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15" yWindow="-15" windowWidth="19260" windowHeight="4350" tabRatio="845" activeTab="1"/>
  </bookViews>
  <sheets>
    <sheet name="Errors" sheetId="43" r:id="rId1"/>
    <sheet name="F1" sheetId="44" r:id="rId2"/>
    <sheet name="F2" sheetId="39" r:id="rId3"/>
    <sheet name="2.1." sheetId="38" r:id="rId4"/>
    <sheet name="2.2." sheetId="37" r:id="rId5"/>
    <sheet name="2.3." sheetId="36" r:id="rId6"/>
    <sheet name="3.1." sheetId="35" r:id="rId7"/>
    <sheet name="3.2." sheetId="34" r:id="rId8"/>
    <sheet name="3.3." sheetId="33" r:id="rId9"/>
    <sheet name="3.4." sheetId="32" r:id="rId10"/>
    <sheet name="F4" sheetId="31" r:id="rId11"/>
    <sheet name="5.1.1." sheetId="1" r:id="rId12"/>
    <sheet name="5.2.1." sheetId="2" r:id="rId13"/>
    <sheet name="5.2.2." sheetId="3" r:id="rId14"/>
    <sheet name="5.3.1." sheetId="4" r:id="rId15"/>
    <sheet name="5.3.2" sheetId="5" r:id="rId16"/>
    <sheet name="5.3.3." sheetId="6" r:id="rId17"/>
    <sheet name="5.3.4." sheetId="7" r:id="rId18"/>
    <sheet name="5.3.5" sheetId="8" r:id="rId19"/>
    <sheet name="5.3.6" sheetId="42" r:id="rId20"/>
    <sheet name="5.4.1 (1)" sheetId="9" r:id="rId21"/>
    <sheet name="5.4.1 (2)" sheetId="10" r:id="rId22"/>
    <sheet name="5.4.2." sheetId="11" r:id="rId23"/>
    <sheet name="5.4.3" sheetId="12" r:id="rId24"/>
    <sheet name="5.5.1" sheetId="13" r:id="rId25"/>
    <sheet name="5.5.2" sheetId="14" r:id="rId26"/>
    <sheet name="5.6.1" sheetId="15" r:id="rId27"/>
    <sheet name="5.6.2" sheetId="16" r:id="rId28"/>
    <sheet name="5.6.3" sheetId="17" r:id="rId29"/>
    <sheet name="5.6.4" sheetId="18" r:id="rId30"/>
    <sheet name="5.6.5" sheetId="19" r:id="rId31"/>
    <sheet name="5.6.6" sheetId="20" r:id="rId32"/>
    <sheet name="5.6.7." sheetId="21" r:id="rId33"/>
    <sheet name="5.6.8." sheetId="22" r:id="rId34"/>
    <sheet name="5.7.1" sheetId="23" r:id="rId35"/>
    <sheet name="5.7.2" sheetId="24" r:id="rId36"/>
    <sheet name="5.8" sheetId="25" r:id="rId37"/>
    <sheet name="5.9" sheetId="26" r:id="rId38"/>
    <sheet name="5.10" sheetId="27" r:id="rId39"/>
    <sheet name="5.11 " sheetId="28" r:id="rId40"/>
    <sheet name="5.12" sheetId="29" r:id="rId41"/>
    <sheet name="5.13" sheetId="30" r:id="rId42"/>
  </sheets>
  <definedNames>
    <definedName name="_xlnm.Print_Titles" localSheetId="6">'3.1.'!$14:$16</definedName>
    <definedName name="_xlnm.Print_Titles" localSheetId="39">'5.11 '!$4:$6</definedName>
    <definedName name="_xlnm.Print_Titles" localSheetId="14">'5.3.1.'!$6:$9</definedName>
    <definedName name="_xlnm.Print_Titles" localSheetId="20">'5.4.1 (1)'!$6:$9</definedName>
    <definedName name="_xlnm.Print_Titles" localSheetId="21">'5.4.1 (2)'!$6:$9</definedName>
    <definedName name="_xlnm.Print_Titles" localSheetId="22">'5.4.2.'!$5:$8</definedName>
    <definedName name="_xlnm.Print_Titles" localSheetId="26">'5.6.1'!$7:$10</definedName>
    <definedName name="_xlnm.Print_Titles" localSheetId="30">'5.6.5'!$4:$7</definedName>
    <definedName name="_xlnm.Print_Area" localSheetId="3">'2.1.'!$B$1:$AW$59</definedName>
    <definedName name="_xlnm.Print_Area" localSheetId="4">'2.2.'!$B$1:$AZ$46</definedName>
    <definedName name="_xlnm.Print_Area" localSheetId="5">'2.3.'!$B$1:$I$40</definedName>
    <definedName name="_xlnm.Print_Area" localSheetId="6">'3.1.'!$B$1:$FJ$68</definedName>
    <definedName name="_xlnm.Print_Area" localSheetId="7">'3.2.'!$B$2:$FA$32</definedName>
    <definedName name="_xlnm.Print_Area" localSheetId="8">'3.3.'!$B$1:$DQ$19</definedName>
    <definedName name="_xlnm.Print_Area" localSheetId="9">'3.4.'!$B$1:$DV$49</definedName>
    <definedName name="_xlnm.Print_Area" localSheetId="11">'5.1.1.'!$B$1:$CW$33</definedName>
    <definedName name="_xlnm.Print_Area" localSheetId="38">'5.10'!$B$1:$BS$27</definedName>
    <definedName name="_xlnm.Print_Area" localSheetId="39">'5.11 '!$B$1:$AY$101</definedName>
    <definedName name="_xlnm.Print_Area" localSheetId="40">'5.12'!$B$1:$G$21</definedName>
    <definedName name="_xlnm.Print_Area" localSheetId="12">'5.2.1.'!$B$1:$FM$30</definedName>
    <definedName name="_xlnm.Print_Area" localSheetId="13">'5.2.2.'!$B$1:$FM$33</definedName>
    <definedName name="_xlnm.Print_Area" localSheetId="14">'5.3.1.'!$B$1:$GP$50</definedName>
    <definedName name="_xlnm.Print_Area" localSheetId="15">'5.3.2'!$B$1:$AX$23</definedName>
    <definedName name="_xlnm.Print_Area" localSheetId="16">'5.3.3.'!$B$1:$DK$32</definedName>
    <definedName name="_xlnm.Print_Area" localSheetId="17">'5.3.4.'!$B$1:$DZ$25</definedName>
    <definedName name="_xlnm.Print_Area" localSheetId="18">'5.3.5'!$B$1:$FM$38</definedName>
    <definedName name="_xlnm.Print_Area" localSheetId="20">'5.4.1 (1)'!$B$1:$FO$60</definedName>
    <definedName name="_xlnm.Print_Area" localSheetId="21">'5.4.1 (2)'!$B$1:$FO$49</definedName>
    <definedName name="_xlnm.Print_Area" localSheetId="22">'5.4.2.'!$B$1:$BD$93</definedName>
    <definedName name="_xlnm.Print_Area" localSheetId="23">'5.4.3'!$B$1:$EC$29</definedName>
    <definedName name="_xlnm.Print_Area" localSheetId="24">'5.5.1'!$C$1:$FN$31</definedName>
    <definedName name="_xlnm.Print_Area" localSheetId="25">'5.5.2'!$C$1:$EC$30</definedName>
    <definedName name="_xlnm.Print_Area" localSheetId="26">'5.6.1'!$C$1:$FR$100</definedName>
    <definedName name="_xlnm.Print_Area" localSheetId="28">'5.6.3'!$C$1:$FC$26</definedName>
    <definedName name="_xlnm.Print_Area" localSheetId="30">'5.6.5'!$C$1:$FN$82</definedName>
    <definedName name="_xlnm.Print_Area" localSheetId="31">'5.6.6'!$C$1:$FA$24</definedName>
    <definedName name="_xlnm.Print_Area" localSheetId="32">'5.6.7.'!$C$1:$FR$32</definedName>
    <definedName name="_xlnm.Print_Area" localSheetId="33">'5.6.8.'!$C$1:$AZ$26</definedName>
    <definedName name="_xlnm.Print_Area" localSheetId="34">'5.7.1'!$C$1:$BE$25</definedName>
    <definedName name="_xlnm.Print_Area" localSheetId="35">'5.7.2'!$C$1:$AZ$18</definedName>
    <definedName name="_xlnm.Print_Area" localSheetId="36">'5.8'!$C$1:$BF$34</definedName>
    <definedName name="_xlnm.Print_Area" localSheetId="37">'5.9'!$C$1:$HW$31</definedName>
    <definedName name="_xlnm.Print_Area" localSheetId="2">'F2'!$B$1:$DG$78</definedName>
    <definedName name="_xlnm.Print_Area" localSheetId="10">'F4'!$B$1:$DC$122</definedName>
  </definedNames>
  <calcPr calcId="125725"/>
</workbook>
</file>

<file path=xl/calcChain.xml><?xml version="1.0" encoding="utf-8"?>
<calcChain xmlns="http://schemas.openxmlformats.org/spreadsheetml/2006/main">
  <c r="AN104" i="28"/>
  <c r="AC104"/>
  <c r="AM103"/>
  <c r="AB103"/>
  <c r="AN47"/>
  <c r="AC47"/>
  <c r="AM7"/>
  <c r="AB7"/>
  <c r="AT16" i="24"/>
  <c r="AM16"/>
  <c r="AF16"/>
  <c r="Y16"/>
  <c r="AT9"/>
  <c r="AF9"/>
  <c r="FB27" i="21"/>
  <c r="AQ27"/>
  <c r="FB26"/>
  <c r="AQ26"/>
  <c r="FB25"/>
  <c r="AQ24"/>
  <c r="FB24" s="1"/>
  <c r="FB23"/>
  <c r="AQ22" s="1"/>
  <c r="AQ23"/>
  <c r="FB22"/>
  <c r="FB19"/>
  <c r="EK19"/>
  <c r="DU19"/>
  <c r="DC19"/>
  <c r="CD19"/>
  <c r="BG19"/>
  <c r="AQ19"/>
  <c r="FB18"/>
  <c r="EK18"/>
  <c r="DU18"/>
  <c r="DC18"/>
  <c r="CD18"/>
  <c r="BG18"/>
  <c r="AQ18"/>
  <c r="FB17"/>
  <c r="AQ17"/>
  <c r="FB16"/>
  <c r="AQ16"/>
  <c r="FB15"/>
  <c r="FB14"/>
  <c r="AQ14"/>
  <c r="FB13"/>
  <c r="AQ13"/>
  <c r="FB12"/>
  <c r="AQ12"/>
  <c r="FB9"/>
  <c r="EM9"/>
  <c r="DU9"/>
  <c r="DC9"/>
  <c r="CD9"/>
  <c r="BG9"/>
  <c r="AQ9"/>
  <c r="FB8"/>
  <c r="EM8"/>
  <c r="DU8"/>
  <c r="DC8"/>
  <c r="CD8"/>
  <c r="BG8"/>
  <c r="AQ8"/>
  <c r="FP69" i="19"/>
  <c r="FP68"/>
  <c r="FP67"/>
  <c r="FP66"/>
  <c r="FP65"/>
  <c r="FP64"/>
  <c r="FP63"/>
  <c r="FP62"/>
  <c r="FP61"/>
  <c r="FP60"/>
  <c r="FP59"/>
  <c r="FP58"/>
  <c r="FP41"/>
  <c r="FP40"/>
  <c r="FP33"/>
  <c r="FP32"/>
  <c r="FP29"/>
  <c r="FP28"/>
  <c r="FP9"/>
  <c r="FP8"/>
  <c r="EX75"/>
  <c r="EX74"/>
  <c r="AQ74"/>
  <c r="EX73"/>
  <c r="AQ72"/>
  <c r="EX72" s="1"/>
  <c r="EX71"/>
  <c r="EX70"/>
  <c r="AQ70"/>
  <c r="CY69"/>
  <c r="AQ69"/>
  <c r="EX69" s="1"/>
  <c r="CY68"/>
  <c r="AQ68"/>
  <c r="EX68" s="1"/>
  <c r="AQ67"/>
  <c r="EX67" s="1"/>
  <c r="CY66"/>
  <c r="AQ66"/>
  <c r="EX66" s="1"/>
  <c r="CY65"/>
  <c r="AQ65"/>
  <c r="EX65" s="1"/>
  <c r="AQ64"/>
  <c r="EX64" s="1"/>
  <c r="AQ63"/>
  <c r="EX63" s="1"/>
  <c r="AQ62"/>
  <c r="EX62" s="1"/>
  <c r="AQ61"/>
  <c r="EX61" s="1"/>
  <c r="AQ60"/>
  <c r="EX60" s="1"/>
  <c r="CY59"/>
  <c r="AQ59"/>
  <c r="EX59" s="1"/>
  <c r="CY58"/>
  <c r="AQ58"/>
  <c r="EX58" s="1"/>
  <c r="EX57"/>
  <c r="CY57"/>
  <c r="CY56"/>
  <c r="AQ56"/>
  <c r="EX56" s="1"/>
  <c r="EX55"/>
  <c r="AQ54"/>
  <c r="EX54" s="1"/>
  <c r="EX53"/>
  <c r="AQ52"/>
  <c r="EX52" s="1"/>
  <c r="EX51"/>
  <c r="AQ50"/>
  <c r="EX50" s="1"/>
  <c r="EX49"/>
  <c r="AQ48"/>
  <c r="EX48" s="1"/>
  <c r="EX47"/>
  <c r="CY47"/>
  <c r="CY46"/>
  <c r="AQ46"/>
  <c r="EX46" s="1"/>
  <c r="EX45"/>
  <c r="AQ44"/>
  <c r="EX44" s="1"/>
  <c r="EI41"/>
  <c r="DQ41"/>
  <c r="CY41"/>
  <c r="CD41"/>
  <c r="BG41"/>
  <c r="AQ41"/>
  <c r="EX41" s="1"/>
  <c r="AQ40" s="1"/>
  <c r="EX40" s="1"/>
  <c r="EI40"/>
  <c r="DQ40"/>
  <c r="CY40"/>
  <c r="CD40"/>
  <c r="BG40"/>
  <c r="EX39"/>
  <c r="AQ38"/>
  <c r="EX38" s="1"/>
  <c r="EX37"/>
  <c r="EX36"/>
  <c r="AQ36"/>
  <c r="EI33"/>
  <c r="DQ33"/>
  <c r="CY33"/>
  <c r="CD33"/>
  <c r="BG33"/>
  <c r="AQ33"/>
  <c r="EX33" s="1"/>
  <c r="EI32"/>
  <c r="DQ32"/>
  <c r="CY32"/>
  <c r="CD32"/>
  <c r="BG32"/>
  <c r="AQ32"/>
  <c r="EX32" s="1"/>
  <c r="EI29"/>
  <c r="DQ29"/>
  <c r="DQ77" s="1"/>
  <c r="CY29"/>
  <c r="CY77" s="1"/>
  <c r="CD29"/>
  <c r="CD77" s="1"/>
  <c r="BG29"/>
  <c r="BG77" s="1"/>
  <c r="AQ29"/>
  <c r="AQ77" s="1"/>
  <c r="EI28"/>
  <c r="DQ28"/>
  <c r="DQ76" s="1"/>
  <c r="CY28"/>
  <c r="CY76" s="1"/>
  <c r="CD28"/>
  <c r="CD76" s="1"/>
  <c r="BG28"/>
  <c r="BG76" s="1"/>
  <c r="AQ28"/>
  <c r="AQ76" s="1"/>
  <c r="EX27"/>
  <c r="AQ26"/>
  <c r="EX26" s="1"/>
  <c r="EX25"/>
  <c r="EX24"/>
  <c r="AQ24"/>
  <c r="EX23"/>
  <c r="AQ22"/>
  <c r="EX22" s="1"/>
  <c r="EX21"/>
  <c r="EX20"/>
  <c r="AQ20"/>
  <c r="EX19"/>
  <c r="AQ18"/>
  <c r="EX18" s="1"/>
  <c r="EX17"/>
  <c r="EX16"/>
  <c r="AQ16"/>
  <c r="EI13"/>
  <c r="DQ13"/>
  <c r="CY13"/>
  <c r="CD13"/>
  <c r="BG13"/>
  <c r="AQ13"/>
  <c r="EX13" s="1"/>
  <c r="EI12"/>
  <c r="DQ12"/>
  <c r="CY12"/>
  <c r="CD12"/>
  <c r="BG12"/>
  <c r="AQ12"/>
  <c r="EX12" s="1"/>
  <c r="EI9"/>
  <c r="EG77" s="1"/>
  <c r="DQ9"/>
  <c r="CY9"/>
  <c r="CD9"/>
  <c r="BG9"/>
  <c r="AQ9"/>
  <c r="EX9" s="1"/>
  <c r="EI8"/>
  <c r="EG76" s="1"/>
  <c r="DQ8"/>
  <c r="CY8"/>
  <c r="CD8"/>
  <c r="BG8"/>
  <c r="AQ8"/>
  <c r="EX8" s="1"/>
  <c r="FH93" i="15"/>
  <c r="ET93"/>
  <c r="BE92"/>
  <c r="FH92" s="1"/>
  <c r="AQ92"/>
  <c r="ET92" s="1"/>
  <c r="FH91"/>
  <c r="ET91"/>
  <c r="BE90"/>
  <c r="FH90" s="1"/>
  <c r="AQ90"/>
  <c r="ET90" s="1"/>
  <c r="FH89"/>
  <c r="ET89"/>
  <c r="BE88"/>
  <c r="FH88" s="1"/>
  <c r="AQ88"/>
  <c r="ET88" s="1"/>
  <c r="FH87"/>
  <c r="ET87"/>
  <c r="BE86"/>
  <c r="FH86" s="1"/>
  <c r="AQ86"/>
  <c r="ET86" s="1"/>
  <c r="FH85"/>
  <c r="ET85"/>
  <c r="BE84"/>
  <c r="FH84" s="1"/>
  <c r="AQ84"/>
  <c r="ET84" s="1"/>
  <c r="FH83"/>
  <c r="ET83"/>
  <c r="BE82"/>
  <c r="FH82" s="1"/>
  <c r="AQ82"/>
  <c r="ET82" s="1"/>
  <c r="FH81"/>
  <c r="ET81"/>
  <c r="BE80"/>
  <c r="FH80" s="1"/>
  <c r="AQ80"/>
  <c r="ET80" s="1"/>
  <c r="EI77"/>
  <c r="DU77"/>
  <c r="DJ77"/>
  <c r="DF77"/>
  <c r="CU77"/>
  <c r="CR77"/>
  <c r="CC77"/>
  <c r="BP77"/>
  <c r="BE77"/>
  <c r="FH77" s="1"/>
  <c r="AQ77"/>
  <c r="ET77" s="1"/>
  <c r="EI76"/>
  <c r="DU76"/>
  <c r="DJ76"/>
  <c r="DF76"/>
  <c r="CU76"/>
  <c r="CR76"/>
  <c r="CC76"/>
  <c r="BP76"/>
  <c r="BE76"/>
  <c r="FH76" s="1"/>
  <c r="AQ76"/>
  <c r="ET76" s="1"/>
  <c r="FH75"/>
  <c r="AQ75"/>
  <c r="ET75" s="1"/>
  <c r="BE74"/>
  <c r="FH74" s="1"/>
  <c r="AQ74"/>
  <c r="ET74" s="1"/>
  <c r="FH73"/>
  <c r="ET73"/>
  <c r="AQ73"/>
  <c r="BE72"/>
  <c r="FH72" s="1"/>
  <c r="AQ72"/>
  <c r="ET72" s="1"/>
  <c r="FH71"/>
  <c r="ET71"/>
  <c r="BE70"/>
  <c r="FH70" s="1"/>
  <c r="AQ70"/>
  <c r="ET70" s="1"/>
  <c r="FH69"/>
  <c r="ET69"/>
  <c r="BE68"/>
  <c r="FH68" s="1"/>
  <c r="AQ68"/>
  <c r="ET68" s="1"/>
  <c r="FH67"/>
  <c r="ET67"/>
  <c r="BE66"/>
  <c r="FH66" s="1"/>
  <c r="AQ66"/>
  <c r="ET66" s="1"/>
  <c r="FH65"/>
  <c r="ET65"/>
  <c r="BE64"/>
  <c r="FH64" s="1"/>
  <c r="AQ64"/>
  <c r="ET64" s="1"/>
  <c r="FH63"/>
  <c r="ET63"/>
  <c r="BE62"/>
  <c r="FH62" s="1"/>
  <c r="AQ62"/>
  <c r="ET62" s="1"/>
  <c r="FH61"/>
  <c r="ET61"/>
  <c r="BE60"/>
  <c r="FH60" s="1"/>
  <c r="AQ60"/>
  <c r="ET60" s="1"/>
  <c r="FH59"/>
  <c r="ET59"/>
  <c r="BE58"/>
  <c r="FH58" s="1"/>
  <c r="AQ58"/>
  <c r="ET58" s="1"/>
  <c r="FH57"/>
  <c r="ET57"/>
  <c r="BE56"/>
  <c r="FH56" s="1"/>
  <c r="AQ56"/>
  <c r="ET56" s="1"/>
  <c r="EI53"/>
  <c r="DU53"/>
  <c r="DJ53"/>
  <c r="DF53"/>
  <c r="CU53"/>
  <c r="CR53"/>
  <c r="CC53"/>
  <c r="BP53"/>
  <c r="BE53"/>
  <c r="FH53" s="1"/>
  <c r="BE52" s="1"/>
  <c r="AQ53"/>
  <c r="ET53" s="1"/>
  <c r="AQ52" s="1"/>
  <c r="EI52"/>
  <c r="DU52"/>
  <c r="DJ52"/>
  <c r="DF52"/>
  <c r="CU52"/>
  <c r="CR52"/>
  <c r="CC52"/>
  <c r="BP52"/>
  <c r="EI49"/>
  <c r="EI95" s="1"/>
  <c r="DU49"/>
  <c r="DU95" s="1"/>
  <c r="DJ49"/>
  <c r="DJ95" s="1"/>
  <c r="DF49"/>
  <c r="CU49"/>
  <c r="CU95" s="1"/>
  <c r="CR49"/>
  <c r="CC49"/>
  <c r="CC95" s="1"/>
  <c r="BP49"/>
  <c r="BP95" s="1"/>
  <c r="BE49"/>
  <c r="BE95" s="1"/>
  <c r="AQ49"/>
  <c r="AQ95" s="1"/>
  <c r="EI48"/>
  <c r="EI94" s="1"/>
  <c r="DU48"/>
  <c r="DU94" s="1"/>
  <c r="DJ48"/>
  <c r="DJ94" s="1"/>
  <c r="DF48"/>
  <c r="CU48"/>
  <c r="CU94" s="1"/>
  <c r="CR48"/>
  <c r="CC48"/>
  <c r="CC94" s="1"/>
  <c r="BP48"/>
  <c r="BP94" s="1"/>
  <c r="FH47"/>
  <c r="ET47"/>
  <c r="BE46"/>
  <c r="FH46" s="1"/>
  <c r="AQ46"/>
  <c r="ET46" s="1"/>
  <c r="FH45"/>
  <c r="ET45"/>
  <c r="BE44"/>
  <c r="FH44" s="1"/>
  <c r="AQ44"/>
  <c r="ET44" s="1"/>
  <c r="FH43"/>
  <c r="ET43"/>
  <c r="BE42"/>
  <c r="FH42" s="1"/>
  <c r="AQ42"/>
  <c r="ET42" s="1"/>
  <c r="FH41"/>
  <c r="ET41"/>
  <c r="BE40"/>
  <c r="FH40" s="1"/>
  <c r="AQ40"/>
  <c r="ET40" s="1"/>
  <c r="FH39"/>
  <c r="ET39"/>
  <c r="BE38"/>
  <c r="FH38" s="1"/>
  <c r="AQ38"/>
  <c r="ET38" s="1"/>
  <c r="EI36"/>
  <c r="DU36"/>
  <c r="DJ36"/>
  <c r="DF36"/>
  <c r="CU36"/>
  <c r="CR36"/>
  <c r="CC36"/>
  <c r="BP36"/>
  <c r="BE36"/>
  <c r="FH36" s="1"/>
  <c r="AQ36"/>
  <c r="ET36" s="1"/>
  <c r="EI35"/>
  <c r="DU35"/>
  <c r="DJ35"/>
  <c r="DF35"/>
  <c r="CU35"/>
  <c r="CR35"/>
  <c r="CC35"/>
  <c r="BP35"/>
  <c r="BE35"/>
  <c r="FH35" s="1"/>
  <c r="AQ35"/>
  <c r="ET35" s="1"/>
  <c r="FH34"/>
  <c r="ET34"/>
  <c r="BE33"/>
  <c r="FH33" s="1"/>
  <c r="AQ33"/>
  <c r="ET33" s="1"/>
  <c r="FH32"/>
  <c r="ET32"/>
  <c r="BE31"/>
  <c r="FH31" s="1"/>
  <c r="AQ31"/>
  <c r="ET31" s="1"/>
  <c r="FH30"/>
  <c r="ET30"/>
  <c r="BE29"/>
  <c r="FH29" s="1"/>
  <c r="AQ29"/>
  <c r="ET29" s="1"/>
  <c r="FH28"/>
  <c r="ET28"/>
  <c r="BE27"/>
  <c r="FH27" s="1"/>
  <c r="AQ27"/>
  <c r="ET27" s="1"/>
  <c r="FH26"/>
  <c r="ET26"/>
  <c r="BE25"/>
  <c r="FH25" s="1"/>
  <c r="AQ25"/>
  <c r="ET25" s="1"/>
  <c r="FH24"/>
  <c r="ET24"/>
  <c r="BE23"/>
  <c r="FH23" s="1"/>
  <c r="AQ23"/>
  <c r="ET23" s="1"/>
  <c r="FH22"/>
  <c r="ET22"/>
  <c r="BE21"/>
  <c r="FH21" s="1"/>
  <c r="AQ21"/>
  <c r="ET21" s="1"/>
  <c r="FH20"/>
  <c r="ET20"/>
  <c r="BE19"/>
  <c r="FH19" s="1"/>
  <c r="AQ19"/>
  <c r="ET19" s="1"/>
  <c r="EI16"/>
  <c r="DU16"/>
  <c r="DJ16"/>
  <c r="DF16"/>
  <c r="CU16"/>
  <c r="CR16"/>
  <c r="CC16"/>
  <c r="BP16"/>
  <c r="BE16"/>
  <c r="FH16" s="1"/>
  <c r="AQ16"/>
  <c r="ET16" s="1"/>
  <c r="AQ15" s="1"/>
  <c r="EI15"/>
  <c r="DU15"/>
  <c r="DJ15"/>
  <c r="DF15"/>
  <c r="CU15"/>
  <c r="CR15"/>
  <c r="CC15"/>
  <c r="BP15"/>
  <c r="EI12"/>
  <c r="DU12"/>
  <c r="DJ12"/>
  <c r="DF12"/>
  <c r="DF95" s="1"/>
  <c r="CU12"/>
  <c r="CR12"/>
  <c r="CR95" s="1"/>
  <c r="CC12"/>
  <c r="BP12"/>
  <c r="BE12"/>
  <c r="AQ12"/>
  <c r="ET12" s="1"/>
  <c r="EI11"/>
  <c r="DU11"/>
  <c r="DJ11"/>
  <c r="DF11"/>
  <c r="DF94" s="1"/>
  <c r="CU11"/>
  <c r="CR11"/>
  <c r="CR94" s="1"/>
  <c r="CC11"/>
  <c r="BP11"/>
  <c r="EZ42" i="10"/>
  <c r="EM42"/>
  <c r="BC41"/>
  <c r="EZ41" s="1"/>
  <c r="AP41"/>
  <c r="EM41" s="1"/>
  <c r="EZ40"/>
  <c r="EM40"/>
  <c r="EZ39"/>
  <c r="BC39"/>
  <c r="AP39"/>
  <c r="EM39" s="1"/>
  <c r="EZ38"/>
  <c r="EM38"/>
  <c r="EZ37"/>
  <c r="BC37"/>
  <c r="AP37"/>
  <c r="EM37" s="1"/>
  <c r="EZ35"/>
  <c r="EM35"/>
  <c r="EZ34"/>
  <c r="BC34"/>
  <c r="AP34"/>
  <c r="EM34" s="1"/>
  <c r="EZ33"/>
  <c r="EM33"/>
  <c r="BC32"/>
  <c r="EZ32" s="1"/>
  <c r="AP32"/>
  <c r="EM32" s="1"/>
  <c r="EZ31"/>
  <c r="EM31"/>
  <c r="EZ30"/>
  <c r="BC30"/>
  <c r="AP30"/>
  <c r="EM30" s="1"/>
  <c r="EZ29"/>
  <c r="DY29"/>
  <c r="DE29"/>
  <c r="CQ29"/>
  <c r="CE29"/>
  <c r="BQ29"/>
  <c r="BC29"/>
  <c r="AP29"/>
  <c r="EM29" s="1"/>
  <c r="EZ28"/>
  <c r="DY28"/>
  <c r="DE28"/>
  <c r="CQ28"/>
  <c r="CE28"/>
  <c r="BQ28"/>
  <c r="BC28"/>
  <c r="AP28"/>
  <c r="EM28" s="1"/>
  <c r="EZ27"/>
  <c r="EM27"/>
  <c r="BC26"/>
  <c r="EZ26" s="1"/>
  <c r="AP26"/>
  <c r="EM26" s="1"/>
  <c r="EZ25"/>
  <c r="EM25"/>
  <c r="BC24"/>
  <c r="EZ24" s="1"/>
  <c r="AP24"/>
  <c r="EM24" s="1"/>
  <c r="EZ23"/>
  <c r="AP23"/>
  <c r="EM23" s="1"/>
  <c r="AP22" s="1"/>
  <c r="BC22"/>
  <c r="EZ22" s="1"/>
  <c r="EZ21"/>
  <c r="EM21"/>
  <c r="BC20"/>
  <c r="EZ20" s="1"/>
  <c r="AP20"/>
  <c r="EM20" s="1"/>
  <c r="EZ17"/>
  <c r="EM17"/>
  <c r="BC16"/>
  <c r="EZ16" s="1"/>
  <c r="AP16"/>
  <c r="EM16" s="1"/>
  <c r="EZ15"/>
  <c r="EM15"/>
  <c r="BC14"/>
  <c r="EZ14" s="1"/>
  <c r="AP14"/>
  <c r="EM14" s="1"/>
  <c r="EZ13"/>
  <c r="EM13"/>
  <c r="BC12"/>
  <c r="EZ12" s="1"/>
  <c r="AP12"/>
  <c r="EM12" s="1"/>
  <c r="EZ11"/>
  <c r="EZ44" s="1"/>
  <c r="DY11"/>
  <c r="DY44" s="1"/>
  <c r="DE11"/>
  <c r="DE44" s="1"/>
  <c r="CQ11"/>
  <c r="CQ44" s="1"/>
  <c r="CE11"/>
  <c r="CE44" s="1"/>
  <c r="BQ11"/>
  <c r="BQ44" s="1"/>
  <c r="BC11"/>
  <c r="BC44" s="1"/>
  <c r="AP11"/>
  <c r="AP44" s="1"/>
  <c r="EM44" s="1"/>
  <c r="EZ10"/>
  <c r="EZ43" s="1"/>
  <c r="DY10"/>
  <c r="DY43" s="1"/>
  <c r="DE10"/>
  <c r="DE43" s="1"/>
  <c r="CQ10"/>
  <c r="CQ43" s="1"/>
  <c r="CE10"/>
  <c r="CE43" s="1"/>
  <c r="BQ10"/>
  <c r="BQ43" s="1"/>
  <c r="BC10"/>
  <c r="BC43" s="1"/>
  <c r="EZ55" i="9"/>
  <c r="EM55"/>
  <c r="EZ54"/>
  <c r="EM54"/>
  <c r="EZ53"/>
  <c r="EM53"/>
  <c r="EZ52"/>
  <c r="BC52"/>
  <c r="AP52"/>
  <c r="EM52" s="1"/>
  <c r="EZ51"/>
  <c r="EM51"/>
  <c r="EZ50"/>
  <c r="BC50"/>
  <c r="AP50"/>
  <c r="EM50" s="1"/>
  <c r="EZ47"/>
  <c r="EM47"/>
  <c r="EZ46"/>
  <c r="BC46"/>
  <c r="AP46"/>
  <c r="EM46" s="1"/>
  <c r="EZ45"/>
  <c r="EM45"/>
  <c r="EZ44"/>
  <c r="BC44"/>
  <c r="AP44"/>
  <c r="EM44" s="1"/>
  <c r="EZ43"/>
  <c r="EM43"/>
  <c r="EZ42"/>
  <c r="BC42"/>
  <c r="AP42"/>
  <c r="EM42" s="1"/>
  <c r="EZ41"/>
  <c r="EM41"/>
  <c r="EZ40"/>
  <c r="BC40"/>
  <c r="AP40"/>
  <c r="EM40" s="1"/>
  <c r="EM37"/>
  <c r="EZ36"/>
  <c r="BC36"/>
  <c r="AP36"/>
  <c r="EM36" s="1"/>
  <c r="EZ35"/>
  <c r="DY35"/>
  <c r="DE35"/>
  <c r="CQ35"/>
  <c r="CE35"/>
  <c r="BQ35"/>
  <c r="BC35"/>
  <c r="AP35"/>
  <c r="EM35" s="1"/>
  <c r="EZ34"/>
  <c r="DY34"/>
  <c r="DE34"/>
  <c r="CQ34"/>
  <c r="CE34"/>
  <c r="BQ34"/>
  <c r="BC34"/>
  <c r="AP34"/>
  <c r="EM34" s="1"/>
  <c r="EZ33"/>
  <c r="EM33"/>
  <c r="BC32"/>
  <c r="EZ32" s="1"/>
  <c r="AP32"/>
  <c r="EM32" s="1"/>
  <c r="EZ31"/>
  <c r="EM31"/>
  <c r="BC30"/>
  <c r="EZ30" s="1"/>
  <c r="AP30"/>
  <c r="EM30" s="1"/>
  <c r="EZ29"/>
  <c r="AP29"/>
  <c r="EM29" s="1"/>
  <c r="BC28"/>
  <c r="EZ28" s="1"/>
  <c r="AP28"/>
  <c r="EM28" s="1"/>
  <c r="EZ27"/>
  <c r="EM27"/>
  <c r="BC26"/>
  <c r="EZ26" s="1"/>
  <c r="AP26"/>
  <c r="EM26" s="1"/>
  <c r="EZ23"/>
  <c r="EM23"/>
  <c r="BC22"/>
  <c r="EZ22" s="1"/>
  <c r="AP22"/>
  <c r="EM22" s="1"/>
  <c r="EZ21"/>
  <c r="EM21"/>
  <c r="BC20"/>
  <c r="EZ20" s="1"/>
  <c r="AP20"/>
  <c r="EM20" s="1"/>
  <c r="EZ19"/>
  <c r="EM19"/>
  <c r="BC18"/>
  <c r="EZ18" s="1"/>
  <c r="AP18"/>
  <c r="EM18" s="1"/>
  <c r="EZ17"/>
  <c r="EM17"/>
  <c r="BC16"/>
  <c r="EZ16" s="1"/>
  <c r="AP16"/>
  <c r="EM16" s="1"/>
  <c r="EZ13"/>
  <c r="EM13"/>
  <c r="BC12"/>
  <c r="EZ12" s="1"/>
  <c r="AP12"/>
  <c r="EM12" s="1"/>
  <c r="EZ11"/>
  <c r="DY11"/>
  <c r="DE11"/>
  <c r="CQ11"/>
  <c r="CE11"/>
  <c r="BQ11"/>
  <c r="BC11"/>
  <c r="AP11"/>
  <c r="EM11" s="1"/>
  <c r="EZ10"/>
  <c r="DY10"/>
  <c r="DE10"/>
  <c r="CQ10"/>
  <c r="CE10"/>
  <c r="BQ10"/>
  <c r="BC10"/>
  <c r="AP10"/>
  <c r="EM10" s="1"/>
  <c r="EW9" i="8"/>
  <c r="EW8"/>
  <c r="EX76" i="19" l="1"/>
  <c r="EX77"/>
  <c r="EX29"/>
  <c r="EX28"/>
  <c r="ET15" i="15"/>
  <c r="AQ11"/>
  <c r="ET11" s="1"/>
  <c r="ET52"/>
  <c r="AQ48"/>
  <c r="ET95"/>
  <c r="BE15"/>
  <c r="FH12"/>
  <c r="FH52"/>
  <c r="BE48"/>
  <c r="FH95"/>
  <c r="FH49"/>
  <c r="ET49"/>
  <c r="EM22" i="10"/>
  <c r="AP10"/>
  <c r="EM11"/>
  <c r="CB17" i="6"/>
  <c r="AT17"/>
  <c r="CB9"/>
  <c r="AT9"/>
  <c r="AC53" i="4"/>
  <c r="AC52"/>
  <c r="GR45"/>
  <c r="GF45"/>
  <c r="FS45"/>
  <c r="BE44" s="1"/>
  <c r="FS44" s="1"/>
  <c r="FD45"/>
  <c r="GS45" s="1"/>
  <c r="BR45"/>
  <c r="GF44"/>
  <c r="BR44"/>
  <c r="AP44"/>
  <c r="FD44" s="1"/>
  <c r="GR43"/>
  <c r="GF43"/>
  <c r="FS43"/>
  <c r="FD43"/>
  <c r="GS43" s="1"/>
  <c r="BR43"/>
  <c r="GF42"/>
  <c r="BR42"/>
  <c r="BE42"/>
  <c r="FS42" s="1"/>
  <c r="AP42"/>
  <c r="FD42" s="1"/>
  <c r="GS42" s="1"/>
  <c r="GR40"/>
  <c r="GF40"/>
  <c r="FS40"/>
  <c r="FD40"/>
  <c r="GS40" s="1"/>
  <c r="BR40"/>
  <c r="GF39"/>
  <c r="BR39"/>
  <c r="BE39"/>
  <c r="FS39" s="1"/>
  <c r="AP39"/>
  <c r="FD39" s="1"/>
  <c r="FS38"/>
  <c r="FD38"/>
  <c r="BP38"/>
  <c r="GD38" s="1"/>
  <c r="BE37"/>
  <c r="FS37" s="1"/>
  <c r="AP37"/>
  <c r="FD37" s="1"/>
  <c r="FS36"/>
  <c r="FD36"/>
  <c r="BP36"/>
  <c r="GD36" s="1"/>
  <c r="BE35"/>
  <c r="FS35" s="1"/>
  <c r="AP35"/>
  <c r="FD35" s="1"/>
  <c r="FS34"/>
  <c r="FD34"/>
  <c r="BP34"/>
  <c r="GD34" s="1"/>
  <c r="BE33"/>
  <c r="FS33" s="1"/>
  <c r="AP33"/>
  <c r="FD33" s="1"/>
  <c r="GD31"/>
  <c r="EQ31"/>
  <c r="EE31"/>
  <c r="DT31"/>
  <c r="DE31"/>
  <c r="CT31"/>
  <c r="CP31"/>
  <c r="CC31"/>
  <c r="BE31"/>
  <c r="FS31" s="1"/>
  <c r="AP31"/>
  <c r="FD31" s="1"/>
  <c r="GS31" s="1"/>
  <c r="EQ30"/>
  <c r="EE30"/>
  <c r="DT30"/>
  <c r="DE30"/>
  <c r="CT30"/>
  <c r="CP30"/>
  <c r="CC30"/>
  <c r="BE30"/>
  <c r="FS30" s="1"/>
  <c r="AP30"/>
  <c r="GR30" s="1"/>
  <c r="FS29"/>
  <c r="FD29"/>
  <c r="GD29" s="1"/>
  <c r="BP29"/>
  <c r="BE28"/>
  <c r="FS28" s="1"/>
  <c r="AP28"/>
  <c r="FD28" s="1"/>
  <c r="GD28" s="1"/>
  <c r="FS27"/>
  <c r="FD27"/>
  <c r="GD27" s="1"/>
  <c r="BP27"/>
  <c r="BE26"/>
  <c r="FS26" s="1"/>
  <c r="AP26"/>
  <c r="FD26" s="1"/>
  <c r="GD26" s="1"/>
  <c r="FS25"/>
  <c r="FD25"/>
  <c r="GD25" s="1"/>
  <c r="BP25"/>
  <c r="BE24"/>
  <c r="FS24" s="1"/>
  <c r="AP24"/>
  <c r="FD24" s="1"/>
  <c r="FS23"/>
  <c r="FD23"/>
  <c r="GD23" s="1"/>
  <c r="BP23"/>
  <c r="BE22"/>
  <c r="FS22" s="1"/>
  <c r="AP22"/>
  <c r="FD22" s="1"/>
  <c r="GD22" s="1"/>
  <c r="FS21"/>
  <c r="FD21"/>
  <c r="GD21" s="1"/>
  <c r="BP21"/>
  <c r="BE20"/>
  <c r="FS20" s="1"/>
  <c r="AP20"/>
  <c r="FD20" s="1"/>
  <c r="FS19"/>
  <c r="FD19"/>
  <c r="GD19" s="1"/>
  <c r="BP19"/>
  <c r="BE18"/>
  <c r="FS18" s="1"/>
  <c r="AP18"/>
  <c r="FD18" s="1"/>
  <c r="GD18" s="1"/>
  <c r="EQ16"/>
  <c r="EE16"/>
  <c r="DT16"/>
  <c r="DE16"/>
  <c r="CT16"/>
  <c r="CP16"/>
  <c r="CC16"/>
  <c r="BP16"/>
  <c r="BE16"/>
  <c r="FS16" s="1"/>
  <c r="AP16"/>
  <c r="FD16" s="1"/>
  <c r="GD16" s="1"/>
  <c r="GD53" s="1"/>
  <c r="EQ15"/>
  <c r="EE15"/>
  <c r="DT15"/>
  <c r="DE15"/>
  <c r="CT15"/>
  <c r="CP15"/>
  <c r="CC15"/>
  <c r="BE15"/>
  <c r="FS15" s="1"/>
  <c r="AP15"/>
  <c r="FD15" s="1"/>
  <c r="GD12"/>
  <c r="EQ12"/>
  <c r="EE12"/>
  <c r="DT12"/>
  <c r="DE12"/>
  <c r="CT12"/>
  <c r="CP12"/>
  <c r="CC12"/>
  <c r="BP12"/>
  <c r="BE12"/>
  <c r="FS12" s="1"/>
  <c r="AP12"/>
  <c r="FD12" s="1"/>
  <c r="GS12" s="1"/>
  <c r="GD10"/>
  <c r="EQ10"/>
  <c r="EE10"/>
  <c r="DT10"/>
  <c r="DE10"/>
  <c r="CT10"/>
  <c r="CP10"/>
  <c r="CC10"/>
  <c r="BE10"/>
  <c r="FS10" s="1"/>
  <c r="AP10"/>
  <c r="AX40" i="3"/>
  <c r="AQ40"/>
  <c r="DS39"/>
  <c r="AQ39"/>
  <c r="AX37"/>
  <c r="AQ37"/>
  <c r="AQ36"/>
  <c r="EV30"/>
  <c r="EV29"/>
  <c r="AX29"/>
  <c r="EV28"/>
  <c r="AX27"/>
  <c r="EV27" s="1"/>
  <c r="EV26"/>
  <c r="EV25"/>
  <c r="AX25"/>
  <c r="EV24"/>
  <c r="AX23"/>
  <c r="EV23" s="1"/>
  <c r="EV22"/>
  <c r="EV40" s="1"/>
  <c r="EV21"/>
  <c r="EV39" s="1"/>
  <c r="AX21"/>
  <c r="AX39" s="1"/>
  <c r="EV19"/>
  <c r="DT19"/>
  <c r="CP19"/>
  <c r="BO19"/>
  <c r="AX19"/>
  <c r="FP19" s="1"/>
  <c r="EV18"/>
  <c r="DT18"/>
  <c r="CP18"/>
  <c r="BO18"/>
  <c r="AX18"/>
  <c r="FP18" s="1"/>
  <c r="EV17"/>
  <c r="EV16"/>
  <c r="AX16"/>
  <c r="EV15"/>
  <c r="AX14"/>
  <c r="EV14" s="1"/>
  <c r="EV13"/>
  <c r="EV12"/>
  <c r="AX12"/>
  <c r="EV11"/>
  <c r="EV37" s="1"/>
  <c r="AX10"/>
  <c r="AX36" s="1"/>
  <c r="EV8"/>
  <c r="DT8"/>
  <c r="CP8"/>
  <c r="BO8"/>
  <c r="AX8"/>
  <c r="FP8" s="1"/>
  <c r="EV7"/>
  <c r="DT7"/>
  <c r="CP7"/>
  <c r="BO7"/>
  <c r="AX7"/>
  <c r="FP7" s="1"/>
  <c r="FA23" i="2"/>
  <c r="EJ23"/>
  <c r="BG22"/>
  <c r="FA22" s="1"/>
  <c r="AP22"/>
  <c r="EJ22" s="1"/>
  <c r="FA21"/>
  <c r="EJ21"/>
  <c r="BG20"/>
  <c r="FA20" s="1"/>
  <c r="AP20"/>
  <c r="EJ20" s="1"/>
  <c r="FA19"/>
  <c r="EJ19"/>
  <c r="BG18"/>
  <c r="FA18" s="1"/>
  <c r="AP18"/>
  <c r="EJ18" s="1"/>
  <c r="FA17"/>
  <c r="EJ17"/>
  <c r="BG16"/>
  <c r="FA16" s="1"/>
  <c r="AP16"/>
  <c r="EJ16" s="1"/>
  <c r="DU14"/>
  <c r="DA14"/>
  <c r="CK14"/>
  <c r="BT14"/>
  <c r="BG14"/>
  <c r="FA14" s="1"/>
  <c r="AP14"/>
  <c r="EJ14" s="1"/>
  <c r="DU13"/>
  <c r="DA13"/>
  <c r="CK13"/>
  <c r="BT13"/>
  <c r="BG13"/>
  <c r="FA13" s="1"/>
  <c r="AP13"/>
  <c r="EJ13" s="1"/>
  <c r="FH48" i="15" l="1"/>
  <c r="FH15"/>
  <c r="FH11" s="1"/>
  <c r="BE11"/>
  <c r="BE94" s="1"/>
  <c r="FH94" s="1"/>
  <c r="AQ94"/>
  <c r="ET94" s="1"/>
  <c r="ET48"/>
  <c r="AP43" i="10"/>
  <c r="EM43" s="1"/>
  <c r="EM10"/>
  <c r="GD15" i="4"/>
  <c r="GD20"/>
  <c r="GD24"/>
  <c r="GS39"/>
  <c r="GS44"/>
  <c r="FD10"/>
  <c r="GS10" s="1"/>
  <c r="GR12"/>
  <c r="BP18"/>
  <c r="BP20"/>
  <c r="BP22"/>
  <c r="BP24"/>
  <c r="BP26"/>
  <c r="BP28"/>
  <c r="BP30"/>
  <c r="FD30"/>
  <c r="GR31"/>
  <c r="BP33"/>
  <c r="GD33" s="1"/>
  <c r="BP35"/>
  <c r="GD35" s="1"/>
  <c r="BP37"/>
  <c r="GD37" s="1"/>
  <c r="GR39"/>
  <c r="GR42"/>
  <c r="GR44"/>
  <c r="BP31"/>
  <c r="BP53" s="1"/>
  <c r="EV10" i="3"/>
  <c r="EV36" s="1"/>
  <c r="S36" i="1"/>
  <c r="S35"/>
  <c r="CO28"/>
  <c r="AG27" s="1"/>
  <c r="CJ28"/>
  <c r="CD28"/>
  <c r="CT28" s="1"/>
  <c r="AL28"/>
  <c r="AB27"/>
  <c r="CJ27" s="1"/>
  <c r="CO26"/>
  <c r="CJ26"/>
  <c r="CD26"/>
  <c r="CT26" s="1"/>
  <c r="AL26"/>
  <c r="AG25"/>
  <c r="CO25" s="1"/>
  <c r="AB25"/>
  <c r="CJ25" s="1"/>
  <c r="V25"/>
  <c r="AL25" s="1"/>
  <c r="CO24"/>
  <c r="CJ24"/>
  <c r="CD24"/>
  <c r="CT24" s="1"/>
  <c r="AL24"/>
  <c r="AG23"/>
  <c r="CO23" s="1"/>
  <c r="AB23"/>
  <c r="CJ23" s="1"/>
  <c r="V23"/>
  <c r="CD23" s="1"/>
  <c r="CT23" s="1"/>
  <c r="CO22"/>
  <c r="CJ22"/>
  <c r="CD22"/>
  <c r="CT22" s="1"/>
  <c r="AL22"/>
  <c r="AG21"/>
  <c r="CO21" s="1"/>
  <c r="AB21"/>
  <c r="CJ21" s="1"/>
  <c r="V21"/>
  <c r="AL21" s="1"/>
  <c r="CO20"/>
  <c r="CJ20"/>
  <c r="CD20"/>
  <c r="CT20" s="1"/>
  <c r="AL20"/>
  <c r="AG19"/>
  <c r="CO19" s="1"/>
  <c r="AB19"/>
  <c r="CJ19" s="1"/>
  <c r="V19"/>
  <c r="CD19" s="1"/>
  <c r="CT19" s="1"/>
  <c r="CO18"/>
  <c r="CJ18"/>
  <c r="CD18"/>
  <c r="CT18" s="1"/>
  <c r="AL18"/>
  <c r="AG17"/>
  <c r="CO17" s="1"/>
  <c r="AB17"/>
  <c r="CJ17" s="1"/>
  <c r="V17"/>
  <c r="AL17" s="1"/>
  <c r="BY15"/>
  <c r="BT15"/>
  <c r="BP15"/>
  <c r="BK15"/>
  <c r="BF15"/>
  <c r="BA15"/>
  <c r="AV15"/>
  <c r="AP15"/>
  <c r="AL15"/>
  <c r="AL36" s="1"/>
  <c r="AG15"/>
  <c r="CO15" s="1"/>
  <c r="CO13" s="1"/>
  <c r="AB15"/>
  <c r="CJ15" s="1"/>
  <c r="CJ13" s="1"/>
  <c r="V15"/>
  <c r="CD15" s="1"/>
  <c r="BY14"/>
  <c r="BT14"/>
  <c r="BP14"/>
  <c r="BK14"/>
  <c r="BF14"/>
  <c r="BA14"/>
  <c r="AV14"/>
  <c r="AP14"/>
  <c r="AG14"/>
  <c r="CO14" s="1"/>
  <c r="AB14"/>
  <c r="CJ14" s="1"/>
  <c r="CJ12" s="1"/>
  <c r="V14"/>
  <c r="CD14" s="1"/>
  <c r="CT13"/>
  <c r="BY13"/>
  <c r="BT13"/>
  <c r="BP13"/>
  <c r="BK13"/>
  <c r="BF13"/>
  <c r="BA13"/>
  <c r="AV13"/>
  <c r="AP13"/>
  <c r="AL13"/>
  <c r="AG13"/>
  <c r="AB13"/>
  <c r="V13"/>
  <c r="CT12"/>
  <c r="BY12"/>
  <c r="BT12"/>
  <c r="BP12"/>
  <c r="BK12"/>
  <c r="BF12"/>
  <c r="BA12"/>
  <c r="AV12"/>
  <c r="AP12"/>
  <c r="AB12"/>
  <c r="CM108" i="31"/>
  <c r="BV108"/>
  <c r="CM107"/>
  <c r="BV107"/>
  <c r="CO94"/>
  <c r="BX94"/>
  <c r="CM80"/>
  <c r="CM105" s="1"/>
  <c r="CM106" s="1"/>
  <c r="BV80"/>
  <c r="BV105" s="1"/>
  <c r="BV106" s="1"/>
  <c r="DE29" i="32"/>
  <c r="CM29"/>
  <c r="BU29"/>
  <c r="DE28"/>
  <c r="CM28"/>
  <c r="BU28"/>
  <c r="DE27"/>
  <c r="CM27"/>
  <c r="BU27"/>
  <c r="DE26"/>
  <c r="CM26"/>
  <c r="BU26"/>
  <c r="DE25"/>
  <c r="CM25"/>
  <c r="BU25"/>
  <c r="DE24"/>
  <c r="CM24"/>
  <c r="BU24"/>
  <c r="DE23"/>
  <c r="DE30" s="1"/>
  <c r="CM23"/>
  <c r="CM30" s="1"/>
  <c r="BU23"/>
  <c r="BU30" s="1"/>
  <c r="DE19"/>
  <c r="CM19"/>
  <c r="BU19"/>
  <c r="DE17"/>
  <c r="CM17"/>
  <c r="BU17"/>
  <c r="DE16"/>
  <c r="CM16"/>
  <c r="BU16"/>
  <c r="DE15"/>
  <c r="CM15"/>
  <c r="BU15"/>
  <c r="DE14"/>
  <c r="CM14"/>
  <c r="BU14"/>
  <c r="DE13"/>
  <c r="CM13"/>
  <c r="BU13"/>
  <c r="DE12"/>
  <c r="CM12"/>
  <c r="BU12"/>
  <c r="DE11"/>
  <c r="CM11"/>
  <c r="BU11"/>
  <c r="DE10"/>
  <c r="DE21" s="1"/>
  <c r="DE31" s="1"/>
  <c r="CM10"/>
  <c r="CM21" s="1"/>
  <c r="CM31" s="1"/>
  <c r="BU10"/>
  <c r="BU21" s="1"/>
  <c r="BU31" s="1"/>
  <c r="CS7" i="33"/>
  <c r="BT7"/>
  <c r="AU7"/>
  <c r="GS30" i="4" l="1"/>
  <c r="GD30"/>
  <c r="GD52" s="1"/>
  <c r="BP15"/>
  <c r="BP10" s="1"/>
  <c r="GR10" s="1"/>
  <c r="CT14" i="1"/>
  <c r="CO27"/>
  <c r="AG12"/>
  <c r="CO12"/>
  <c r="CT15"/>
  <c r="CT36" s="1"/>
  <c r="CD13"/>
  <c r="CY13" s="1"/>
  <c r="CD17"/>
  <c r="CT17" s="1"/>
  <c r="AL19"/>
  <c r="AL14" s="1"/>
  <c r="CD21"/>
  <c r="CT21" s="1"/>
  <c r="AL23"/>
  <c r="CD25"/>
  <c r="CT25" s="1"/>
  <c r="V27"/>
  <c r="CD27" l="1"/>
  <c r="CT27" s="1"/>
  <c r="CT35" s="1"/>
  <c r="AL27"/>
  <c r="AL12" s="1"/>
  <c r="V12"/>
  <c r="CD12"/>
  <c r="CY12" s="1"/>
  <c r="DW39" i="35" l="1"/>
  <c r="DD39"/>
  <c r="CK39"/>
  <c r="BS39"/>
  <c r="AX39"/>
  <c r="EQ39" s="1"/>
  <c r="DW17"/>
  <c r="DD17"/>
  <c r="CK17"/>
  <c r="BS17"/>
  <c r="AX17"/>
  <c r="DW61"/>
  <c r="DD61"/>
  <c r="CK61"/>
  <c r="BS61"/>
  <c r="AX61"/>
  <c r="EQ61" s="1"/>
  <c r="EQ17" l="1"/>
  <c r="EN123" i="44"/>
  <c r="DY123"/>
  <c r="DJ123"/>
  <c r="EN118"/>
  <c r="EN138" s="1"/>
  <c r="DY118"/>
  <c r="DY138" s="1"/>
  <c r="DJ118"/>
  <c r="DJ138" s="1"/>
  <c r="EN105"/>
  <c r="EN117" s="1"/>
  <c r="DY105"/>
  <c r="DY117" s="1"/>
  <c r="DJ105"/>
  <c r="DJ117" s="1"/>
  <c r="EN101"/>
  <c r="EN104" s="1"/>
  <c r="EN139" s="1"/>
  <c r="DY101"/>
  <c r="DY104" s="1"/>
  <c r="DY139" s="1"/>
  <c r="DJ101"/>
  <c r="DJ104" s="1"/>
  <c r="DJ139" s="1"/>
  <c r="EN80"/>
  <c r="DY80"/>
  <c r="DJ80"/>
  <c r="EN76"/>
  <c r="DY76"/>
  <c r="DJ76"/>
  <c r="EN68"/>
  <c r="DY68"/>
  <c r="DJ68"/>
  <c r="EN62"/>
  <c r="DY62"/>
  <c r="DJ62"/>
  <c r="EN60"/>
  <c r="DY60"/>
  <c r="DJ60"/>
  <c r="EN50"/>
  <c r="EN87" s="1"/>
  <c r="DY50"/>
  <c r="DY87" s="1"/>
  <c r="DJ50"/>
  <c r="DJ87" s="1"/>
  <c r="EN39"/>
  <c r="DY39"/>
  <c r="DJ39"/>
  <c r="EN35"/>
  <c r="DY35"/>
  <c r="DJ35"/>
  <c r="EN28"/>
  <c r="EN49" s="1"/>
  <c r="EN88" s="1"/>
  <c r="DY28"/>
  <c r="DY49" s="1"/>
  <c r="DY88" s="1"/>
  <c r="DJ28"/>
  <c r="DJ49" s="1"/>
  <c r="DJ88" s="1"/>
  <c r="I8" i="30"/>
  <c r="J8"/>
  <c r="K8"/>
  <c r="L8"/>
  <c r="M8"/>
  <c r="N8"/>
  <c r="O8"/>
  <c r="O20"/>
  <c r="I23" i="18"/>
  <c r="H23"/>
  <c r="G23"/>
  <c r="F23"/>
  <c r="E23"/>
  <c r="D23"/>
  <c r="J11"/>
  <c r="K11"/>
  <c r="J12"/>
  <c r="K12"/>
  <c r="J13"/>
  <c r="K13"/>
  <c r="J14"/>
  <c r="K14"/>
  <c r="J15"/>
  <c r="K15"/>
  <c r="J16"/>
  <c r="K16"/>
  <c r="J17"/>
  <c r="K17"/>
  <c r="J18"/>
  <c r="K18"/>
  <c r="J19"/>
  <c r="K19"/>
  <c r="J20"/>
  <c r="K20"/>
  <c r="J21"/>
  <c r="K21"/>
  <c r="J22"/>
  <c r="K22"/>
  <c r="K10"/>
  <c r="J10"/>
  <c r="AZ13" i="23" l="1"/>
  <c r="AZ19"/>
  <c r="AZ18"/>
  <c r="AZ17"/>
  <c r="AZ16"/>
  <c r="AZ15"/>
  <c r="AZ12"/>
  <c r="AZ11"/>
  <c r="AT8"/>
  <c r="AN8"/>
  <c r="AH8"/>
  <c r="AB8"/>
  <c r="FT69" i="15"/>
  <c r="FT67"/>
  <c r="FT32"/>
  <c r="FT30"/>
  <c r="AY19" i="25"/>
  <c r="AY16" s="1"/>
  <c r="AQ19"/>
  <c r="AI19"/>
  <c r="AQ16"/>
  <c r="AI16"/>
  <c r="EG10" i="17"/>
  <c r="DP10"/>
  <c r="CY10"/>
  <c r="CH10"/>
  <c r="BQ10"/>
  <c r="AZ10"/>
  <c r="AH34" i="16"/>
  <c r="AH33"/>
  <c r="AH32"/>
  <c r="AH28"/>
  <c r="AH24"/>
  <c r="AH20"/>
  <c r="AH16"/>
  <c r="AH12"/>
  <c r="FB34" i="21"/>
  <c r="AQ34"/>
  <c r="FB35"/>
  <c r="AQ35"/>
  <c r="AZ8" i="23" l="1"/>
  <c r="BG8"/>
  <c r="AF6" i="16"/>
  <c r="AF38" s="1"/>
  <c r="AD6"/>
  <c r="AD38" s="1"/>
  <c r="AB6"/>
  <c r="FT29" i="15"/>
  <c r="ET14" i="42"/>
  <c r="ET16"/>
  <c r="ET18"/>
  <c r="EF14"/>
  <c r="EF16"/>
  <c r="EF18"/>
  <c r="DE11"/>
  <c r="DE10"/>
  <c r="CP11"/>
  <c r="CP10"/>
  <c r="AI10" i="25"/>
  <c r="AI7" s="1"/>
  <c r="AY10"/>
  <c r="AY7" s="1"/>
  <c r="AQ10"/>
  <c r="AQ7" s="1"/>
  <c r="FT68" i="15" l="1"/>
  <c r="FT66"/>
  <c r="FT31"/>
  <c r="AH6" i="16"/>
  <c r="AB38"/>
  <c r="AH38" s="1"/>
  <c r="EN13" i="13" l="1"/>
  <c r="AQ12" s="1"/>
  <c r="AX19" i="11" l="1"/>
  <c r="W31"/>
  <c r="DI11" i="13"/>
  <c r="AC68" i="11" l="1"/>
  <c r="W68"/>
  <c r="W10"/>
  <c r="AX82"/>
  <c r="AX80"/>
  <c r="AX81"/>
  <c r="AX79"/>
  <c r="AX75"/>
  <c r="AX76"/>
  <c r="AX77"/>
  <c r="AX74"/>
  <c r="AX72"/>
  <c r="AX67"/>
  <c r="AX66"/>
  <c r="AX64"/>
  <c r="AX59"/>
  <c r="AX58"/>
  <c r="AX56"/>
  <c r="AX55"/>
  <c r="AX54"/>
  <c r="AX52"/>
  <c r="AX43"/>
  <c r="AX44"/>
  <c r="AX45"/>
  <c r="AX42"/>
  <c r="AX38"/>
  <c r="AX39"/>
  <c r="AX40"/>
  <c r="AX37"/>
  <c r="AX35"/>
  <c r="AX30"/>
  <c r="AX29"/>
  <c r="AX27"/>
  <c r="AX22"/>
  <c r="AX21"/>
  <c r="AX17"/>
  <c r="AX18"/>
  <c r="AX16"/>
  <c r="AX14"/>
  <c r="DV10" i="42"/>
  <c r="AQ13"/>
  <c r="EF13" s="1"/>
  <c r="AQ15"/>
  <c r="EF15" s="1"/>
  <c r="AQ17"/>
  <c r="EF17" s="1"/>
  <c r="EG18" i="26"/>
  <c r="CC11" i="42"/>
  <c r="CC10"/>
  <c r="EF10" l="1"/>
  <c r="DI11"/>
  <c r="DV11"/>
  <c r="DI10"/>
  <c r="CT11"/>
  <c r="CT10"/>
  <c r="BP11"/>
  <c r="BP10"/>
  <c r="AZ9" i="23"/>
  <c r="BE17" i="42"/>
  <c r="ET17" s="1"/>
  <c r="BE15"/>
  <c r="ET15" s="1"/>
  <c r="ET11" l="1"/>
  <c r="BE13"/>
  <c r="BE10" s="1"/>
  <c r="EF11"/>
  <c r="AQ11"/>
  <c r="AQ10"/>
  <c r="FF10" s="1"/>
  <c r="BE11"/>
  <c r="ET13" l="1"/>
  <c r="ET10" s="1"/>
  <c r="FF11"/>
  <c r="AX8" i="14"/>
  <c r="DI10" i="13"/>
  <c r="CU11"/>
  <c r="CU10"/>
  <c r="CI11"/>
  <c r="CI10"/>
  <c r="BR11"/>
  <c r="BR10"/>
  <c r="BF11"/>
  <c r="FC11" s="1"/>
  <c r="AQ11"/>
  <c r="CO58" i="31"/>
  <c r="BX58"/>
  <c r="CM45"/>
  <c r="BV45"/>
  <c r="BV73" s="1"/>
  <c r="CO32"/>
  <c r="BX32"/>
  <c r="CM18"/>
  <c r="BV18"/>
  <c r="BV43" s="1"/>
  <c r="K23" i="18"/>
  <c r="J23"/>
  <c r="EN11" i="13" l="1"/>
  <c r="CG22" i="34"/>
  <c r="AZ41" i="8"/>
  <c r="AZ40"/>
  <c r="AI64" i="9"/>
  <c r="AI63"/>
  <c r="AI52" i="10"/>
  <c r="EZ52"/>
  <c r="AJ90" i="19" l="1"/>
  <c r="AJ89"/>
  <c r="AJ88"/>
  <c r="AJ87"/>
  <c r="AJ86"/>
  <c r="AJ85"/>
  <c r="AJ37" i="21"/>
  <c r="AJ36"/>
  <c r="AJ35"/>
  <c r="AJ34"/>
  <c r="AR13" i="22"/>
  <c r="CP29" i="39"/>
  <c r="BV29"/>
  <c r="BT18"/>
  <c r="CN18"/>
  <c r="BT40" l="1"/>
  <c r="BT43" s="1"/>
  <c r="BT49" s="1"/>
  <c r="BT55" s="1"/>
  <c r="CN40"/>
  <c r="CN43" s="1"/>
  <c r="CN49" s="1"/>
  <c r="CN55" s="1"/>
  <c r="BT65"/>
  <c r="D28" i="36"/>
  <c r="EE28" i="34"/>
  <c r="EE27"/>
  <c r="EE26"/>
  <c r="EE25"/>
  <c r="DF22"/>
  <c r="DF32" s="1"/>
  <c r="CG32"/>
  <c r="BJ21"/>
  <c r="BJ22"/>
  <c r="EE22" s="1"/>
  <c r="ES28" i="35"/>
  <c r="ES50"/>
  <c r="ES56"/>
  <c r="ES34"/>
  <c r="FQ28" i="9"/>
  <c r="EE18" i="34"/>
  <c r="DF9"/>
  <c r="CG9"/>
  <c r="EQ19" i="35"/>
  <c r="EQ41"/>
  <c r="BJ13" i="34"/>
  <c r="DF21"/>
  <c r="BJ11"/>
  <c r="G18" i="36"/>
  <c r="D18"/>
  <c r="K6"/>
  <c r="BB15" i="37"/>
  <c r="BA15"/>
  <c r="AN7" i="38"/>
  <c r="BC23" s="1"/>
  <c r="L6" i="36"/>
  <c r="BC52" i="10"/>
  <c r="EZ63" i="9"/>
  <c r="EN21" i="13"/>
  <c r="AQ20" s="1"/>
  <c r="EN20"/>
  <c r="EN19"/>
  <c r="AQ18" s="1"/>
  <c r="EN15"/>
  <c r="AQ14" s="1"/>
  <c r="EN14" s="1"/>
  <c r="EN17"/>
  <c r="AQ16" s="1"/>
  <c r="EN16" s="1"/>
  <c r="EN12"/>
  <c r="FC13"/>
  <c r="BF12" s="1"/>
  <c r="FC15"/>
  <c r="BF14" s="1"/>
  <c r="FC14" s="1"/>
  <c r="FC17"/>
  <c r="BF16" s="1"/>
  <c r="FC16" s="1"/>
  <c r="FC19"/>
  <c r="BF18" s="1"/>
  <c r="FC18" s="1"/>
  <c r="FC21"/>
  <c r="BF20" s="1"/>
  <c r="FC20" s="1"/>
  <c r="FC12"/>
  <c r="AL71" i="35"/>
  <c r="AL70"/>
  <c r="BC63" i="9"/>
  <c r="AQ90" i="19"/>
  <c r="AQ86"/>
  <c r="ES35" i="35"/>
  <c r="BC37" i="38"/>
  <c r="AZ37"/>
  <c r="BC29"/>
  <c r="AZ29"/>
  <c r="AJ68" i="11"/>
  <c r="AQ68"/>
  <c r="AQ60"/>
  <c r="AJ60"/>
  <c r="AC60"/>
  <c r="W60"/>
  <c r="AQ47"/>
  <c r="AJ47"/>
  <c r="AC47"/>
  <c r="AC46" s="1"/>
  <c r="W47"/>
  <c r="AQ31"/>
  <c r="AJ31"/>
  <c r="AC31"/>
  <c r="AQ23"/>
  <c r="AJ23"/>
  <c r="AC23"/>
  <c r="W23"/>
  <c r="AQ10"/>
  <c r="AQ9" s="1"/>
  <c r="AJ10"/>
  <c r="AJ9" s="1"/>
  <c r="AC10"/>
  <c r="AC9" s="1"/>
  <c r="HE20" i="26"/>
  <c r="HE19"/>
  <c r="HE18"/>
  <c r="EG19"/>
  <c r="EG20"/>
  <c r="GN16"/>
  <c r="FS16"/>
  <c r="EZ16"/>
  <c r="DP16"/>
  <c r="CU16"/>
  <c r="CB16"/>
  <c r="EZ7"/>
  <c r="CB7"/>
  <c r="Q20" i="30"/>
  <c r="Q7"/>
  <c r="Q9"/>
  <c r="Q10"/>
  <c r="Q11"/>
  <c r="Q12"/>
  <c r="Q13"/>
  <c r="Q14"/>
  <c r="Q15"/>
  <c r="Q16"/>
  <c r="Q17"/>
  <c r="Q18"/>
  <c r="Q19"/>
  <c r="Q6"/>
  <c r="E8"/>
  <c r="F8"/>
  <c r="G8"/>
  <c r="H8"/>
  <c r="P8"/>
  <c r="D8"/>
  <c r="BJ15" i="27"/>
  <c r="AP15"/>
  <c r="AZ15"/>
  <c r="AF15"/>
  <c r="BJ8"/>
  <c r="AZ8"/>
  <c r="AP8"/>
  <c r="AF8"/>
  <c r="AI13" i="22"/>
  <c r="AR10"/>
  <c r="AI10"/>
  <c r="AR7"/>
  <c r="AI7"/>
  <c r="DB9" i="20"/>
  <c r="DB8" s="1"/>
  <c r="BZ9"/>
  <c r="BZ8" s="1"/>
  <c r="AX9"/>
  <c r="AX8" s="1"/>
  <c r="K9" i="18"/>
  <c r="J9"/>
  <c r="EG9" i="17"/>
  <c r="BQ9"/>
  <c r="CH9"/>
  <c r="CY9"/>
  <c r="DP9"/>
  <c r="AZ9"/>
  <c r="DB15" i="14"/>
  <c r="AX15"/>
  <c r="BZ15"/>
  <c r="DB8"/>
  <c r="BZ8"/>
  <c r="EW34" i="8"/>
  <c r="BG33" s="1"/>
  <c r="EW33"/>
  <c r="EW30"/>
  <c r="BG27" s="1"/>
  <c r="EW27" s="1"/>
  <c r="EW26"/>
  <c r="BG25" s="1"/>
  <c r="EW25" s="1"/>
  <c r="EW24"/>
  <c r="BG23" s="1"/>
  <c r="BG21" s="1"/>
  <c r="EW20"/>
  <c r="BG19" s="1"/>
  <c r="EW19" s="1"/>
  <c r="EW14"/>
  <c r="BG13" s="1"/>
  <c r="EW13" s="1"/>
  <c r="EW16"/>
  <c r="BG15" s="1"/>
  <c r="EW15" s="1"/>
  <c r="EW18"/>
  <c r="BG17" s="1"/>
  <c r="EW17" s="1"/>
  <c r="DU22"/>
  <c r="DU21"/>
  <c r="CX22"/>
  <c r="CX21"/>
  <c r="BX21"/>
  <c r="BX22"/>
  <c r="BG22"/>
  <c r="DU12"/>
  <c r="DU9" s="1"/>
  <c r="DU11"/>
  <c r="CX11"/>
  <c r="CX8" s="1"/>
  <c r="CX12"/>
  <c r="BX11"/>
  <c r="BX8" s="1"/>
  <c r="BX12"/>
  <c r="BX9" s="1"/>
  <c r="BG12"/>
  <c r="BG9" s="1"/>
  <c r="BG41"/>
  <c r="CM73" i="31"/>
  <c r="CM43"/>
  <c r="ES58" i="35"/>
  <c r="ES57"/>
  <c r="ES55"/>
  <c r="ES54"/>
  <c r="ES53"/>
  <c r="ES51"/>
  <c r="ES33"/>
  <c r="ES36"/>
  <c r="ES32"/>
  <c r="ES31"/>
  <c r="ES29"/>
  <c r="EQ24"/>
  <c r="AC7" i="38"/>
  <c r="AZ23" s="1"/>
  <c r="CG21" i="34"/>
  <c r="DF13"/>
  <c r="CG13"/>
  <c r="CG11"/>
  <c r="CG14" s="1"/>
  <c r="DF11"/>
  <c r="EE31"/>
  <c r="EE29"/>
  <c r="EE20"/>
  <c r="EE15"/>
  <c r="EE13"/>
  <c r="EQ49" i="35"/>
  <c r="EQ47"/>
  <c r="EQ46"/>
  <c r="EQ45"/>
  <c r="EQ43"/>
  <c r="EQ25"/>
  <c r="EQ23"/>
  <c r="EQ21"/>
  <c r="EQ27"/>
  <c r="BC64" i="9"/>
  <c r="FT16" i="21"/>
  <c r="FT12"/>
  <c r="FT18"/>
  <c r="H24" i="36"/>
  <c r="E24"/>
  <c r="D6"/>
  <c r="AB8" i="37"/>
  <c r="AN37" i="38"/>
  <c r="AN29"/>
  <c r="AC37"/>
  <c r="AC29"/>
  <c r="AN23"/>
  <c r="AC23"/>
  <c r="AM33" i="37"/>
  <c r="AM15"/>
  <c r="AB33"/>
  <c r="AB15"/>
  <c r="G21" i="36"/>
  <c r="G23"/>
  <c r="D21"/>
  <c r="D23"/>
  <c r="AF20" i="24" l="1"/>
  <c r="FT17" i="21"/>
  <c r="AT20" i="24"/>
  <c r="FT27" i="21"/>
  <c r="FT26"/>
  <c r="AX68" i="11"/>
  <c r="DF14" i="34"/>
  <c r="EE21"/>
  <c r="AQ89" i="19"/>
  <c r="EX89"/>
  <c r="DU8" i="8"/>
  <c r="CX9"/>
  <c r="EW23"/>
  <c r="EW22"/>
  <c r="FT75" i="15"/>
  <c r="FT73"/>
  <c r="FT13" i="21"/>
  <c r="FT23"/>
  <c r="FT74" i="15"/>
  <c r="FT72"/>
  <c r="FT22" i="21"/>
  <c r="EG16" i="26"/>
  <c r="HE16"/>
  <c r="Q8" i="30"/>
  <c r="AX23" i="11"/>
  <c r="W9"/>
  <c r="W46"/>
  <c r="AX47"/>
  <c r="AX60"/>
  <c r="FT9" i="21"/>
  <c r="FT8"/>
  <c r="AQ46" i="11"/>
  <c r="EX86" i="19"/>
  <c r="EX90"/>
  <c r="FT19" i="21"/>
  <c r="EZ64" i="9"/>
  <c r="AJ46" i="11"/>
  <c r="AX46" s="1"/>
  <c r="BF10" i="13"/>
  <c r="FC10" s="1"/>
  <c r="FO9" i="8"/>
  <c r="EW12"/>
  <c r="EW41" s="1"/>
  <c r="EW21"/>
  <c r="BG11"/>
  <c r="AQ37" i="21"/>
  <c r="BJ9" i="34"/>
  <c r="AQ88" i="19"/>
  <c r="CM127" i="31"/>
  <c r="BV126" s="1"/>
  <c r="BV127" s="1"/>
  <c r="AQ36" i="21"/>
  <c r="G6" i="36"/>
  <c r="G15" s="1"/>
  <c r="FB37" i="21"/>
  <c r="AQ85" i="19"/>
  <c r="EX85"/>
  <c r="AX31" i="11"/>
  <c r="AX10"/>
  <c r="D20" i="36"/>
  <c r="G20"/>
  <c r="K28"/>
  <c r="D17"/>
  <c r="D15"/>
  <c r="EE11" i="34"/>
  <c r="CN65" i="39"/>
  <c r="G28" i="36"/>
  <c r="AM8" i="37"/>
  <c r="BJ32" i="34"/>
  <c r="EE32" s="1"/>
  <c r="FB36" i="21"/>
  <c r="FQ29" i="9"/>
  <c r="FQ23" i="10"/>
  <c r="FQ22" l="1"/>
  <c r="L28" i="36"/>
  <c r="BG8" i="8"/>
  <c r="FO8" s="1"/>
  <c r="EW11"/>
  <c r="EW40" s="1"/>
  <c r="BG40"/>
  <c r="BJ14" i="34"/>
  <c r="EE14" s="1"/>
  <c r="EE9"/>
  <c r="G17" i="36"/>
  <c r="EX88" i="19"/>
  <c r="AX9" i="11"/>
  <c r="K24" i="36"/>
  <c r="D16"/>
  <c r="L24" l="1"/>
  <c r="G16"/>
  <c r="AQ87" i="19"/>
  <c r="EX87" l="1"/>
  <c r="EN18" i="13" l="1"/>
  <c r="AQ10"/>
  <c r="EN10"/>
</calcChain>
</file>

<file path=xl/sharedStrings.xml><?xml version="1.0" encoding="utf-8"?>
<sst xmlns="http://schemas.openxmlformats.org/spreadsheetml/2006/main" count="7332" uniqueCount="1562">
  <si>
    <t>(</t>
  </si>
  <si>
    <t>)</t>
  </si>
  <si>
    <t>х</t>
  </si>
  <si>
    <t>Х</t>
  </si>
  <si>
    <t>«</t>
  </si>
  <si>
    <t>»</t>
  </si>
  <si>
    <t>20</t>
  </si>
  <si>
    <t>(1)</t>
  </si>
  <si>
    <t>(2)</t>
  </si>
  <si>
    <t>(4)</t>
  </si>
  <si>
    <t>(3)</t>
  </si>
  <si>
    <t>5800</t>
  </si>
  <si>
    <t>5810</t>
  </si>
  <si>
    <t>5801</t>
  </si>
  <si>
    <t>5802</t>
  </si>
  <si>
    <t>58021</t>
  </si>
  <si>
    <t>58022</t>
  </si>
  <si>
    <t>58023</t>
  </si>
  <si>
    <t>5811</t>
  </si>
  <si>
    <t>5812</t>
  </si>
  <si>
    <t>58121</t>
  </si>
  <si>
    <t>58122</t>
  </si>
  <si>
    <t>58123</t>
  </si>
  <si>
    <t>7200</t>
  </si>
  <si>
    <t>7110</t>
  </si>
  <si>
    <t>7120</t>
  </si>
  <si>
    <t>7130</t>
  </si>
  <si>
    <t>7210</t>
  </si>
  <si>
    <t>7220</t>
  </si>
  <si>
    <t>7230</t>
  </si>
  <si>
    <t>7231</t>
  </si>
  <si>
    <t>72311</t>
  </si>
  <si>
    <t>72312</t>
  </si>
  <si>
    <t>7232</t>
  </si>
  <si>
    <t>7233</t>
  </si>
  <si>
    <t>72331</t>
  </si>
  <si>
    <t>7234</t>
  </si>
  <si>
    <t>7235</t>
  </si>
  <si>
    <t>7236</t>
  </si>
  <si>
    <t>7510</t>
  </si>
  <si>
    <t>7511</t>
  </si>
  <si>
    <t>7512</t>
  </si>
  <si>
    <t>7520</t>
  </si>
  <si>
    <t>7521</t>
  </si>
  <si>
    <t>7522</t>
  </si>
  <si>
    <t>7530</t>
  </si>
  <si>
    <t>7531</t>
  </si>
  <si>
    <t>7532</t>
  </si>
  <si>
    <t>5710</t>
  </si>
  <si>
    <t>5720</t>
  </si>
  <si>
    <t>5730</t>
  </si>
  <si>
    <t>7910</t>
  </si>
  <si>
    <t>7920</t>
  </si>
  <si>
    <t>7911</t>
  </si>
  <si>
    <t>7912</t>
  </si>
  <si>
    <t>7913</t>
  </si>
  <si>
    <t>7915</t>
  </si>
  <si>
    <t>7921</t>
  </si>
  <si>
    <t>7922</t>
  </si>
  <si>
    <t>7925</t>
  </si>
  <si>
    <t>8200</t>
  </si>
  <si>
    <t>8201</t>
  </si>
  <si>
    <t>8210</t>
  </si>
  <si>
    <t>82001</t>
  </si>
  <si>
    <t>8202</t>
  </si>
  <si>
    <t>8203</t>
  </si>
  <si>
    <t>8204</t>
  </si>
  <si>
    <t>8205</t>
  </si>
  <si>
    <t>8206</t>
  </si>
  <si>
    <t>8207</t>
  </si>
  <si>
    <t>8208</t>
  </si>
  <si>
    <t>8209</t>
  </si>
  <si>
    <t>"</t>
  </si>
  <si>
    <t>4211</t>
  </si>
  <si>
    <t>0710004</t>
  </si>
  <si>
    <t>8</t>
  </si>
  <si>
    <t>7</t>
  </si>
  <si>
    <t>6</t>
  </si>
  <si>
    <t>5</t>
  </si>
  <si>
    <t>4</t>
  </si>
  <si>
    <t>3</t>
  </si>
  <si>
    <t>2</t>
  </si>
  <si>
    <t>1</t>
  </si>
  <si>
    <t>1550</t>
  </si>
  <si>
    <t>1540</t>
  </si>
  <si>
    <t>1520</t>
  </si>
  <si>
    <t>1510</t>
  </si>
  <si>
    <t>1450</t>
  </si>
  <si>
    <t>1430</t>
  </si>
  <si>
    <t>1420</t>
  </si>
  <si>
    <t>1410</t>
  </si>
  <si>
    <t>II.</t>
  </si>
  <si>
    <t>1260</t>
  </si>
  <si>
    <t>1250</t>
  </si>
  <si>
    <t>1230</t>
  </si>
  <si>
    <t>1220</t>
  </si>
  <si>
    <t>1210</t>
  </si>
  <si>
    <t>1150 + 1240</t>
  </si>
  <si>
    <t>1140</t>
  </si>
  <si>
    <t>1130</t>
  </si>
  <si>
    <t>1120</t>
  </si>
  <si>
    <t>1110</t>
  </si>
  <si>
    <t xml:space="preserve">I. </t>
  </si>
  <si>
    <t>0710003</t>
  </si>
  <si>
    <t>2.2.</t>
  </si>
  <si>
    <t>3.2.</t>
  </si>
  <si>
    <t>5.1.1.
5.3.1.</t>
  </si>
  <si>
    <t>2.3.</t>
  </si>
  <si>
    <t>5.11.</t>
  </si>
  <si>
    <t>2.1.</t>
  </si>
  <si>
    <t xml:space="preserve">384 </t>
  </si>
  <si>
    <t>0710002</t>
  </si>
  <si>
    <t>1700</t>
  </si>
  <si>
    <t>1500</t>
  </si>
  <si>
    <t>5.7.1.</t>
  </si>
  <si>
    <t>1530</t>
  </si>
  <si>
    <t>1528</t>
  </si>
  <si>
    <t>1527</t>
  </si>
  <si>
    <t>1526</t>
  </si>
  <si>
    <t>1525</t>
  </si>
  <si>
    <t>1524</t>
  </si>
  <si>
    <t>1523</t>
  </si>
  <si>
    <t>1522</t>
  </si>
  <si>
    <t>1521</t>
  </si>
  <si>
    <t>5.6.7.-5.6.8.</t>
  </si>
  <si>
    <t>1400</t>
  </si>
  <si>
    <t>5.7.2.</t>
  </si>
  <si>
    <t>1300</t>
  </si>
  <si>
    <t>1372</t>
  </si>
  <si>
    <t>1371</t>
  </si>
  <si>
    <t>1370</t>
  </si>
  <si>
    <t>3.1.</t>
  </si>
  <si>
    <t>1360</t>
  </si>
  <si>
    <t>1350</t>
  </si>
  <si>
    <t>1340</t>
  </si>
  <si>
    <t>1320</t>
  </si>
  <si>
    <t>1310</t>
  </si>
  <si>
    <t>1600</t>
  </si>
  <si>
    <t>1200</t>
  </si>
  <si>
    <t>1254</t>
  </si>
  <si>
    <t>1253</t>
  </si>
  <si>
    <t>1252</t>
  </si>
  <si>
    <t>1251</t>
  </si>
  <si>
    <t>1242</t>
  </si>
  <si>
    <t>1241</t>
  </si>
  <si>
    <t>1240</t>
  </si>
  <si>
    <t>5.4.1-5.4.3.</t>
  </si>
  <si>
    <t>123206</t>
  </si>
  <si>
    <t>123205</t>
  </si>
  <si>
    <t>123204</t>
  </si>
  <si>
    <t>123203</t>
  </si>
  <si>
    <t>123202</t>
  </si>
  <si>
    <t>123201</t>
  </si>
  <si>
    <t>1232</t>
  </si>
  <si>
    <t>123104</t>
  </si>
  <si>
    <t>123103</t>
  </si>
  <si>
    <t>123102</t>
  </si>
  <si>
    <t>123101</t>
  </si>
  <si>
    <t>1231</t>
  </si>
  <si>
    <t>1215</t>
  </si>
  <si>
    <t>1214</t>
  </si>
  <si>
    <t>1213</t>
  </si>
  <si>
    <t>1211</t>
  </si>
  <si>
    <t>1100</t>
  </si>
  <si>
    <t>1170</t>
  </si>
  <si>
    <t>1160</t>
  </si>
  <si>
    <t>1155</t>
  </si>
  <si>
    <t>1154</t>
  </si>
  <si>
    <t>1153</t>
  </si>
  <si>
    <t>1152</t>
  </si>
  <si>
    <t>1151</t>
  </si>
  <si>
    <t>1150</t>
  </si>
  <si>
    <t>1142</t>
  </si>
  <si>
    <t>1141</t>
  </si>
  <si>
    <t>5.3.1.</t>
  </si>
  <si>
    <t>1134</t>
  </si>
  <si>
    <t>5.3.5.</t>
  </si>
  <si>
    <t>1133</t>
  </si>
  <si>
    <t>1132</t>
  </si>
  <si>
    <t>1131</t>
  </si>
  <si>
    <t>1121</t>
  </si>
  <si>
    <t>5.2.2.</t>
  </si>
  <si>
    <t>5.2.1.-5.2.2.</t>
  </si>
  <si>
    <t>1111</t>
  </si>
  <si>
    <t>384</t>
  </si>
  <si>
    <t>0710001</t>
  </si>
  <si>
    <t>5.1.1.-5.2.2.</t>
  </si>
  <si>
    <t>5.4.1.-5.4.3.</t>
  </si>
  <si>
    <t>5.5.1-5.5.2.</t>
  </si>
  <si>
    <t>5.6.1.-5.6.4.</t>
  </si>
  <si>
    <t>5.6.5.-5.6.6.</t>
  </si>
  <si>
    <t>7111</t>
  </si>
  <si>
    <t>71111</t>
  </si>
  <si>
    <t>71112</t>
  </si>
  <si>
    <t>7112</t>
  </si>
  <si>
    <t>7113</t>
  </si>
  <si>
    <t>71131</t>
  </si>
  <si>
    <t>7114</t>
  </si>
  <si>
    <t>7131</t>
  </si>
  <si>
    <t>71311</t>
  </si>
  <si>
    <t>71312</t>
  </si>
  <si>
    <t>7132</t>
  </si>
  <si>
    <t>7133</t>
  </si>
  <si>
    <t>71331</t>
  </si>
  <si>
    <t>7134</t>
  </si>
  <si>
    <t>7135</t>
  </si>
  <si>
    <t>7136</t>
  </si>
  <si>
    <t>1160+1170</t>
  </si>
  <si>
    <t>7914</t>
  </si>
  <si>
    <t xml:space="preserve">( </t>
  </si>
  <si>
    <t>11</t>
  </si>
  <si>
    <t>10</t>
  </si>
  <si>
    <t>09</t>
  </si>
  <si>
    <t>fix_beg</t>
  </si>
  <si>
    <t>end</t>
  </si>
  <si>
    <t/>
  </si>
  <si>
    <t>block_beg</t>
  </si>
  <si>
    <t>param_col</t>
  </si>
  <si>
    <t>1135</t>
  </si>
  <si>
    <t>x</t>
  </si>
  <si>
    <t>1430+1540</t>
  </si>
  <si>
    <t>5.3.6.</t>
  </si>
  <si>
    <t>1212</t>
  </si>
  <si>
    <t>5.3.1.-5.3.6.</t>
  </si>
  <si>
    <t>58024</t>
  </si>
  <si>
    <t>58124</t>
  </si>
  <si>
    <t>31</t>
  </si>
  <si>
    <t>12</t>
  </si>
  <si>
    <t>2011</t>
  </si>
  <si>
    <t>75720657</t>
  </si>
  <si>
    <t>6901067107</t>
  </si>
  <si>
    <t>40.10.2</t>
  </si>
  <si>
    <t>47</t>
  </si>
  <si>
    <t>16</t>
  </si>
  <si>
    <t>757220657</t>
  </si>
  <si>
    <t>85-600</t>
  </si>
  <si>
    <t>61-240</t>
  </si>
  <si>
    <t>61-480</t>
  </si>
  <si>
    <t>37-240</t>
  </si>
  <si>
    <t>37-180</t>
  </si>
  <si>
    <t>13-180</t>
  </si>
  <si>
    <t>2010</t>
  </si>
  <si>
    <t>29</t>
  </si>
  <si>
    <t>F1</t>
  </si>
  <si>
    <t>F2</t>
  </si>
  <si>
    <t>Table 2.2</t>
  </si>
  <si>
    <t>Table 3.1</t>
  </si>
  <si>
    <t>Table 3.4</t>
  </si>
  <si>
    <t>Table 3.3</t>
  </si>
  <si>
    <t>Table 5.4.2</t>
  </si>
  <si>
    <t>Matching</t>
  </si>
  <si>
    <t>Control value:</t>
  </si>
  <si>
    <t>Ending balance</t>
  </si>
  <si>
    <t>5.7.Contingent assets and obligations</t>
  </si>
  <si>
    <t>Estimated liabilities</t>
  </si>
  <si>
    <t>Redeemed</t>
  </si>
  <si>
    <t>Codes</t>
  </si>
  <si>
    <t>Date (year, month, day)</t>
  </si>
  <si>
    <t>under ARCBO</t>
  </si>
  <si>
    <t>TIN</t>
  </si>
  <si>
    <t>ADCEA</t>
  </si>
  <si>
    <t>under ARCFI \ARCFO</t>
  </si>
  <si>
    <t>under ARCM</t>
  </si>
  <si>
    <t>under</t>
  </si>
  <si>
    <t>under ADCEA</t>
  </si>
  <si>
    <t>Appendix 1</t>
  </si>
  <si>
    <t>Appendix 2</t>
  </si>
  <si>
    <t>Appendix 3</t>
  </si>
  <si>
    <t>Appendix 4</t>
  </si>
  <si>
    <t>Appendix 5</t>
  </si>
  <si>
    <t>IDGC of Centre</t>
  </si>
  <si>
    <t>JSC</t>
  </si>
  <si>
    <t>Form under ARCMD</t>
  </si>
  <si>
    <t>Measurement unit: thousand Rubles</t>
  </si>
  <si>
    <t xml:space="preserve">Measurement unit: thousand Rubles </t>
  </si>
  <si>
    <t>Business legal structure / Form of ownership</t>
  </si>
  <si>
    <t>Location (Address)</t>
  </si>
  <si>
    <t>129090 Moscow, Glukharev lane, 4/2</t>
  </si>
  <si>
    <t>Electric power transmission</t>
  </si>
  <si>
    <t>activity</t>
  </si>
  <si>
    <t>Type of</t>
  </si>
  <si>
    <t xml:space="preserve">Type of </t>
  </si>
  <si>
    <t xml:space="preserve">Type of activity
</t>
  </si>
  <si>
    <t xml:space="preserve"> </t>
  </si>
  <si>
    <t>Line code</t>
  </si>
  <si>
    <t>F.4</t>
  </si>
  <si>
    <t>General Director</t>
  </si>
  <si>
    <t>D.O. Gudzhoyan</t>
  </si>
  <si>
    <t>Chief accountant</t>
  </si>
  <si>
    <t>M.V. Danilova</t>
  </si>
  <si>
    <t>(print full name)</t>
  </si>
  <si>
    <t>(signature)</t>
  </si>
  <si>
    <t>Company</t>
  </si>
  <si>
    <t>Id. tax payer number</t>
  </si>
  <si>
    <t>Note</t>
  </si>
  <si>
    <t>(1) - specifies the reporting date of the accounting period</t>
  </si>
  <si>
    <t>specifies the reporting date of the accounting period</t>
  </si>
  <si>
    <t>(3) - specifies the reporting date of the accounting period</t>
  </si>
  <si>
    <t>(2) - specifies the period of the previous year, the same accounting period</t>
  </si>
  <si>
    <t>2 - specifies the period of the previous year, the same accounting period</t>
  </si>
  <si>
    <t>(2) - specifies the previous year</t>
  </si>
  <si>
    <t>specifies the previous year</t>
  </si>
  <si>
    <t>(3) - specifies the year prior the previous one</t>
  </si>
  <si>
    <t>(1) - specifies the year prior the previous one</t>
  </si>
  <si>
    <t>specifies the year prior the previous one</t>
  </si>
  <si>
    <t>(4) - specifies the year prior the previous one</t>
  </si>
  <si>
    <t>Check passed</t>
  </si>
  <si>
    <t>Same for deviation for line 22</t>
  </si>
  <si>
    <t>#</t>
  </si>
  <si>
    <t>as of</t>
  </si>
  <si>
    <t>I. NON-CURRENT ASSETS</t>
  </si>
  <si>
    <t>ASSETS</t>
  </si>
  <si>
    <t>Fixed assets</t>
  </si>
  <si>
    <t>5.3. Fixed assets</t>
  </si>
  <si>
    <t>land plots and environmental facilities</t>
  </si>
  <si>
    <t>buildings, machinery and equipment, constructions</t>
  </si>
  <si>
    <t xml:space="preserve">other types of fixed assets                                                     </t>
  </si>
  <si>
    <t>construction in progress</t>
  </si>
  <si>
    <t xml:space="preserve">including </t>
  </si>
  <si>
    <t>Intangible assets</t>
  </si>
  <si>
    <t>including pending transactions to acquire intangible assets</t>
  </si>
  <si>
    <t>R&amp;D results</t>
  </si>
  <si>
    <t>including expenses for R&amp;D in progress</t>
  </si>
  <si>
    <t>advances made for capital construction and acquisition of fixed assets</t>
  </si>
  <si>
    <t>Profitable investments in tangible assets</t>
  </si>
  <si>
    <t xml:space="preserve">  property for leasing                                             </t>
  </si>
  <si>
    <t xml:space="preserve">  property on tenancy contract basis            </t>
  </si>
  <si>
    <t>Financial investments</t>
  </si>
  <si>
    <t>5.4. Financial investments</t>
  </si>
  <si>
    <t xml:space="preserve">investments in subsidiaries    </t>
  </si>
  <si>
    <t>investments in affiliates</t>
  </si>
  <si>
    <t>investments in other companies</t>
  </si>
  <si>
    <t xml:space="preserve">loans granted to companies for more than 12 months period        </t>
  </si>
  <si>
    <t xml:space="preserve">other long-term financial investments        </t>
  </si>
  <si>
    <t>Deferred tax assets</t>
  </si>
  <si>
    <t>Other non-current assets</t>
  </si>
  <si>
    <t>II. CURRENT ASSETS</t>
  </si>
  <si>
    <t>Supplies</t>
  </si>
  <si>
    <t>raw material, materials and other analogous values</t>
  </si>
  <si>
    <t>construction in progress costs</t>
  </si>
  <si>
    <t>finished products and goods for resale</t>
  </si>
  <si>
    <t>shipped goods</t>
  </si>
  <si>
    <t>other supplies and expenses</t>
  </si>
  <si>
    <t>Value added tax according to purchased valuables</t>
  </si>
  <si>
    <t xml:space="preserve">Accounts receivable </t>
  </si>
  <si>
    <t xml:space="preserve">Payments on which are expected within 12 months after accounting date    </t>
  </si>
  <si>
    <t xml:space="preserve">  buyers and customers</t>
  </si>
  <si>
    <t xml:space="preserve">  bills receivable</t>
  </si>
  <si>
    <t xml:space="preserve">  advances made</t>
  </si>
  <si>
    <t xml:space="preserve">  other accounts receivable</t>
  </si>
  <si>
    <t xml:space="preserve">Payments on which are expected more than 12 months after accounting date    </t>
  </si>
  <si>
    <t xml:space="preserve">  debts of subsidiaries and affiliates on dividends             </t>
  </si>
  <si>
    <t>Financial investments (excluding money equivalents)</t>
  </si>
  <si>
    <t>Monetary funds and money equivalents</t>
  </si>
  <si>
    <t xml:space="preserve">cashier’s desk                                                                                                             </t>
  </si>
  <si>
    <t xml:space="preserve">settlement accounts                                                                                        </t>
  </si>
  <si>
    <t xml:space="preserve">foreign exchange accounts                                                                                         </t>
  </si>
  <si>
    <t xml:space="preserve">other monetary funds                                       </t>
  </si>
  <si>
    <t>Other currents assets</t>
  </si>
  <si>
    <t>BALANCE</t>
  </si>
  <si>
    <t>TOTAL for section I</t>
  </si>
  <si>
    <t>TOTAL for section II</t>
  </si>
  <si>
    <t>TOTAL for section III</t>
  </si>
  <si>
    <t>TOTAL for section IV</t>
  </si>
  <si>
    <t>TOTAL for section V</t>
  </si>
  <si>
    <t xml:space="preserve">Indicator </t>
  </si>
  <si>
    <t>Indicator</t>
  </si>
  <si>
    <t>other short-term financial investments</t>
  </si>
  <si>
    <t>5.1. Intangible assets</t>
  </si>
  <si>
    <t>LIABILITIES</t>
  </si>
  <si>
    <t>III. CAPITAL AND RESERVES</t>
  </si>
  <si>
    <t>Additional capital</t>
  </si>
  <si>
    <t>Reserve capital</t>
  </si>
  <si>
    <t>Own shares repurchased from shareholders</t>
  </si>
  <si>
    <t>Additional capital (without revaluation)</t>
  </si>
  <si>
    <t>Revaluation of non-current assets</t>
  </si>
  <si>
    <t>of past years</t>
  </si>
  <si>
    <t>of the reporting period</t>
  </si>
  <si>
    <t>IV. LONG-TERM LIABILITIES</t>
  </si>
  <si>
    <t>Loans and credits</t>
  </si>
  <si>
    <t xml:space="preserve">bank credits subject to payment more than within 12 months </t>
  </si>
  <si>
    <t xml:space="preserve">after the reporting date     </t>
  </si>
  <si>
    <t xml:space="preserve">loans subject to payment more than </t>
  </si>
  <si>
    <t xml:space="preserve">within 12 months after the reporting date                                                                                        </t>
  </si>
  <si>
    <t>Deferred tax liabilities</t>
  </si>
  <si>
    <t>Other liabilities</t>
  </si>
  <si>
    <t>V. SHORT-TERM LIABILITIES</t>
  </si>
  <si>
    <t xml:space="preserve">bank credits subject to payment within 12 months after the reporting date                                                      </t>
  </si>
  <si>
    <t xml:space="preserve">loans subject to payment within 12 months after the reporting date     </t>
  </si>
  <si>
    <t>Accounts payable</t>
  </si>
  <si>
    <t>suppliers and contractors</t>
  </si>
  <si>
    <t>bills payable</t>
  </si>
  <si>
    <t>debt to governmental extra-budgetary funds</t>
  </si>
  <si>
    <t>taxes and levies payable</t>
  </si>
  <si>
    <t>advances received</t>
  </si>
  <si>
    <t xml:space="preserve">debts to participators (founders) according to income payment                                                                                                   </t>
  </si>
  <si>
    <t>other accounts payable</t>
  </si>
  <si>
    <t>Deferred income</t>
  </si>
  <si>
    <t>revenue from electricity transmission</t>
  </si>
  <si>
    <t>revenue from technological connection</t>
  </si>
  <si>
    <t xml:space="preserve">revenue from functioning organisation and development of UES of Russia in terms of electric distribution grid </t>
  </si>
  <si>
    <t xml:space="preserve">revenue from resale of electric energy and capacity </t>
  </si>
  <si>
    <t>lease income</t>
  </si>
  <si>
    <t xml:space="preserve">revenue from sale of other goods, products, works, services of industrial nature </t>
  </si>
  <si>
    <t>revenue from sale of other goods, products, works, services of non-industrial nature</t>
  </si>
  <si>
    <t>including</t>
  </si>
  <si>
    <t>including:</t>
  </si>
  <si>
    <t xml:space="preserve">    including:</t>
  </si>
  <si>
    <t xml:space="preserve">   including:</t>
  </si>
  <si>
    <t xml:space="preserve">       including:</t>
  </si>
  <si>
    <t xml:space="preserve">       including:  </t>
  </si>
  <si>
    <t>electricity transmission</t>
  </si>
  <si>
    <t>Prime cost of</t>
  </si>
  <si>
    <t>technological connection</t>
  </si>
  <si>
    <t xml:space="preserve">functioning organisation and development of UES of Russia in terms of electric distribution grid </t>
  </si>
  <si>
    <t xml:space="preserve">resale of electric energy and capacity </t>
  </si>
  <si>
    <t>other goods, products, works, services of industrial nature</t>
  </si>
  <si>
    <t>other goods, products, works, services of non-industrial nature</t>
  </si>
  <si>
    <t>lease</t>
  </si>
  <si>
    <t>Gross profit (loss)</t>
  </si>
  <si>
    <t>Commercial expenses</t>
  </si>
  <si>
    <t>Management expenses</t>
  </si>
  <si>
    <t>Profit (loss) from sales</t>
  </si>
  <si>
    <t>Interest receivable</t>
  </si>
  <si>
    <t xml:space="preserve">Interest payable </t>
  </si>
  <si>
    <t>(3) - specifies the reporting year</t>
  </si>
  <si>
    <t>(1) - specifies the reporting year</t>
  </si>
  <si>
    <t xml:space="preserve">Other profit </t>
  </si>
  <si>
    <t>Other expenses</t>
  </si>
  <si>
    <t>Profit (loss) before taxation</t>
  </si>
  <si>
    <t>Current profit tax</t>
  </si>
  <si>
    <t>including constant tax liabilities (assets)</t>
  </si>
  <si>
    <t>Net profit (loss)</t>
  </si>
  <si>
    <t>Basic earnings (loss) per share, in RUR</t>
  </si>
  <si>
    <t>Deluted earnings (loss) per share, in RUR</t>
  </si>
  <si>
    <t>Aggregate financial result of the period</t>
  </si>
  <si>
    <t>The result from the revaluation of fixed assets, not included</t>
  </si>
  <si>
    <t xml:space="preserve"> in net income (loss) for the period</t>
  </si>
  <si>
    <t>Result from other transactions not included in net income (loss) for the period</t>
  </si>
  <si>
    <t>Change in deferred tax liabilities</t>
  </si>
  <si>
    <t>Change in deferred tax assets</t>
  </si>
  <si>
    <t>Code</t>
  </si>
  <si>
    <t xml:space="preserve">Code    </t>
  </si>
  <si>
    <t>The table name</t>
  </si>
  <si>
    <t>Condition</t>
  </si>
  <si>
    <t>The comment</t>
  </si>
  <si>
    <t>Value of a discrepancy</t>
  </si>
  <si>
    <t>Explanatories on a discrepancy</t>
  </si>
  <si>
    <t>Reconciliation with table 5.1.1 and table 5.2.2 for Intangible Assets for the previous period</t>
  </si>
  <si>
    <t>Reconciliation with table 5.2.1 and table 5.2.2 for R&amp;D for the previous period</t>
  </si>
  <si>
    <t>Reconciliation with table 5.3.1 on buildings, machines and the equipment, constructions for the previous period</t>
  </si>
  <si>
    <t>Reconciliation with table 5.3.6 on the advances which have been given out under capital construction and acquisition fixed assets for accounting year</t>
  </si>
  <si>
    <t>Reconciliation with table 5.3.6 on the advances which have been given out under capital construction and acquisition fixed assets for the previous period</t>
  </si>
  <si>
    <t>Reconciliation with table 5.3.1 on profitable investments in material assets for the previous period</t>
  </si>
  <si>
    <t>Reconciliation with table 5.3.1 on property for transfer to leasing for the previous period</t>
  </si>
  <si>
    <t>Reconciliation with table 5.3.1 on the property given under the lease contract, for the previous period</t>
  </si>
  <si>
    <t>Reconciliation with table 5.4.1 (1) on long-term financial investments for the previous period</t>
  </si>
  <si>
    <t>Reconciliation with table 5.4.1 (1) under investments into other organisations for the previous period</t>
  </si>
  <si>
    <t>Reconciliation with table 5.4.1 (1) under the loans given to the organisations for the term of more than 12 months for accounting year</t>
  </si>
  <si>
    <t>Reconciliation with table 5.4.1 (1) under the loans given to the organisations for the term of more than 12 months for the previous period</t>
  </si>
  <si>
    <t>Reconciliation with table 5.4.1 (1) on other long-term financial investments for the previous period</t>
  </si>
  <si>
    <t>Reconciliation with table 5.5.1 on stocks for the previous period</t>
  </si>
  <si>
    <t>Reconciliation with table 5.5.1 on raw, materials and other similar values for the previous period</t>
  </si>
  <si>
    <t>Reconciliation with table 5.5.1 on costs in a work in progress for the previous period</t>
  </si>
  <si>
    <t>Reconciliation with table 5.5.1 on finished goods and the goods for resale for the previous period</t>
  </si>
  <si>
    <t>Reconciliation with table 5.5.1 on the goods shipped for the previous period</t>
  </si>
  <si>
    <t>Reconciliation with table 5.5.1 on other stocks and costs for the previous period</t>
  </si>
  <si>
    <t>Reconciliation with table 5.6.1 on a debt receivable for the previous period</t>
  </si>
  <si>
    <t>Reconciliation with table 5.6.1 on a long-term debt receivable for the previous period</t>
  </si>
  <si>
    <t>Reconciliation with table 5.6.1 on a long-term debt receivable (on buyers and customers) for the previous period</t>
  </si>
  <si>
    <t>Reconciliation with table 5.6.1 on a long-term debt receivable (under bills to reception) for the previous period</t>
  </si>
  <si>
    <t>Reconciliation with table 5.6.1 on a long-term debt receivable (in the advances given out) for the previous period</t>
  </si>
  <si>
    <t>Reconciliation with table 5.6.1 on a long-term debt receivable (other) for the previous period</t>
  </si>
  <si>
    <t>Reconciliation with table 5.6.1 on a short-term debt receivable for the previous period</t>
  </si>
  <si>
    <t>Reconciliation with table 5.6.1 on a short-term debt receivable (on buyers and customers) for the previous period</t>
  </si>
  <si>
    <t>Reconciliation with table 5.6.1 on a short-term debt receivable (under bills to reception) for the previous period</t>
  </si>
  <si>
    <t>Reconciliation with table 5.6.1 on a short-term debt receivable (in the advances given out) for the previous period</t>
  </si>
  <si>
    <t>Reconciliation with table 5.6.1 on a short-term debt receivable (other) for the previous period</t>
  </si>
  <si>
    <t>Reconciliation with table 5.4.1 (2) on short-term financial investments for the previous period</t>
  </si>
  <si>
    <t>Reconciliation with table 5.4.1 (2) under the loans given to the organisations for the term of less than 12 months for the previous period</t>
  </si>
  <si>
    <t>Reconciliation with table 5.4.1 (2) on other short-term financial investments for the previous period</t>
  </si>
  <si>
    <t>Check of correctness of instructions of the sum of own stocks redeemed at shareholders for the previous period</t>
  </si>
  <si>
    <t>Check of correctness of instructions of the sum of a recreation centre for the previous period</t>
  </si>
  <si>
    <t>Balance on the accounting period end on retained earnings (uncovered loss) of last years</t>
  </si>
  <si>
    <t>Balance on the end of the previous period on retained earnings (uncovered loss) of last years</t>
  </si>
  <si>
    <t>Discrepancy in connection with absence of a line in the form of 3 "adjustments in connection with accounting policy change"</t>
  </si>
  <si>
    <t>Balance on the accounting period end on retained earnings (uncovered loss) of accounting year</t>
  </si>
  <si>
    <t>Balance on the end of the previous period on retained earnings (uncovered loss) of accounting year</t>
  </si>
  <si>
    <t>Reconciliation with table 5.6.7 on long-term borrowed funds for the previous period</t>
  </si>
  <si>
    <t>Reconciliation with table 5.6.7 under long-term loans for the previous period</t>
  </si>
  <si>
    <t>Reconciliation with table 5.6.5 on long-term accounts payable for the previous period</t>
  </si>
  <si>
    <t>Reconciliation with table 5.6.7 on short-term borrowed funds for the previous period</t>
  </si>
  <si>
    <t>Reconciliation with table 5.6.7 on short loans for the previous period</t>
  </si>
  <si>
    <t>Reconciliation with table 5.6.5 and table 5.6.6 on short-term accounts payable for the previous period</t>
  </si>
  <si>
    <t>Reconciliation with table 5.6.5 on short-term accounts payable (on suppliers and contractors) for the previous period</t>
  </si>
  <si>
    <t>Reconciliation with table 5.6.5 on short-term accounts payable (on wages payable before the personnel) for the previous period</t>
  </si>
  <si>
    <t>Reconciliation with table 5.6.5 on short-term accounts payable (on indebtedness before the state off-budget funds) for the previous period</t>
  </si>
  <si>
    <t>Reconciliation with table 5.6.5 on short-term accounts payable (on the tax debt and fees) for the previous period</t>
  </si>
  <si>
    <t>Reconciliation with table 5.6.5 on short-term accounts payable (in the advances received) for the previous period</t>
  </si>
  <si>
    <t>Reconciliation with table 5.6.5 on short-term accounts payable (on indebtedness to participants (founders) on payment of incomes) for the previous period</t>
  </si>
  <si>
    <t>Reconciliation with table 5.6.5 and table 5.6.6 on short-term accounts payable (on other, including the overdue, short-term accounts payable) for the previous period</t>
  </si>
  <si>
    <t>Adjustment line2120 for F2 for the previous period</t>
  </si>
  <si>
    <t>Adjustment line2210 for F2 for the previous period</t>
  </si>
  <si>
    <t>Adjustment line2220 for F2 for the previous period</t>
  </si>
  <si>
    <t>Reconciliation with table 5.11 under other incomes for the previous period</t>
  </si>
  <si>
    <t>Reconciliation with table 5.11 on a miscellaneous cost for the previous period</t>
  </si>
  <si>
    <t>Adjustment line2410 for F2 for the previous period</t>
  </si>
  <si>
    <t>Adjustment line2421 for F2 for the previous period</t>
  </si>
  <si>
    <t>Check of adjustments in connection with change of accounting policy and correction of errors</t>
  </si>
  <si>
    <t>Reconciliation with F1 for Intangible Assets at calculation Net Assets for the previous period</t>
  </si>
  <si>
    <t>Reconciliation with F1 by results of researches and developments at calculation Net Assets for the previous period</t>
  </si>
  <si>
    <t>Reconciliation with F1 on Fixed Assets at calculation Net Assets for the previous period</t>
  </si>
  <si>
    <t>Reconciliation with F1 on profitable investments in material assets at calculation Net Assets for the previous period</t>
  </si>
  <si>
    <t>Reconciliation with F1 on long-term and short-term financial investments at calculation Net Assets for the previous period</t>
  </si>
  <si>
    <t>Reconciliation with F1 on stocks at calculation Net Assets for the previous period</t>
  </si>
  <si>
    <t>Reconciliation with F1 on a debt receivable (except for indebtedness of participants (founders) on instalments in authorised capital) at calculation Net Assets for the previous period</t>
  </si>
  <si>
    <t>Reconciliation with F1 for added value at calculation Net Assets for the previous period</t>
  </si>
  <si>
    <t>Reconciliation with F1 on other circulating assets (except for actual costs under the redemption of own stocks from shareholders) at calculation Net Assets for the previous period</t>
  </si>
  <si>
    <t>Reconciliation with F1 on long-term borrowed funds at calculation Net Assets for the previous period</t>
  </si>
  <si>
    <t>Reconciliation with F1 on Deferred Tax Liability at calculation Net Assets for the previous period</t>
  </si>
  <si>
    <t>Reconciliation with F1 under other long-term obligations at calculation Net Assets for the previous period</t>
  </si>
  <si>
    <t>Reconciliation with F1 on short-term borrowed funds at calculation Net Assets for the previous period</t>
  </si>
  <si>
    <t>Reconciliation with F1 on accounts payable (including size of indebtedness to participants on payment of incomes) at calculation Net Assets for the previous period</t>
  </si>
  <si>
    <t>Reconciliation with F1 under other short-term obligations at calculation Net Assets for the previous period</t>
  </si>
  <si>
    <t>Check of filling of size Net Assets for the previous period</t>
  </si>
  <si>
    <t>Reconciliation with table 5.4.1 on the saved up adjustment on long-term financial investments on the accounting period beginning</t>
  </si>
  <si>
    <t>Reconciliation with table 5.4.1 on the saved up adjustment on long-term financial investments on the accounting period end</t>
  </si>
  <si>
    <t>Reconciliation with table 5.4.1 on the saved up adjustment on the long-term financial investments having mark-to-market value, on the accounting period beginning</t>
  </si>
  <si>
    <t>Reconciliation with table 5.4.1 on the saved up adjustment on the long-term financial investments having mark-to-market value, on the accounting period end</t>
  </si>
  <si>
    <t>Reconciliation with table 5.4.1 on the saved up adjustment on long-term state and to municipal securities on the accounting period beginning</t>
  </si>
  <si>
    <t>Reconciliation with table 5.4.1 on the saved up adjustment on long-term state and to municipal securities on the accounting period end</t>
  </si>
  <si>
    <t>Reconciliation with table 5.4.1 on the saved up adjustment under long-term securities of other organisations on the accounting period beginning</t>
  </si>
  <si>
    <t>Reconciliation with table 5.4.1 on the saved up adjustment under long-term securities of other organisations on the accounting period end</t>
  </si>
  <si>
    <t>Reconciliation with table 5.4.1 on the saved up adjustment on other long-term financial investments on the accounting period beginning</t>
  </si>
  <si>
    <t>Reconciliation with table 5.4.1 on the saved up adjustment on other long-term financial investments on the accounting period end</t>
  </si>
  <si>
    <t>Reconciliation with table 5.4.1 on the saved up adjustment on short-term financial investments on the accounting period beginning</t>
  </si>
  <si>
    <t>Reconciliation with table 5.4.1 on the saved up adjustment on short-term financial investments on the accounting period end</t>
  </si>
  <si>
    <t>Reconciliation with table 5.4.1 on the saved up adjustment on the short-term financial investments having mark-to-market value, on the accounting period beginning</t>
  </si>
  <si>
    <t>Reconciliation with table 5.4.1 on the saved up adjustment on the short-term financial investments having mark-to-market value, on the accounting period end</t>
  </si>
  <si>
    <t>Reconciliation with table 5.4.1 on the saved up adjustment under short-term securities of other organisations on the accounting period beginning</t>
  </si>
  <si>
    <t>Reconciliation with table 5.4.1 on the saved up adjustment under short-term securities of other organisations on the accounting period end</t>
  </si>
  <si>
    <t>Reconciliation with table 5.4.1 on the saved up adjustment on other short-term financial investments on the accounting period beginning</t>
  </si>
  <si>
    <t>Reconciliation with table 5.4.1 on the saved up adjustment on other short-term financial investments on the accounting period end</t>
  </si>
  <si>
    <t>Table 5.6.2</t>
  </si>
  <si>
    <t>Reconciliation with table 5.6.1 on the created reserves on doubtful debts (by calculations with buyers and customers) on the accounting period beginning</t>
  </si>
  <si>
    <t>Reconciliation with table 5.6.1 on the created reserves on doubtful debts (by calculations with buyers and customers) on the accounting period end</t>
  </si>
  <si>
    <t>Reconciliation with table 5.6.1 on the created reserves on doubtful debts (on electric power transportation) on the accounting period beginning</t>
  </si>
  <si>
    <t>Reconciliation with table 5.6.1 on the created reserves on doubtful debts (on electric power transportation) on the accounting period end</t>
  </si>
  <si>
    <t>Reconciliation with table 5.6.1 on the created reserves on doubtful debts (on technical joining) on the accounting period beginning</t>
  </si>
  <si>
    <t>Reconciliation with table 5.6.1 on the created reserves on doubtful debts (on technical joining) on the accounting period end</t>
  </si>
  <si>
    <t>Reconciliation with table 5.6.1 on the created reserves on doubtful debts (on electric power and capacity resale) on the accounting period beginning</t>
  </si>
  <si>
    <t>Reconciliation with table 5.6.1 on the created reserves on doubtful debts (on electric power and capacity resale) on the accounting period end</t>
  </si>
  <si>
    <t>Reconciliation with table 5.6.1 on the created reserves on doubtful debts (on lease revenues) on the accounting period beginning</t>
  </si>
  <si>
    <t>Reconciliation with table 5.6.1 on the created reserves on doubtful debts (on lease revenues) on the accounting period end</t>
  </si>
  <si>
    <t>Reconciliation with table 5.6.1 on the created reserves on doubtful debts (on an other debt receivable) on the accounting period beginning</t>
  </si>
  <si>
    <t>Reconciliation with table 5.6.1 on the created reserves on doubtful debts (on an other debt receivable) on the accounting period end</t>
  </si>
  <si>
    <t>Table 5.3.1</t>
  </si>
  <si>
    <t>Reconciliation with table 5.3.1 on objects with unlimited term of useful use, not depreciable, with F1 on the end of the previous period</t>
  </si>
  <si>
    <t>Reconciliation with table 5.3.1 on objects with unlimited term of useful use, not depreciable, with F1 on the accounting period end</t>
  </si>
  <si>
    <t>Table 5.6.7</t>
  </si>
  <si>
    <t>Accomplishment of verification of long-term credits table 5.6.7 with F1 on the end of the previous period</t>
  </si>
  <si>
    <t>Accomplishment of verification of long-term credits table 5.6.7 with F1 on the accounting period end</t>
  </si>
  <si>
    <t>Accomplishment of verification of short-term credits table 5.6.7 with F1 on the end of the previous period</t>
  </si>
  <si>
    <t>Accomplishment of verification of short-term credits table 5.6.7 with F1 on the accounting period end</t>
  </si>
  <si>
    <t>Reconciliation with table 5.6.1 on the created reserves on doubtful debts (in the advances given out) on the accounting period beginning</t>
  </si>
  <si>
    <t>Reconciliation with table 5.6.1 on the created reserves on doubtful debts (in the advances given out) on the accounting period end</t>
  </si>
  <si>
    <t>TRUE</t>
  </si>
  <si>
    <t>Reconciliation with table 5.3.6 on the advances which have been given out under capital construction and acquisition fixed assets for year, prior the previous</t>
  </si>
  <si>
    <t>Reconciliation with table 5.4.1 (1) under the loans given to the organisations for the term of more than 12 months for year, prior the previous</t>
  </si>
  <si>
    <t>Reconciliation with table 5.4.1 (2) under the loans given to the organisations for the term of less than 12 months for year, prior the previous</t>
  </si>
  <si>
    <t>Check of correctness of instructions of the sum of own stocks redeemed at shareholders for year, prior the previous</t>
  </si>
  <si>
    <t>Reconciliation with F1 for Intangible Assets at calculation Net Assets for the year prior the previous</t>
  </si>
  <si>
    <t>Reconciliation with F1 by results of researches and developments at calculation Net Assets for the year prior the previous</t>
  </si>
  <si>
    <t>Reconciliation with F1 on Fixed Assets at calculation Net Assets for the year prior the previous</t>
  </si>
  <si>
    <t>Reconciliation with F1 on profitable investments in material assets at calculation Net Assets for the year prior the previous</t>
  </si>
  <si>
    <t>Reconciliation with F1 on long-term and short-term financial investments at calculation Net Assets for the year prior the previous</t>
  </si>
  <si>
    <t>Reconciliation with F1 on stocks at calculation Net Assets for the year prior the previous</t>
  </si>
  <si>
    <t>Reconciliation with F1 on a debt receivable (except for indebtedness of participants (founders) on instalments in authorised capital) at calculation Net Assets for the year prior the previous</t>
  </si>
  <si>
    <t>Reconciliation with F1 for added value at calculation Net Assets for the year prior the previous</t>
  </si>
  <si>
    <t>Reconciliation with F1 on other circulating assets (except for actual costs under the redemption of own stocks from shareholders) at calculation Net Assets for the year prior the previous</t>
  </si>
  <si>
    <t>Reconciliation with F1 on long-term borrowed funds at calculation Net Assets for the year prior the previous</t>
  </si>
  <si>
    <t>Reconciliation with F1 on Deferred Tax Liability at calculation Net Assets for the year prior the previous</t>
  </si>
  <si>
    <t>Reconciliation with F1 under other long-term obligations at calculation Net Assets for the year prior the previous</t>
  </si>
  <si>
    <t>Reconciliation with F1 on short-term borrowed funds at calculation Net Assets for the year prior the previous</t>
  </si>
  <si>
    <t>Reconciliation with F1 on accounts payable (including size of indebtedness to participants on payment of incomes) at calculation Net Assets for the year prior the previous</t>
  </si>
  <si>
    <t>Reconciliation with F1 under other short-term obligations at calculation Net Assets for the year prior the previous</t>
  </si>
  <si>
    <t>Reconciliation with table 5.3.1 on objects with unlimited term of useful use, not depreciable, with F1 on the end prior the previous period</t>
  </si>
  <si>
    <t>Accomplishment of verification of long-term credits table 5.6.7 with F1 on the end prior the previous period</t>
  </si>
  <si>
    <t>Accomplishment of verification of short-term credits table 5.6.7 with F1 on the end prior the previous period</t>
  </si>
  <si>
    <t>Reconciliation with table 5.6.1 on the created reserves on doubtful debts (on the organisation of functioning and development of UES of Russia regarding the distribution electric grid complex) on the accounting period beginning</t>
  </si>
  <si>
    <t>Reconciliation with table 5.6.1 on the created reserves on doubtful debts (on the organisation of functioning and development of UES of Russia regarding the distribution electric grid complex) on the accounting period end</t>
  </si>
  <si>
    <t>Reconciliation with table 5.1.1 and table 5.2.2 for Intangible Assets for the accounting period</t>
  </si>
  <si>
    <t>Reconciliation with table 5.2.1 and table 5.2.2 for R&amp;D for the accounting period</t>
  </si>
  <si>
    <t>Reconciliation with table 5.3.1 on buildings, machines and the equipment, constructions for the accounting period</t>
  </si>
  <si>
    <t>Reconciliation with table 5.3.1 on profitable investments in material assets for the accounting year</t>
  </si>
  <si>
    <t>Reconciliation with table 5.3.1 on property for transfer to leasing for the accounting year</t>
  </si>
  <si>
    <t xml:space="preserve">Reconciliation with table 5.3.1 on the property given under the lease contract, for the accounting year </t>
  </si>
  <si>
    <t>Reconciliation with table 5.4.1 (1) on long-term financial investments for the accounting year</t>
  </si>
  <si>
    <t>Reconciliation with table 5.4.1 (1) under investments into other organisations for the accounting year</t>
  </si>
  <si>
    <t>Reconciliation with table 5.4.1 (1) on other long-term financial investments for the accounting year</t>
  </si>
  <si>
    <t>Reconciliation with table 5.5.1 on stocks for the accounting period</t>
  </si>
  <si>
    <t>Reconciliation with table 5.5.1 on raw, materials and other similar values for the accounting period</t>
  </si>
  <si>
    <t>Reconciliation with table 5.5.1 on costs in a work in progress for the accounting period</t>
  </si>
  <si>
    <t>Reconciliation with table 5.5.1 on finished goods and the goods for resale for the accounting period</t>
  </si>
  <si>
    <t>Reconciliation with table 5.5.1 on the goods shipped for the accounting period</t>
  </si>
  <si>
    <t>Reconciliation with table 5.5.1 on other stocks and costs for the accounting period</t>
  </si>
  <si>
    <t>Reconciliation with table 5.6.1 on a debt receivable for the accounting period</t>
  </si>
  <si>
    <t>Reconciliation with table 5.6.1 on a long-term debt receivable for the accounting period</t>
  </si>
  <si>
    <t>Reconciliation with table 5.6.1 on a long-term debt receivable (on buyers and customers) for the accounting period</t>
  </si>
  <si>
    <t>Reconciliation with table 5.6.1 on a long-term debt receivable (under bills to reception) for the accounting period</t>
  </si>
  <si>
    <t>Reconciliation with table 5.6.1 on a long-term debt receivable (in the advances given out) for the accounting period</t>
  </si>
  <si>
    <t>Reconciliation with table 5.6.1 on a long-term debt receivable (other) for the accounting period</t>
  </si>
  <si>
    <t>Reconciliation with table 5.6.1 on a short-term debt receivable for the accounting period</t>
  </si>
  <si>
    <t>Reconciliation with table 5.6.1 on a short-term debt receivable (on buyers and customers) for the accounting period</t>
  </si>
  <si>
    <t>Reconciliation with table 5.6.1 on a short-term debt receivable (under bills to reception) for the accounting period</t>
  </si>
  <si>
    <t>Reconciliation with table 5.6.1 on a short-term debt receivable (in the advances given out) for the accounting period</t>
  </si>
  <si>
    <t>Reconciliation with table 5.6.1 on a short-term debt receivable (other) for the accounting period</t>
  </si>
  <si>
    <t>Reconciliation with table 5.4.1 (2) on short-term financial investments for the accounting period</t>
  </si>
  <si>
    <t>Reconciliation with table 5.4.1 (2) under the loans given to the organisations for the term of less than 12 months for the accounting period</t>
  </si>
  <si>
    <t>Reconciliation with table 5.4.1 (2) on other short-term financial investments for the accounting period</t>
  </si>
  <si>
    <t>Check of correctness of instructions of the sum of own stocks redeemed at shareholders for the accounting period</t>
  </si>
  <si>
    <t>Check of correctness of instructions of the sum of a recreation centre for the accounting period</t>
  </si>
  <si>
    <t>Reconciliation with table 5.6.7 on long-term borrowed funds for the accounting period</t>
  </si>
  <si>
    <t>Reconciliation with table 5.6.7 under long-term loans for the accounting period</t>
  </si>
  <si>
    <t>Reconciliation with table 5.6.5 on long-term accounts payable for the accounting period</t>
  </si>
  <si>
    <t>Reconciliation with table 5.6.7 on short-term borrowed funds for the accounting period</t>
  </si>
  <si>
    <t>Reconciliation with table 5.6.7 on short loans for the accounting period</t>
  </si>
  <si>
    <t>Reconciliation with table 5.6.5 and table 5.6.6 on short-term accounts payable for the accounting period</t>
  </si>
  <si>
    <t>Reconciliation with table 5.6.5 on short-term accounts payable (on suppliers and contractors) for the accounting period</t>
  </si>
  <si>
    <t>Reconciliation with table 5.6.5 on short-term accounts payable (on wages payable before the personnel) for the accounting period</t>
  </si>
  <si>
    <t>Reconciliation with table 5.6.5 on short-term accounts payable (on indebtedness before the state off-budget funds) for the accounting period</t>
  </si>
  <si>
    <t>Reconciliation with table 5.6.5 on short-term accounts payable (on the tax debt and fees) for the accounting period</t>
  </si>
  <si>
    <t>Reconciliation with table 5.6.5 on short-term accounts payable (in the advances received) for the accounting period</t>
  </si>
  <si>
    <t>Reconciliation with table 5.6.5 on short-term accounts payable (on indebtedness to participants (founders) on payment of incomes) for the accounting period</t>
  </si>
  <si>
    <t>Reconciliation with table 5.6.5 and table 5.6.6 on short-term accounts payable (on other, including the overdue, short-term accounts payable) for the accounting period</t>
  </si>
  <si>
    <t>Adjustment line2120 for F2 for the accounting period</t>
  </si>
  <si>
    <t>Adjustment line2210 for F2 for the accounting period</t>
  </si>
  <si>
    <t>Adjustment line2220 for F2 for the accounting period</t>
  </si>
  <si>
    <t>Reconciliation with table 5.11 under other incomes for the accounting period</t>
  </si>
  <si>
    <t>Reconciliation with table 5.11 on a miscellaneous cost for the accounting period</t>
  </si>
  <si>
    <t>Adjustment line2410 for F2 for the accounting period</t>
  </si>
  <si>
    <t>Adjustment line2421 for F2 for the accounting period</t>
  </si>
  <si>
    <t>Reconciliation with F1 for Intangible Assets at calculation Net Assets for the accounting period</t>
  </si>
  <si>
    <t>Reconciliation with F1 by results of researches and developments at calculation Net Assets for the accounting period</t>
  </si>
  <si>
    <t>Reconciliation with F1 on Fixed Assets at calculation Net Assets for the accounting period</t>
  </si>
  <si>
    <t>Reconciliation with F1 on profitable investments in material assets at calculation Net Assets for the accounting period</t>
  </si>
  <si>
    <t>Reconciliation with F1 on long-term and short-term financial investments at calculation Net Assets for the accounting period</t>
  </si>
  <si>
    <t>Reconciliation with F1 on stocks at calculation Net Assets for the accounting period</t>
  </si>
  <si>
    <t>Reconciliation with F1 on a debt receivable (except for indebtedness of participants (founders) on instalments in authorised capital) at calculation Net Assets for the accounting period</t>
  </si>
  <si>
    <t>Reconciliation with F1 for added value at calculation Net Assets for the accounting period</t>
  </si>
  <si>
    <t>Reconciliation with F1 on other circulating assets (except for actual costs under the redemption of own stocks from shareholders) at calculation Net Assets for the accounting period</t>
  </si>
  <si>
    <t>Reconciliation with F1 on long-term borrowed funds at calculation Net Assets for the accounting period</t>
  </si>
  <si>
    <t>Reconciliation with F1 on Deferred Tax Liability at calculation Net Assets for the accounting period</t>
  </si>
  <si>
    <t>Reconciliation with F1 under other long-term obligations at calculation Net Assets for the accounting period</t>
  </si>
  <si>
    <t>Reconciliation with F1 on short-term borrowed funds at calculation Net Assets for the accounting period</t>
  </si>
  <si>
    <t>Reconciliation with F1 on accounts payable (including size of indebtedness to participants on payment of incomes) at calculation Net Assets for the accounting period</t>
  </si>
  <si>
    <t>Reconciliation with F1 under other short-term obligations at calculation Net Assets for the accounting period</t>
  </si>
  <si>
    <t>Check of filling of size Net Assets for the accounting period</t>
  </si>
  <si>
    <t>FALSE</t>
  </si>
  <si>
    <t>Coordination under table 5.4.1 (1) to line 1155 f.1 "other long-term financial investments", it is necessary to connect with line 1153 f.1 "investments into other organisations"</t>
  </si>
  <si>
    <t>Reconciliation with table 5.2.2 for not finished transactions on acquisition Intangible Assets for the accounting period</t>
  </si>
  <si>
    <t>Reconciliation with table 5.2.2 for not finished transactions on acquisition Intangible Assets for the previous period</t>
  </si>
  <si>
    <t>Reconciliation with table 5.2.2 for not finished researches and developments for the accounting period</t>
  </si>
  <si>
    <t>Reconciliation with table 5.2.2 for not finished researches and developments for the previous period</t>
  </si>
  <si>
    <t>Reconciliation with table 5.3.5 for not complete building for the accounting year</t>
  </si>
  <si>
    <t>Reconciliation with table 5.3.5 for not complete building for the previous period</t>
  </si>
  <si>
    <t>The balance sheet</t>
  </si>
  <si>
    <t xml:space="preserve">  debts of participators (founders) according to contributions in the authorised capital</t>
  </si>
  <si>
    <t xml:space="preserve">loans granted to organisations for less than 12 months period </t>
  </si>
  <si>
    <t xml:space="preserve"> Share capital (joint-stock capital, authorised capital, limited partner contributions)</t>
  </si>
  <si>
    <t>5.3.1., 5.1.1.</t>
  </si>
  <si>
    <t>Retained profit (uncovered loss)</t>
  </si>
  <si>
    <t xml:space="preserve">debt to personnel relating to labour payment         </t>
  </si>
  <si>
    <t>February</t>
  </si>
  <si>
    <t>December, 31</t>
  </si>
  <si>
    <t>As of December, 31</t>
  </si>
  <si>
    <t>As of December 31</t>
  </si>
  <si>
    <t>Check of correctness of recognition of revaluation of non-current assets for the accounting period</t>
  </si>
  <si>
    <t>Check of correctness of recognition of revaluation of non-current assets for the previous period</t>
  </si>
  <si>
    <t>Check of correctness of recognition of retained earnings (uncovered loss) in the previous period</t>
  </si>
  <si>
    <t>Check of correctness of recognition Deferred Tax Liability for the accounting period</t>
  </si>
  <si>
    <t>Check of correctness of recognition Deferred Tax Liability for the accounting period for the previous period</t>
  </si>
  <si>
    <t>Check of correctness of recognition Deferred Tax Liability for the previous period</t>
  </si>
  <si>
    <t>Check of correctness of recognition of result from revaluation of non-current assets for the accounting period</t>
  </si>
  <si>
    <t>Check of correctness of recognition of result from revaluation of non-current assets for the previous period</t>
  </si>
  <si>
    <t>Check of correctness of recognition of base profit (loss) on the stock for the accounting period</t>
  </si>
  <si>
    <t>Check of correctness of recognition of base profit (loss) on the stock for the previous period</t>
  </si>
  <si>
    <t>Check of correctness of recognition of net profit (uncovered loss) for the accounting period</t>
  </si>
  <si>
    <t>Check of correctness of recognition of net profit (uncovered loss) for the previous period</t>
  </si>
  <si>
    <t>Check of correctness of recognition of retained earnings (uncovered loss) for previous предшествущему the period</t>
  </si>
  <si>
    <t>for</t>
  </si>
  <si>
    <t>The profit and loss statement</t>
  </si>
  <si>
    <t>January-December</t>
  </si>
  <si>
    <t>For</t>
  </si>
  <si>
    <t>Revenue</t>
  </si>
  <si>
    <t>income from participation in other organisations</t>
  </si>
  <si>
    <t>participation in other organisations</t>
  </si>
  <si>
    <t>Profit from participation in other organisations</t>
  </si>
  <si>
    <t>The other</t>
  </si>
  <si>
    <t>The name</t>
  </si>
  <si>
    <t>The cost value of sales</t>
  </si>
  <si>
    <t>Costs for payment</t>
  </si>
  <si>
    <t>Deductions on social needs</t>
  </si>
  <si>
    <t>Depreciation</t>
  </si>
  <si>
    <t>Other costs</t>
  </si>
  <si>
    <t>Work in progress</t>
  </si>
  <si>
    <t>Finished goods</t>
  </si>
  <si>
    <t>The purchased goods</t>
  </si>
  <si>
    <t>The goods shipped</t>
  </si>
  <si>
    <t xml:space="preserve">    Auxiliary raw</t>
  </si>
  <si>
    <t>(The goods, works, services)</t>
  </si>
  <si>
    <t xml:space="preserve">     The cost value of the implemented goods</t>
  </si>
  <si>
    <t xml:space="preserve">      Management services to outside parties</t>
  </si>
  <si>
    <t xml:space="preserve">   Costs for payment</t>
  </si>
  <si>
    <t xml:space="preserve">   Deductions on social needs</t>
  </si>
  <si>
    <t xml:space="preserve">   Depreciation</t>
  </si>
  <si>
    <t xml:space="preserve">   Other costs</t>
  </si>
  <si>
    <t>Administrative expenses</t>
  </si>
  <si>
    <t xml:space="preserve">2.1. The cost value of sold goods, works, services in elements of costs             </t>
  </si>
  <si>
    <t>For reference</t>
  </si>
  <si>
    <t>For reference: Change of stocks and reserves
(A gain [+], reduction [–]):</t>
  </si>
  <si>
    <t>Materials cost</t>
  </si>
  <si>
    <t xml:space="preserve">   Materials cost</t>
  </si>
  <si>
    <t xml:space="preserve">Total cost of sales </t>
  </si>
  <si>
    <t>Name</t>
  </si>
  <si>
    <t>Net profit (uncovered loss) of the reporting</t>
  </si>
  <si>
    <t>The period</t>
  </si>
  <si>
    <t>Base profit (loss) of an accounting period</t>
  </si>
  <si>
    <t>The average quantity of the ordinary</t>
  </si>
  <si>
    <t>Base profit (loss) on the stock (rbl.)</t>
  </si>
  <si>
    <t>The average market value of one</t>
  </si>
  <si>
    <t>Possible gain of profit and average</t>
  </si>
  <si>
    <t>Quantities of stocks in circulation</t>
  </si>
  <si>
    <t xml:space="preserve">Possible gain of profit </t>
  </si>
  <si>
    <t>Additional quantity of stocks</t>
  </si>
  <si>
    <t>As a result of execution of contracts of purchase and sale</t>
  </si>
  <si>
    <t>Negotiated price of acquisition</t>
  </si>
  <si>
    <t>The corrected size of base profit</t>
  </si>
  <si>
    <t>The corrected size of the average</t>
  </si>
  <si>
    <r>
      <t>Dividends on preference stocks</t>
    </r>
    <r>
      <rPr>
        <sz val="7"/>
        <rFont val="Arial"/>
        <family val="2"/>
        <charset val="204"/>
      </rPr>
      <t>3</t>
    </r>
  </si>
  <si>
    <t>2.2. The profit per one stock, diluted profit per share</t>
  </si>
  <si>
    <t>stocks which are in circulation during</t>
  </si>
  <si>
    <t>the accounting year.</t>
  </si>
  <si>
    <t>common stock</t>
  </si>
  <si>
    <t>As a result of converting of the preference</t>
  </si>
  <si>
    <t>stocks into common stocks</t>
  </si>
  <si>
    <t>As a result of converting of bonds into</t>
  </si>
  <si>
    <t>common stocks</t>
  </si>
  <si>
    <t xml:space="preserve"> of stocks at the price below the market</t>
  </si>
  <si>
    <t>Diluted profit per share (rbl.)</t>
  </si>
  <si>
    <t>quantity of stocks in circulation</t>
  </si>
  <si>
    <t>2.3. The profit taxation</t>
  </si>
  <si>
    <t>Profit (loss) to the taxation</t>
  </si>
  <si>
    <t>including assessed under the rate:</t>
  </si>
  <si>
    <t>To other rates</t>
  </si>
  <si>
    <t>Change of time subtracted differences</t>
  </si>
  <si>
    <t>Change of time taxable differences</t>
  </si>
  <si>
    <t>Tax base</t>
  </si>
  <si>
    <t>The expense (income) on the profits tax</t>
  </si>
  <si>
    <t>The conditional expense (income) on the profits tax</t>
  </si>
  <si>
    <t>For reference: the change of the deferred taxes carried on profit and losses</t>
  </si>
  <si>
    <t>The expense (income) on the deferred taxes</t>
  </si>
  <si>
    <t>The current profits tax</t>
  </si>
  <si>
    <t>Specification of the sums of the profits tax for last tax periods</t>
  </si>
  <si>
    <t>Other fiscal charges and sanctions from profit</t>
  </si>
  <si>
    <t>including under essential articles</t>
  </si>
  <si>
    <t>Not taxed</t>
  </si>
  <si>
    <t>Permanent differences</t>
  </si>
  <si>
    <t>For reference: permanent differences, corresponding with time differences</t>
  </si>
  <si>
    <t>The permanent tax obligation (assets)</t>
  </si>
  <si>
    <t>Change of the deferred tax asset</t>
  </si>
  <si>
    <t>Change of the deferred tax obligation</t>
  </si>
  <si>
    <t>Profit (loss) on ordinary activity</t>
  </si>
  <si>
    <t xml:space="preserve">   IDGC of Centre</t>
  </si>
  <si>
    <t>For 20</t>
  </si>
  <si>
    <t>Authorised capital</t>
  </si>
  <si>
    <t>The reserve
The capital</t>
  </si>
  <si>
    <t>Retained earnings (uncovered loss)</t>
  </si>
  <si>
    <t>Total</t>
  </si>
  <si>
    <t>Capital increase - in total</t>
  </si>
  <si>
    <t>Net profit</t>
  </si>
  <si>
    <t>Property revaluation</t>
  </si>
  <si>
    <t>The incomes concerning directly on increase of the capital</t>
  </si>
  <si>
    <t>Additional share issue</t>
  </si>
  <si>
    <t>Reorganisation of the legal person</t>
  </si>
  <si>
    <t>Capital reduction - in total</t>
  </si>
  <si>
    <t>Loss</t>
  </si>
  <si>
    <t>The expenses concerning directly on capital reduction</t>
  </si>
  <si>
    <t>Reduction of quantity of stocks</t>
  </si>
  <si>
    <t>Dividends</t>
  </si>
  <si>
    <t>Added capital change</t>
  </si>
  <si>
    <t>Reserve capital change</t>
  </si>
  <si>
    <t>3.1. Capital flow</t>
  </si>
  <si>
    <t>The aditional capital</t>
  </si>
  <si>
    <t>Own stocks repurchased
from shareholders</t>
  </si>
  <si>
    <t>Increase in face-value of stocks</t>
  </si>
  <si>
    <t>Reduction of face-value of stocks</t>
  </si>
  <si>
    <t>3.2. Adjustments in connection with change of accounting policy and correction of errors</t>
  </si>
  <si>
    <t>Capital changes for 20</t>
  </si>
  <si>
    <t>At the expense of net profit
(Loss)</t>
  </si>
  <si>
    <t>At the expense of other factors</t>
  </si>
  <si>
    <t>Before adjustments</t>
  </si>
  <si>
    <t>Adjustment in connection with:</t>
  </si>
  <si>
    <t>Accounting policy change</t>
  </si>
  <si>
    <t>Correction of errors</t>
  </si>
  <si>
    <t>After adjustments</t>
  </si>
  <si>
    <t>(Under articles)</t>
  </si>
  <si>
    <t>Retained earnings (uncovered
loss):</t>
  </si>
  <si>
    <t>Other articles of the capital, on which
adjustments are performed:</t>
  </si>
  <si>
    <t>Own stocks repurchased from shareholders</t>
  </si>
  <si>
    <t>As of 31 December</t>
  </si>
  <si>
    <t>As of 31 December
2011 __ 
(7)</t>
  </si>
  <si>
    <t>31 December</t>
  </si>
  <si>
    <t>3.3. Net assets</t>
  </si>
  <si>
    <t>Net assets</t>
  </si>
  <si>
    <t>Chief</t>
  </si>
  <si>
    <t>Accountant</t>
  </si>
  <si>
    <t>Line code the balance sheet</t>
  </si>
  <si>
    <t>As of 31 December
2010 __ 
(7)</t>
  </si>
  <si>
    <t>As of 31 December
2009 __ 
(6)</t>
  </si>
  <si>
    <t>Assets</t>
  </si>
  <si>
    <t>Results of researches and developments</t>
  </si>
  <si>
    <t>Profitable investments in material assets</t>
  </si>
  <si>
    <t xml:space="preserve">Long-term and short-term financial investments </t>
  </si>
  <si>
    <t>Other non-current assets 2</t>
  </si>
  <si>
    <t>The value-added tax on the acquired values</t>
  </si>
  <si>
    <t>Money funds and money equivalents</t>
  </si>
  <si>
    <t>Other circulating assets 1</t>
  </si>
  <si>
    <t>Total the assets accepted to calculation (the sum of given points 1 - 11)</t>
  </si>
  <si>
    <t>Long-term borrowed funds</t>
  </si>
  <si>
    <t>Short-term borrowed funds</t>
  </si>
  <si>
    <t>Except for actual costs under the redemption of own stocks from shareholders.</t>
  </si>
  <si>
    <t>Except for indebtedness of participants (founders) on instalments in authorised capital.</t>
  </si>
  <si>
    <t>Including size of indebtedness to participants on payment of incomes</t>
  </si>
  <si>
    <t xml:space="preserve">of net assets of joint stock company </t>
  </si>
  <si>
    <t>3.4. Calculation of cost estimation</t>
  </si>
  <si>
    <t>Liabilities</t>
  </si>
  <si>
    <t>Other long-term liabilities</t>
  </si>
  <si>
    <t>Other short-term liabilities 5</t>
  </si>
  <si>
    <t>Total the liabilities accepted to calculation (the sum of given points 13 - 19)</t>
  </si>
  <si>
    <t>Joint stock company net assets value (total the assets accepted to calculation (line 12) minus total the liabilities accepted to calculation (line 20))</t>
  </si>
  <si>
    <t>Accounts payable4</t>
  </si>
  <si>
    <t>Accounts receivable 3</t>
  </si>
  <si>
    <t>Including size of the deferred tax assets.</t>
  </si>
  <si>
    <t>In the data about size of other long-term and short-term liabilities the sums are shown of the created in 
the established order reserves in connection with contingent liabilities and with the activity termination</t>
  </si>
  <si>
    <t>Cash flow statement</t>
  </si>
  <si>
    <t>January - December</t>
  </si>
  <si>
    <t xml:space="preserve">For </t>
  </si>
  <si>
    <t>And other similar payments</t>
  </si>
  <si>
    <t>From resale of financial investments</t>
  </si>
  <si>
    <t xml:space="preserve">   including from resale of financial investments to the parent, affiliated and dependent companies</t>
  </si>
  <si>
    <t xml:space="preserve">   Other receipts</t>
  </si>
  <si>
    <t xml:space="preserve">   including other receipts from the parent, affiliated and dependent companies</t>
  </si>
  <si>
    <t>To suppliers (contractors) for raw, materials, works, services</t>
  </si>
  <si>
    <t xml:space="preserve">   including to suppliers (contractors) for raw, materials, works, services of the parent, affiliated and dependent companies</t>
  </si>
  <si>
    <t xml:space="preserve">  including debenture interests to the parent, affiliated and dependent companies</t>
  </si>
  <si>
    <t>The profits tax of the organisations</t>
  </si>
  <si>
    <t>Other payments</t>
  </si>
  <si>
    <t xml:space="preserve">   including other payments to the parent, affiliated and dependent companies</t>
  </si>
  <si>
    <t xml:space="preserve"> From sale of non-current assets (except financial investments)</t>
  </si>
  <si>
    <t xml:space="preserve">    including from sale of non-current assets (except financial investments) to the parent, affiliated and dependent companies</t>
  </si>
  <si>
    <t>From return of the given loans, from sale of debt securities (the rights of the requirement of money funds to other persons)</t>
  </si>
  <si>
    <t xml:space="preserve"> Dividends, percent on debt financial investments and similar receipts from individual share in other organisations</t>
  </si>
  <si>
    <t xml:space="preserve">    including dividends, percent on debt financial investments and similar receipts from individual share in other organisations from the parent, affiliated and dependent companies</t>
  </si>
  <si>
    <t xml:space="preserve">  Other receipts</t>
  </si>
  <si>
    <t xml:space="preserve">      including other receipts from the parent, affiliated and dependent companies</t>
  </si>
  <si>
    <t xml:space="preserve">      including payments to the parent, affiliated and dependent companies in connection with</t>
  </si>
  <si>
    <t xml:space="preserve">      Acquisition, creation, modernisation, reconstruction and preparation </t>
  </si>
  <si>
    <t xml:space="preserve">     including payments to the parent, affiliated and dependent companies in connection with share acquisition of other organisations (a participation share)</t>
  </si>
  <si>
    <t xml:space="preserve">     including payments to the parent, affiliated and dependent companies in connection with acquisition of debt securities (the rights of the requirement of money funds to other persons), granting of loans to other persons</t>
  </si>
  <si>
    <t>The debenture interests, included in cost of the investment assets</t>
  </si>
  <si>
    <t xml:space="preserve">      including the debenture interests, included in cost of the investment assets to the parent, affiliated and dependent companies</t>
  </si>
  <si>
    <t xml:space="preserve">      including other payments to the parent, affiliated and dependent companies</t>
  </si>
  <si>
    <t>Reception of credits and loans</t>
  </si>
  <si>
    <t xml:space="preserve">    including reception of credits and loans from the parent, affiliated and dependent companies</t>
  </si>
  <si>
    <t>Money deposits of proprietors (participants)</t>
  </si>
  <si>
    <t xml:space="preserve">    including money deposits of proprietors (participants) of the parent, affiliated and dependent companies</t>
  </si>
  <si>
    <t>From a share issue, increase in shares of participation</t>
  </si>
  <si>
    <t xml:space="preserve">    including from a share issue, increase in shares of participation</t>
  </si>
  <si>
    <t>From bond issue, bills and other debt securities, etc.</t>
  </si>
  <si>
    <t>Other receipts</t>
  </si>
  <si>
    <t>On payment of dividends and other payments on profit distribution for benefit of proprietors (participants)</t>
  </si>
  <si>
    <t xml:space="preserve">   including on payment of dividends and other payments on profit distribution for benefit of proprietors (participants) of the parent, affiliated and dependent companies</t>
  </si>
  <si>
    <t xml:space="preserve">    including in connection with repayment (redemption) of bills and other debt securities, return of credits and loans to the parent, affiliated and dependent companies</t>
  </si>
  <si>
    <t xml:space="preserve">    including other payments to the parent, affiliated and dependent companies</t>
  </si>
  <si>
    <t>Remainder of money funds and money equivalents on the accounting period beginning</t>
  </si>
  <si>
    <t>Remainder of money funds and money equivalents on the accounting period end</t>
  </si>
  <si>
    <t>D.O.Gudzhojan</t>
  </si>
  <si>
    <t>1 - the accounting period is underlined</t>
  </si>
  <si>
    <t>Cash flows from current transactions</t>
  </si>
  <si>
    <t>Balance of cash flows from current transactions</t>
  </si>
  <si>
    <t>From sale of products, goods, works and services</t>
  </si>
  <si>
    <t xml:space="preserve">  including from sale of products, the goods, works and services to the parent, affiliated</t>
  </si>
  <si>
    <t xml:space="preserve">  and tdependent companies</t>
  </si>
  <si>
    <t>Rent payments, licence fees, royalty, commission fee</t>
  </si>
  <si>
    <t xml:space="preserve">   and other similar payments from the parent, affiliated and dependent companies</t>
  </si>
  <si>
    <t xml:space="preserve">   including from rent payments, licence fees, royalty, commission fee</t>
  </si>
  <si>
    <t>in connection with payment for the labour of employees</t>
  </si>
  <si>
    <t>debenture interests</t>
  </si>
  <si>
    <t>Cash flows from investment transactions</t>
  </si>
  <si>
    <t>Balance of cash flows from investment transactions</t>
  </si>
  <si>
    <t>Cash flows from financial transactions</t>
  </si>
  <si>
    <t>Balance of cash flows from financial transactions</t>
  </si>
  <si>
    <t>From sale of stocks of other organisations (participation share)</t>
  </si>
  <si>
    <t xml:space="preserve">    including from sale of stocks of other organisations (participation share) to the parent, affiliated and dependent companies</t>
  </si>
  <si>
    <t xml:space="preserve">      including from return of the given loans, from sale of debt securities (the rights of the requirement of money funds to other persons) of the parent, affiliated and dependent companies</t>
  </si>
  <si>
    <t xml:space="preserve">  in connection with acquisition, creation, modernisation, reconstruction and preparation for use of non-current assets</t>
  </si>
  <si>
    <t xml:space="preserve">    for use of non-current assets</t>
  </si>
  <si>
    <t>in connection with share acquisition of other organisations (a participation share)</t>
  </si>
  <si>
    <t>in connection with acquisition of debt securities (the rights of the requirement of money funds to other persons), granting of loans to other persons</t>
  </si>
  <si>
    <t>in connection with repayment (redemption) of bills and other debt securities, return of credits and loans</t>
  </si>
  <si>
    <t xml:space="preserve">    of the parent, affiliated and dependent companies</t>
  </si>
  <si>
    <t xml:space="preserve">    including from bond issue, bills and other debt securities, etc. of the parent, affiliated and dependent companies</t>
  </si>
  <si>
    <t>To proprietors (participants) in connection with the repurchase of stocks from them (participation share) of the organisation or their secession as participants</t>
  </si>
  <si>
    <t xml:space="preserve">    including to proprietors (participants) in connection with the repurchase of stocks from them (participation share) of the organisation or their secession as participants of the parent, affiliated and dependent companies</t>
  </si>
  <si>
    <t>Balance of cash flows for the accounting period</t>
  </si>
  <si>
    <t>to rouble</t>
  </si>
  <si>
    <t xml:space="preserve">Size of influence of rate changes of foreign exchange </t>
  </si>
  <si>
    <t>Form 0710004 p. 2</t>
  </si>
  <si>
    <t>5.1.1. Availability and movement of intangible assets</t>
  </si>
  <si>
    <t>Changes for the period</t>
  </si>
  <si>
    <t>Accepted</t>
  </si>
  <si>
    <t>Retired</t>
  </si>
  <si>
    <t>Accumulated depreciation</t>
  </si>
  <si>
    <t>Loss from depreciation</t>
  </si>
  <si>
    <t>Revaluation</t>
  </si>
  <si>
    <t>Initial/mark-to-market value</t>
  </si>
  <si>
    <t>Losses from depreciation</t>
  </si>
  <si>
    <t>Residual cost</t>
  </si>
  <si>
    <t>Saved up amorti-zatsija</t>
  </si>
  <si>
    <t>For 2011 (1)</t>
  </si>
  <si>
    <t>For 2010 (2)</t>
  </si>
  <si>
    <t>Objects of intellectual property (exclusive rights to results of intellectual property)</t>
  </si>
  <si>
    <t>At the patentee on inventions, industrial pattern, useful model</t>
  </si>
  <si>
    <t>At the legal owner on computer software programs, databases</t>
  </si>
  <si>
    <t>At the legal owner on topology of integrated microcircuits</t>
  </si>
  <si>
    <t>At the owner on a trade mark, a service mark, the name of a place of an origin of the goods</t>
  </si>
  <si>
    <t>Business reputation of the Company</t>
  </si>
  <si>
    <t>Other</t>
  </si>
  <si>
    <t>5.2. Results of research, developmental and technological works and Intangible Assets</t>
  </si>
  <si>
    <t>5.2.1. Availability and movement of results of research and development</t>
  </si>
  <si>
    <t>Period</t>
  </si>
  <si>
    <t>Part
of the cost which has been written off
on expenses</t>
  </si>
  <si>
    <t>accepted</t>
  </si>
  <si>
    <t>retired</t>
  </si>
  <si>
    <t>From them:</t>
  </si>
  <si>
    <t>Expenses on the research and development, which results are used for production needs</t>
  </si>
  <si>
    <t>Patent-capable results of the executed researches and development</t>
  </si>
  <si>
    <t>Expenses on the researches and development executed by own forces</t>
  </si>
  <si>
    <t>Expenses on the researches and development which are performed by third party ganisations</t>
  </si>
  <si>
    <t xml:space="preserve">5.2.2. Not finished both not properly executed R&amp;D and not finished transactions on acquisition of Intangible Assets </t>
  </si>
  <si>
    <t>Period costs</t>
  </si>
  <si>
    <t>written off costs as
not given positive result</t>
  </si>
  <si>
    <t>accepted to accounting as Intangible Assets or R&amp;D</t>
  </si>
  <si>
    <t>Research works</t>
  </si>
  <si>
    <t>Developmental works</t>
  </si>
  <si>
    <t>Technological works</t>
  </si>
  <si>
    <t>At the patentee on inventions, the industrial pattern, useful model</t>
  </si>
  <si>
    <t>5.3.1. Availability and movement of fixed assets</t>
  </si>
  <si>
    <t xml:space="preserve">initial cost </t>
  </si>
  <si>
    <t xml:space="preserve">Accumulated depreciation </t>
  </si>
  <si>
    <t>Accumulated depreciation on the accepted objects</t>
  </si>
  <si>
    <t>retired objects</t>
  </si>
  <si>
    <t xml:space="preserve">acrued depreciation </t>
  </si>
  <si>
    <t xml:space="preserve">pervona-chalnaja cost </t>
  </si>
  <si>
    <t xml:space="preserve">For 2011 </t>
  </si>
  <si>
    <t xml:space="preserve">For 2010 </t>
  </si>
  <si>
    <t>Depreciable fixed assets - in total</t>
  </si>
  <si>
    <t>Production buildings</t>
  </si>
  <si>
    <t xml:space="preserve">Constructions, except Power Lines </t>
  </si>
  <si>
    <t>Power lines and devices to them</t>
  </si>
  <si>
    <t>Machines and equipment for electric power generation, substations, equipment for electric power transformation</t>
  </si>
  <si>
    <t>Production and economic stock</t>
  </si>
  <si>
    <t>land lots</t>
  </si>
  <si>
    <t>environmental facilities</t>
  </si>
  <si>
    <t>Capital investments on radical improvement of the land lots</t>
  </si>
  <si>
    <t>Property for transfer to leasing</t>
  </si>
  <si>
    <t>Property given under the lease contract</t>
  </si>
  <si>
    <t>5.3.2. Terms of useful use and depreciation accrual methods</t>
  </si>
  <si>
    <t>Indicator name</t>
  </si>
  <si>
    <t>Target date of useful use (in months)</t>
  </si>
  <si>
    <t>Depreciation accrual methods</t>
  </si>
  <si>
    <t>Linear</t>
  </si>
  <si>
    <t>Power Lines and devices to them</t>
  </si>
  <si>
    <t>Production and</t>
  </si>
  <si>
    <t>economic stock</t>
  </si>
  <si>
    <t>reconstruction and partial liquidation</t>
  </si>
  <si>
    <t xml:space="preserve">  Production buildings</t>
  </si>
  <si>
    <t xml:space="preserve">  Constructions, except Power Lines </t>
  </si>
  <si>
    <t xml:space="preserve">  Power lines and
  devices to them</t>
  </si>
  <si>
    <t xml:space="preserve">  Machines and equipment for electric power generation, substations, equipment for electric power transformation</t>
  </si>
  <si>
    <t xml:space="preserve">   Production and
   economic stock</t>
  </si>
  <si>
    <t xml:space="preserve">   Other</t>
  </si>
  <si>
    <t>Reduction of cost of items of fixed assets as a result of partial liquidation - in total</t>
  </si>
  <si>
    <t xml:space="preserve">   Production buildings</t>
  </si>
  <si>
    <t xml:space="preserve">   Constructions, except Power Lines</t>
  </si>
  <si>
    <t xml:space="preserve">   Power lines and
   devices to them</t>
  </si>
  <si>
    <t xml:space="preserve">   Machines and equipment for electric power generation, substations, equipment for electric power transformation</t>
  </si>
  <si>
    <t>5.3.4. Other use of fixed assets</t>
  </si>
  <si>
    <t>As of</t>
  </si>
  <si>
    <t>The fixed assets transferred in rent which are registered on the balance sheet</t>
  </si>
  <si>
    <t>The fixed assets received in rent which are registered on the balance sheet</t>
  </si>
  <si>
    <t>The fixed assets transferred in rent which are registered off the balance sheet</t>
  </si>
  <si>
    <t>The fixed assets received in rent which are registered off the balance sheet</t>
  </si>
  <si>
    <t>Other use of fixed assets (pledge, etc.)</t>
  </si>
  <si>
    <t>Fixed assets, transferred
for preservation</t>
  </si>
  <si>
    <t xml:space="preserve">5.3.5. Capital investments in progress </t>
  </si>
  <si>
    <t>The equipment to installation</t>
  </si>
  <si>
    <t>For 21</t>
  </si>
  <si>
    <t>written off</t>
  </si>
  <si>
    <t>Acquisition of fixed assets</t>
  </si>
  <si>
    <t>The equipment for installation</t>
  </si>
  <si>
    <t>accepted to accounting as fixed assets or cost is increased</t>
  </si>
  <si>
    <t>of production use</t>
  </si>
  <si>
    <t>of non-production use</t>
  </si>
  <si>
    <t>Check of correctness of recognition of result from the other transactions, not included in net profit (loss) of the period</t>
  </si>
  <si>
    <t>The items of immovable property accepted in transaction and actually used, in process of the state registration</t>
  </si>
  <si>
    <t>retirement</t>
  </si>
  <si>
    <t>acceptance</t>
  </si>
  <si>
    <t>Other charges</t>
  </si>
  <si>
    <t>Reserve charge</t>
  </si>
  <si>
    <t>Repayment</t>
  </si>
  <si>
    <t>Write-off on financial result</t>
  </si>
  <si>
    <t>Reserve restoration</t>
  </si>
  <si>
    <t>5.3.6. The advances issued under capital construction and acquisition of fixed assets</t>
  </si>
  <si>
    <t>The advances issued under capital construction</t>
  </si>
  <si>
    <t>As a result of business transactions (amount of debt under the transaction)</t>
  </si>
  <si>
    <t>accounted
under contract provisions</t>
  </si>
  <si>
    <t>Write-off for  account of the before acrued reserve</t>
  </si>
  <si>
    <t>reserve size
on doubtful debts</t>
  </si>
  <si>
    <t>capital construction</t>
  </si>
  <si>
    <t>acquisition of fixed assets</t>
  </si>
  <si>
    <t xml:space="preserve">Other     </t>
  </si>
  <si>
    <t xml:space="preserve">Other       </t>
  </si>
  <si>
    <t xml:space="preserve">  Other</t>
  </si>
  <si>
    <t>5.4.1. Availability and movement of financial investments</t>
  </si>
  <si>
    <t>Cost</t>
  </si>
  <si>
    <t>State and municipal securities</t>
  </si>
  <si>
    <t>Debt securities (bonds, bills)</t>
  </si>
  <si>
    <t>the initial</t>
  </si>
  <si>
    <t xml:space="preserve">accumulated  adjustment </t>
  </si>
  <si>
    <t>initial cost</t>
  </si>
  <si>
    <t>retired (repayed)</t>
  </si>
  <si>
    <t xml:space="preserve">accumulated adjustment </t>
  </si>
  <si>
    <t>Interests accrual (including bringing the initial cost to nominal)</t>
  </si>
  <si>
    <t>mark-to-market value (losses from depreciation)</t>
  </si>
  <si>
    <t>Reconciliation with table 5.4.1 (1) under investments into affiliated companies for the accounting year</t>
  </si>
  <si>
    <t>Reconciliation with table 5.4.1 (1) under investments into affiliated companies for the previous period</t>
  </si>
  <si>
    <t>Reconciliation with table 5.4.1 (1) under investments into dependent companies for the accounting year</t>
  </si>
  <si>
    <t>Reconciliation with table 5.4.1 (1) under investments into dependent companies for the previous period</t>
  </si>
  <si>
    <t>Reconciliation with table 5.6.1 on a short-term debt receivable (on indebtedness of affiliated and dependent companies under dividends) for the accounting period</t>
  </si>
  <si>
    <t>Reconciliation with table 5.6.1 on a short-term debt receivable (on indebtedness of affiliated and dependent companies under dividends) for the previous period</t>
  </si>
  <si>
    <t>Affiliated economic companies</t>
  </si>
  <si>
    <t>Dependent economic companies</t>
  </si>
  <si>
    <t>The loans granted</t>
  </si>
  <si>
    <t xml:space="preserve">Deposits </t>
  </si>
  <si>
    <t>Financial investments - 
Total</t>
  </si>
  <si>
    <t>the initial cost</t>
  </si>
  <si>
    <t>5.4.1. Availability and movement of financial investments (continued)</t>
  </si>
  <si>
    <t>5.4.2. Adjustments of estimations of financial investments</t>
  </si>
  <si>
    <t>Increase</t>
  </si>
  <si>
    <t>Reduction</t>
  </si>
  <si>
    <t>Difference between the current market</t>
  </si>
  <si>
    <t xml:space="preserve">      Debt securities
     (Bonds, bills)</t>
  </si>
  <si>
    <t xml:space="preserve">       Debt securities
      (Bonds, bills)</t>
  </si>
  <si>
    <t>Reserve under depreciation of the financial</t>
  </si>
  <si>
    <t>Short-term financial investments</t>
  </si>
  <si>
    <t xml:space="preserve">       Debt securities (bonds, bills)</t>
  </si>
  <si>
    <t>Retirement at write-off of FI</t>
  </si>
  <si>
    <t>Long-term financial
Investments</t>
  </si>
  <si>
    <t>and their previous estimation</t>
  </si>
  <si>
    <t xml:space="preserve">      Affiliated economic companies</t>
  </si>
  <si>
    <t xml:space="preserve">      Dependent economic companies</t>
  </si>
  <si>
    <t xml:space="preserve">       Affiliated economic companies</t>
  </si>
  <si>
    <t xml:space="preserve">       Dependent economic companies</t>
  </si>
  <si>
    <t>Difference between the current value</t>
  </si>
  <si>
    <t>of debt securities and their</t>
  </si>
  <si>
    <t>value is not determined</t>
  </si>
  <si>
    <t xml:space="preserve">investments, on which the market </t>
  </si>
  <si>
    <t>it was determined</t>
  </si>
  <si>
    <t>value of financial investments</t>
  </si>
  <si>
    <t xml:space="preserve">and their previous estimation, at which </t>
  </si>
  <si>
    <t xml:space="preserve">of debt securities and their </t>
  </si>
  <si>
    <t>investments which do not have the market</t>
  </si>
  <si>
    <t>value</t>
  </si>
  <si>
    <t>5.4.3. Other use of financial investments</t>
  </si>
  <si>
    <t>Bonds</t>
  </si>
  <si>
    <t>Bills</t>
  </si>
  <si>
    <t>Stocks</t>
  </si>
  <si>
    <t>Other use of financial investments</t>
  </si>
  <si>
    <t>5.5. Inventories</t>
  </si>
  <si>
    <t>5.5.1. Availability and movement of stocks</t>
  </si>
  <si>
    <t>For 20 11 (1)</t>
  </si>
  <si>
    <t>For 20 10 (2)</t>
  </si>
  <si>
    <t>cost value</t>
  </si>
  <si>
    <t>losses
from decrease in value</t>
  </si>
  <si>
    <t>reserve size
under decrease in value</t>
  </si>
  <si>
    <t>turnover of stocks between their groups (kinds)</t>
  </si>
  <si>
    <t>receipts
and costs</t>
  </si>
  <si>
    <t>goods shipped</t>
  </si>
  <si>
    <t>finished products and goods</t>
  </si>
  <si>
    <t>other stocks and costs</t>
  </si>
  <si>
    <t>work in progress</t>
  </si>
  <si>
    <t>raw and materials</t>
  </si>
  <si>
    <t xml:space="preserve">    raw and materials</t>
  </si>
  <si>
    <t>5.5.2. Supplies in pledge</t>
  </si>
  <si>
    <t>Other debt receivable</t>
  </si>
  <si>
    <t>Indebtedness of participants (founders) on instalments in authorised capital</t>
  </si>
  <si>
    <t xml:space="preserve">5.6.1. Availability and movement of accounts receivable </t>
  </si>
  <si>
    <t xml:space="preserve">5.6 Accounts receivable and payable </t>
  </si>
  <si>
    <t>accounted
under agreement provisions</t>
  </si>
  <si>
    <t>reserve size
for doubtful debts</t>
  </si>
  <si>
    <t xml:space="preserve">transfer
from long-term
to short-term  debt </t>
  </si>
  <si>
    <t>reserve restoration</t>
  </si>
  <si>
    <t>write-off on financial result</t>
  </si>
  <si>
    <t>write-off for  account of the before accrued reserve</t>
  </si>
  <si>
    <t>repayment</t>
  </si>
  <si>
    <t>reserve accrual</t>
  </si>
  <si>
    <t>interests, penalties and other charges due</t>
  </si>
  <si>
    <t>as a result of business transactions (amount of debt under transactions)</t>
  </si>
  <si>
    <t>accounted under agreement provisions</t>
  </si>
  <si>
    <t>Settlements with buyers and customers</t>
  </si>
  <si>
    <t>for electric power transmission</t>
  </si>
  <si>
    <t xml:space="preserve">for technological connection </t>
  </si>
  <si>
    <t>for electric power and capacity resale</t>
  </si>
  <si>
    <t>for lease revenues</t>
  </si>
  <si>
    <t xml:space="preserve"> for other</t>
  </si>
  <si>
    <t>Bills receivable</t>
  </si>
  <si>
    <t>non-interest-bearing note</t>
  </si>
  <si>
    <t>other</t>
  </si>
  <si>
    <t>From the total sum of  long-term debt receivable:</t>
  </si>
  <si>
    <t>Indebtedness of affiliated companies</t>
  </si>
  <si>
    <t>Indebtedness of dependent companies</t>
  </si>
  <si>
    <t>Short-term debt receivable -
in total</t>
  </si>
  <si>
    <t>Long-term debt receivable -
in total</t>
  </si>
  <si>
    <t>Indebtedness of affiliated and dependent companies on dividends</t>
  </si>
  <si>
    <t>Non-interest-bearing notes</t>
  </si>
  <si>
    <t>Overpayment under taxes and levies</t>
  </si>
  <si>
    <t>Property sale</t>
  </si>
  <si>
    <t>From the total sum of short-term debt receivable:</t>
  </si>
  <si>
    <t>for the organisation of functioning and development of UES of Russia regarding the distribution electric grid complex</t>
  </si>
  <si>
    <t>for technological connection</t>
  </si>
  <si>
    <t>Other accounts receivable</t>
  </si>
  <si>
    <t>Settlements with buyers and customers, 
including</t>
  </si>
  <si>
    <t xml:space="preserve">    other</t>
  </si>
  <si>
    <t xml:space="preserve"> other </t>
  </si>
  <si>
    <t>Reserve creation</t>
  </si>
  <si>
    <t>Reserve write-off</t>
  </si>
  <si>
    <t>5.6.2. Reserve on doubtful debts</t>
  </si>
  <si>
    <t>5.6.3. Overdue accounts receivable</t>
  </si>
  <si>
    <t>In total</t>
  </si>
  <si>
    <t>book value
(minus a reserve on doubtful debts)</t>
  </si>
  <si>
    <t>JSC "Kurskregionenergosbyt"</t>
  </si>
  <si>
    <t>JSC "Smolenskenergosbyt"</t>
  </si>
  <si>
    <t>JSC Siburenergomenedzhment</t>
  </si>
  <si>
    <t>JSC "Voronezh electricity retail company"</t>
  </si>
  <si>
    <t>JSC "Lipetsk electricity retail company"</t>
  </si>
  <si>
    <t>JSC Tver electricity retail company</t>
  </si>
  <si>
    <t>Holding data</t>
  </si>
  <si>
    <t>The counterpart</t>
  </si>
  <si>
    <t>Data of the counterpart</t>
  </si>
  <si>
    <t>Charged for the period 
(Turnover on debtors, thousand rbl.)</t>
  </si>
  <si>
    <t>Paid for the period
(Turnover on creditors, thousand rbl.)</t>
  </si>
  <si>
    <t>JSC "Belgorod retail company"</t>
  </si>
  <si>
    <t>JSC "Voronezh gorelectroset"</t>
  </si>
  <si>
    <t>JSC Kostroma retail company</t>
  </si>
  <si>
    <t>Rusenergosbyt LLC</t>
  </si>
  <si>
    <t>ZAO "TSOP Energo"</t>
  </si>
  <si>
    <t>"City electricity retail company" LLC</t>
  </si>
  <si>
    <t>JSC "Yaroslavl retail company"</t>
  </si>
  <si>
    <t>Tver electricity retail company LLC</t>
  </si>
  <si>
    <t>5.6.4. Disagreements with the retail companies</t>
  </si>
  <si>
    <t>5.6.5. Availability and movement of accounts payable</t>
  </si>
  <si>
    <t xml:space="preserve">interests, penalties and other charges due </t>
  </si>
  <si>
    <t>Advances issued</t>
  </si>
  <si>
    <t>Bills payable</t>
  </si>
  <si>
    <t xml:space="preserve">transfer
from long-term
to short-term debt </t>
  </si>
  <si>
    <t>Other accounts payable</t>
  </si>
  <si>
    <t>Indebtedness before affiliated companies</t>
  </si>
  <si>
    <t>Indebtedness to participants (founders) on payment of incomes</t>
  </si>
  <si>
    <t>Indebtedness before the state off-budget funds</t>
  </si>
  <si>
    <t>Indebtedness before dependent companies</t>
  </si>
  <si>
    <t>Long-term accounts payable - total</t>
  </si>
  <si>
    <t>accounts payable of suppliers and contractors</t>
  </si>
  <si>
    <t>construction</t>
  </si>
  <si>
    <t xml:space="preserve">From the total sum of long-term indebtedness </t>
  </si>
  <si>
    <t>Short-term accounts payable - total</t>
  </si>
  <si>
    <t>Advances received</t>
  </si>
  <si>
    <t>for participation in other organisations</t>
  </si>
  <si>
    <t>for rent services</t>
  </si>
  <si>
    <t>for other</t>
  </si>
  <si>
    <t>Settlements under taxes and levies</t>
  </si>
  <si>
    <t>Indebtedness before the company personnel</t>
  </si>
  <si>
    <t xml:space="preserve">From total sum of short-term indebtedness </t>
  </si>
  <si>
    <t xml:space="preserve">  Settlements with suppliers and contractors</t>
  </si>
  <si>
    <t>5.6.6. Overdue accounts payable</t>
  </si>
  <si>
    <t>Short-term interest</t>
  </si>
  <si>
    <t>Long-term interest</t>
  </si>
  <si>
    <t>Transfer
from long-term
to short-term debt</t>
  </si>
  <si>
    <t>5.6.7. Credits and loans</t>
  </si>
  <si>
    <t xml:space="preserve">Credits </t>
  </si>
  <si>
    <t>Loans</t>
  </si>
  <si>
    <t>Repayment of interest</t>
  </si>
  <si>
    <t xml:space="preserve">Repayment of the principal sum </t>
  </si>
  <si>
    <t>Interest accrual</t>
  </si>
  <si>
    <t>Inflow</t>
  </si>
  <si>
    <t>Long-term borrowed funds - total</t>
  </si>
  <si>
    <t>Short-term borrowed funds - total</t>
  </si>
  <si>
    <t>Reconciliation with table 5.6.1 on a short-term debt receivable (on indebtedness of participants (founders) on instalments in AC) for the accounting period</t>
  </si>
  <si>
    <t>Reconciliation with table 5.6.1 on a short-term debt receivable (on indebtedness of participants (founders) on instalments in AC) for the previous period</t>
  </si>
  <si>
    <t>Check of correctness of instructions of sum AC for the accounting period</t>
  </si>
  <si>
    <t>Check of correctness of instructions of sum AC for the previous period</t>
  </si>
  <si>
    <t>Check of correctness of instructions of sum RC for the accounting period</t>
  </si>
  <si>
    <t>Check of correctness of instructions of sum RC for the previous period</t>
  </si>
  <si>
    <t>The balance on the accounting period end on retained earnings (uncovered loss) on F1 is equal to balance on the accounting period end on undistributed earnings (uncovered loss) in table 3.1</t>
  </si>
  <si>
    <t>The balance on the accounting period end on reserves of forthcoming expenses on F1 is equal to balance on the accounting period end on reserves of forthcoming expenses in table 5.7.1 for the accounting period</t>
  </si>
  <si>
    <t>The balance on the end of the previous period on reserves of forthcoming expenses on F1 is equal to balance on the accounting period beginning on reserves of forthcoming expenses in table 5.7.1 for the previous period</t>
  </si>
  <si>
    <t>The balance on the accounting period end on money funds is equal F4 line4500 (for the accounting period) under condition of absence money equivalents on the accounting period end for the accounting period</t>
  </si>
  <si>
    <t>Reconciliation with F4 on money funds for the previous period</t>
  </si>
  <si>
    <t>Coordination does not pass, since in the form of 5.3.1. In lines 18,24 for 2011 year, 19,25 for 2009 and 2010  production buildings and machines and the equipment only a power direction are considered accordingly. Not production buildings and machines and the equipment not concerning to power in the form of 5.3.1. 28 are included in line "other". In Form #1 cost of machines and the equipment is formed depending on a binding to OKOF.</t>
  </si>
  <si>
    <t>The balance sheet asset is equal to the balance sheet liability for the accounting period</t>
  </si>
  <si>
    <t>The balance sheet asset is equal to the balance sheet liability for the previous period</t>
  </si>
  <si>
    <t>For long-term credits and loans</t>
  </si>
  <si>
    <t>For short-term credits and loans</t>
  </si>
  <si>
    <t>5.6.8. Expenses on credits and loans</t>
  </si>
  <si>
    <t>Expenses on credits in total</t>
  </si>
  <si>
    <t>Expenses on loans in total</t>
  </si>
  <si>
    <t>written off on other expenses</t>
  </si>
  <si>
    <t>included in cost of assets</t>
  </si>
  <si>
    <t>From total expenses on loans and credits:</t>
  </si>
  <si>
    <t>accrued %</t>
  </si>
  <si>
    <t>other expenses</t>
  </si>
  <si>
    <t>5.7.1. Estimated liabilities</t>
  </si>
  <si>
    <t>Payment of forthcoming holidays</t>
  </si>
  <si>
    <t>Annual bonus payment</t>
  </si>
  <si>
    <t>Included in assets cost</t>
  </si>
  <si>
    <t>Recognised</t>
  </si>
  <si>
    <t>Written off as the excessive sum</t>
  </si>
  <si>
    <t>Estimated liabilities - total</t>
  </si>
  <si>
    <t>The capital - total</t>
  </si>
  <si>
    <t>Receipts - total</t>
  </si>
  <si>
    <t>Payments - total</t>
  </si>
  <si>
    <t>Receipt - total</t>
  </si>
  <si>
    <t>Intangible assets - total</t>
  </si>
  <si>
    <t>Research and development - total</t>
  </si>
  <si>
    <t>Costs on not finished researches and developments - total</t>
  </si>
  <si>
    <t>Not finished transactions on acquisition of intangible assets - total</t>
  </si>
  <si>
    <t>Fixed assets (without profitable investments in tangible assets) - total</t>
  </si>
  <si>
    <t>Objects with unlimited term of useful use, not depreciable - total</t>
  </si>
  <si>
    <t>Accounted as a part of profitable investments in tangible assets - total</t>
  </si>
  <si>
    <t>Value addition of items of fixed assets as a result of completion, additional equipment, reconstruction - total</t>
  </si>
  <si>
    <t>Construction in progress and not complete transactions on acquisition, modernisation, etc. of fixed assets - total</t>
  </si>
  <si>
    <t>Long-term FI - total</t>
  </si>
  <si>
    <t>Contributions in authorised (share) capital of other companies - total</t>
  </si>
  <si>
    <t>Securities of other organisations - total</t>
  </si>
  <si>
    <t>Long-term FI, having mark-to-market value - total</t>
  </si>
  <si>
    <t>Long-term FI on which the mark-to-market value is not determined - total</t>
  </si>
  <si>
    <t>Contributions to authorised capital of other companies - total</t>
  </si>
  <si>
    <t>Short-term FI - total</t>
  </si>
  <si>
    <t>Financial investments, being in pledge - total</t>
  </si>
  <si>
    <t>Financial investments, transferred to the third parties (except sale) - total</t>
  </si>
  <si>
    <t>Supplies - total</t>
  </si>
  <si>
    <t>Supplies, being in pledge under the agreement - total</t>
  </si>
  <si>
    <t>Supplies, not paid for on the reporting date - total</t>
  </si>
  <si>
    <t>Short-term FI, having mark-to-market value - total</t>
  </si>
  <si>
    <t>Short-term FI on which the mark-to-market value is not determined - total</t>
  </si>
  <si>
    <t>For repair of fixed assets</t>
  </si>
  <si>
    <t xml:space="preserve">For works in connection with the seasonal </t>
  </si>
  <si>
    <t>character of production</t>
  </si>
  <si>
    <t>warranties and claims</t>
  </si>
  <si>
    <t>liquidating obligations</t>
  </si>
  <si>
    <t>claims of taxing authorities by results of the tax checks, not settled on the reporting date</t>
  </si>
  <si>
    <t>other estimated liabilities</t>
  </si>
  <si>
    <t>From the total sum of contingent liabilities:</t>
  </si>
  <si>
    <t>Created for account of expenses on usual types of activity</t>
  </si>
  <si>
    <t xml:space="preserve">Created for account of other expenses </t>
  </si>
  <si>
    <t>judicial proceedings which have not been settled on the reporting date</t>
  </si>
  <si>
    <t>5.7.2. Deferred taxes</t>
  </si>
  <si>
    <t>Result of change of the tax rates</t>
  </si>
  <si>
    <t>Remainder on the accounting period end</t>
  </si>
  <si>
    <t>Taxable temporary difference</t>
  </si>
  <si>
    <t>Net off temporary difference</t>
  </si>
  <si>
    <t>Income</t>
  </si>
  <si>
    <t>Expense</t>
  </si>
  <si>
    <t>Result of correction of errors of past years</t>
  </si>
  <si>
    <t>Permanent differences in cost of assets and liabilities</t>
  </si>
  <si>
    <t>Write-off which does not imply tax consequences</t>
  </si>
  <si>
    <t>Remainder at the accounting period end</t>
  </si>
  <si>
    <t>Received — total</t>
  </si>
  <si>
    <t>5.8. Provisions</t>
  </si>
  <si>
    <t>As of 31 December 2011 (3)</t>
  </si>
  <si>
    <t>As of 31 December
2010 (2)</t>
  </si>
  <si>
    <t>As of 31 December
2009 (4)</t>
  </si>
  <si>
    <t>bills</t>
  </si>
  <si>
    <t>property which is in pledge</t>
  </si>
  <si>
    <t>from it:</t>
  </si>
  <si>
    <t>items of fixed assets</t>
  </si>
  <si>
    <t>securities and other financial investments</t>
  </si>
  <si>
    <t>other received</t>
  </si>
  <si>
    <t>Issued under own security - total</t>
  </si>
  <si>
    <t xml:space="preserve">       collateral</t>
  </si>
  <si>
    <t>other issued</t>
  </si>
  <si>
    <t>Budget credits - total</t>
  </si>
  <si>
    <t>For 2011 ___ (1)</t>
  </si>
  <si>
    <t>For 2010 ___ (2)</t>
  </si>
  <si>
    <t>5.9. Government assistance</t>
  </si>
  <si>
    <t>Budgetary funds received - total</t>
  </si>
  <si>
    <t>for current expenses</t>
  </si>
  <si>
    <t>compensation for Chernobyl cleanup veterans</t>
  </si>
  <si>
    <t>for accomplishment of tasks on mobilisation preparation</t>
  </si>
  <si>
    <t xml:space="preserve"> for liquidation of the interterritorial
 cross subsidising</t>
  </si>
  <si>
    <t>for investments in non-current assets</t>
  </si>
  <si>
    <t>for other purposes</t>
  </si>
  <si>
    <t>financing of precautionary measures on reducing of industrial injuries and occupational diseases</t>
  </si>
  <si>
    <t>financing of profound medical checks of the employees at work with harmful and (or) dangerous production factors</t>
  </si>
  <si>
    <t xml:space="preserve">At the year end </t>
  </si>
  <si>
    <t>for liquidation of the interterritorial
 cross subsidising</t>
  </si>
  <si>
    <t>The received budgetary funds on which the conditions of their granting are not satisfied</t>
  </si>
  <si>
    <t>The received budget credits on which the conditions of their granting are not satisfied</t>
  </si>
  <si>
    <t>Subject to return</t>
  </si>
  <si>
    <t>Actually returned</t>
  </si>
  <si>
    <t>5.10. The government assistance on which the conditions of its granting are not satisfied</t>
  </si>
  <si>
    <t>5.11. Other income and expenses</t>
  </si>
  <si>
    <t>For ___ 2011 ____ (1)</t>
  </si>
  <si>
    <t>For ___ 2010 ____ (2)</t>
  </si>
  <si>
    <t>Other income total</t>
  </si>
  <si>
    <t xml:space="preserve">  From sale of fixed assets, except apartments</t>
  </si>
  <si>
    <t xml:space="preserve">  From sale of apartments</t>
  </si>
  <si>
    <t xml:space="preserve">  From sale of stocks</t>
  </si>
  <si>
    <t xml:space="preserve">  From sale of currencies</t>
  </si>
  <si>
    <t xml:space="preserve">  From sale of intangible assets</t>
  </si>
  <si>
    <t xml:space="preserve">  From sale of securities</t>
  </si>
  <si>
    <t xml:space="preserve">  From sale of other assets</t>
  </si>
  <si>
    <t xml:space="preserve">  From joint activity</t>
  </si>
  <si>
    <t xml:space="preserve">  The profit 2010 revealed in the accounting period</t>
  </si>
  <si>
    <t xml:space="preserve">  The profit 2009 revealed in the accounting period</t>
  </si>
  <si>
    <t xml:space="preserve">  The profit 2008 revealed in the accounting period</t>
  </si>
  <si>
    <t xml:space="preserve">  Profit before 01.01.2008, revealed in the accounting period</t>
  </si>
  <si>
    <t xml:space="preserve">  Penalty fee, fines and liquidated damages recognised or on which </t>
  </si>
  <si>
    <t xml:space="preserve">  judgement of court (arbitration court) are received on their collection  </t>
  </si>
  <si>
    <t xml:space="preserve">  Accounts payable, on which term of limitation of actions
  has expired (more than three years)</t>
  </si>
  <si>
    <t xml:space="preserve">  Exchange rate differences</t>
  </si>
  <si>
    <t xml:space="preserve">  Property which has appeared in surplus on results of inventory</t>
  </si>
  <si>
    <t xml:space="preserve">  Gratuitously received assets, except FA and Intangible Assets</t>
  </si>
  <si>
    <t xml:space="preserve">  Income from gratuitously received FA, determined in </t>
  </si>
  <si>
    <t xml:space="preserve">  the established order</t>
  </si>
  <si>
    <t xml:space="preserve">  Cost of tangible assets remaining from  </t>
  </si>
  <si>
    <t xml:space="preserve">  write-off of unsuitable to restoration and further</t>
  </si>
  <si>
    <t xml:space="preserve">  use assets</t>
  </si>
  <si>
    <t xml:space="preserve">  Revaluation of financial investments on the current market
  value</t>
  </si>
  <si>
    <t xml:space="preserve">  Income from reduction (write-off) of a reserve on doubtful </t>
  </si>
  <si>
    <t xml:space="preserve">  debts</t>
  </si>
  <si>
    <t xml:space="preserve"> Income from reduction (write-off) of a reserve under estimated liabilities</t>
  </si>
  <si>
    <t xml:space="preserve">   Income from reduction (write-off) of a reserve under decrease of</t>
  </si>
  <si>
    <t xml:space="preserve">  stocks value</t>
  </si>
  <si>
    <t xml:space="preserve">  Income under contracts of a concession of the right of the requirement</t>
  </si>
  <si>
    <t xml:space="preserve">  Income from revealed non-contract electricity 
  consumption </t>
  </si>
  <si>
    <t xml:space="preserve">  Insurance payments receivable</t>
  </si>
  <si>
    <t xml:space="preserve">  Income connected with participation in AC of other organisations</t>
  </si>
  <si>
    <t xml:space="preserve">  Restoration of the before written off debt receivable</t>
  </si>
  <si>
    <t xml:space="preserve">  Discount under bills</t>
  </si>
  <si>
    <t xml:space="preserve">  Compensation for a difference in tariffs (budgetary financing)</t>
  </si>
  <si>
    <t xml:space="preserve">  Income from reduction (write-off) of a reserve under depreciation of financial investments</t>
  </si>
  <si>
    <t>Other expenses total</t>
  </si>
  <si>
    <t xml:space="preserve">   From sale of fixed assets, except apartments</t>
  </si>
  <si>
    <t xml:space="preserve">   From sale of apartments</t>
  </si>
  <si>
    <t xml:space="preserve">   From sale of stocks</t>
  </si>
  <si>
    <t xml:space="preserve">   From sale of currencies</t>
  </si>
  <si>
    <t xml:space="preserve">   From sale of intangible assets</t>
  </si>
  <si>
    <t xml:space="preserve">   From sale of securities</t>
  </si>
  <si>
    <t xml:space="preserve">   From sale of other assets</t>
  </si>
  <si>
    <t xml:space="preserve">   Other taxes</t>
  </si>
  <si>
    <t xml:space="preserve">   Expenses on bank fees</t>
  </si>
  <si>
    <t xml:space="preserve">   Expenses on servicing financial investments</t>
  </si>
  <si>
    <t xml:space="preserve">   Reserve on doubtful debts</t>
  </si>
  <si>
    <t xml:space="preserve">   Reserve under depreciation of financial investments</t>
  </si>
  <si>
    <t xml:space="preserve">   Reserve under decrease in value of tangible assets</t>
  </si>
  <si>
    <t xml:space="preserve">   Reserve on discontinuing operation</t>
  </si>
  <si>
    <t xml:space="preserve">   Reserve under estimated liabilities</t>
  </si>
  <si>
    <t xml:space="preserve">   Asset retirement without income</t>
  </si>
  <si>
    <t xml:space="preserve">   VAT on gratuitously transferred property</t>
  </si>
  <si>
    <t xml:space="preserve">   Loss 2010 revealed in the accounting period</t>
  </si>
  <si>
    <t xml:space="preserve">   Loss 2009 revealed in the accounting period</t>
  </si>
  <si>
    <t xml:space="preserve">   Loss 2008 revealed in the accounting period</t>
  </si>
  <si>
    <t xml:space="preserve">   Loss before 01.01.2008, revealed in the accounting period</t>
  </si>
  <si>
    <t xml:space="preserve">   State duties under economic contracts</t>
  </si>
  <si>
    <t xml:space="preserve">   Revaluation of financial investments on the current market
   value</t>
  </si>
  <si>
    <t xml:space="preserve">   Discount under bills</t>
  </si>
  <si>
    <t xml:space="preserve">   Expenses under assignment of receivables contracts </t>
  </si>
  <si>
    <t xml:space="preserve">   Unreimbursable VAT </t>
  </si>
  <si>
    <t xml:space="preserve">   Expenses on revealed non-contract electricity 
   consumption</t>
  </si>
  <si>
    <t xml:space="preserve">   Instalments in associations and funds</t>
  </si>
  <si>
    <t xml:space="preserve">   Debt receivable, on which term of limitation of actions
   has expired (more than three years) </t>
  </si>
  <si>
    <t xml:space="preserve">   Exchange rate differences</t>
  </si>
  <si>
    <t xml:space="preserve">   Legal costs</t>
  </si>
  <si>
    <t xml:space="preserve">   Plunders, shortage</t>
  </si>
  <si>
    <t xml:space="preserve">   Expenses for executive production</t>
  </si>
  <si>
    <t xml:space="preserve">   Repayment of cost of apartments of employees</t>
  </si>
  <si>
    <t xml:space="preserve">   Other material (financial) assistance and other payments
   to employees </t>
  </si>
  <si>
    <t xml:space="preserve">   Material aid to pensioners (including non-recurring payments, compensation of utility bills)</t>
  </si>
  <si>
    <t xml:space="preserve">   Expenses on holding sports events</t>
  </si>
  <si>
    <t xml:space="preserve">   Expenses on holding cultural and educational </t>
  </si>
  <si>
    <t xml:space="preserve">   events</t>
  </si>
  <si>
    <t xml:space="preserve">   Expenses on charity</t>
  </si>
  <si>
    <t>5.12. The inquiry on availability of valuables, booked on off balance sheet accounts</t>
  </si>
  <si>
    <t>As of 31 December
2011 __ 
(1)</t>
  </si>
  <si>
    <t>As of 31 December
2010 __ 
(2)</t>
  </si>
  <si>
    <t>As of 31 December
2009 __ 
(3)</t>
  </si>
  <si>
    <t xml:space="preserve">Leased fixed assets </t>
  </si>
  <si>
    <t xml:space="preserve">       including: under lease</t>
  </si>
  <si>
    <t>Inventory items, accepted for safekeeping</t>
  </si>
  <si>
    <t xml:space="preserve">Materials accepted in processing </t>
  </si>
  <si>
    <t xml:space="preserve">Goods accepted on the commission </t>
  </si>
  <si>
    <t xml:space="preserve">Equipment accepted for installation </t>
  </si>
  <si>
    <t xml:space="preserve">Indebtedness of insolvent debtors written off at a loss </t>
  </si>
  <si>
    <t>Depreciation of facilities of external improvement and other similar items</t>
  </si>
  <si>
    <t>Registered high-security forms</t>
  </si>
  <si>
    <t>Property which is in the federal property</t>
  </si>
  <si>
    <t>Intangible assets, received for use</t>
  </si>
  <si>
    <t>Property transferred to authorised capital in payment of acquired shares</t>
  </si>
  <si>
    <t>Other segments</t>
  </si>
  <si>
    <t>Revenue from external buyers</t>
  </si>
  <si>
    <t>Revenue from sales between segments</t>
  </si>
  <si>
    <t>Other revenue</t>
  </si>
  <si>
    <t>including non-current assets</t>
  </si>
  <si>
    <t>Executive Office</t>
  </si>
  <si>
    <t>Depreciation of FA and Intangible Assets</t>
  </si>
  <si>
    <t xml:space="preserve">As of 31 December 2011 </t>
  </si>
  <si>
    <t>5.13. Reportable segment information</t>
  </si>
  <si>
    <t>Total segment revenue</t>
  </si>
  <si>
    <t>revenue from transmission</t>
  </si>
  <si>
    <t>Interest payable</t>
  </si>
  <si>
    <t>Income tax expense</t>
  </si>
  <si>
    <t>Segment profit/(loss)</t>
  </si>
  <si>
    <t>Segment assets</t>
  </si>
  <si>
    <t>Segments liabilities</t>
  </si>
  <si>
    <t>Belgorodenergo</t>
  </si>
  <si>
    <t>Bryanskenergo</t>
  </si>
  <si>
    <t>Voronezhenergo</t>
  </si>
  <si>
    <t>Kostromaenergo</t>
  </si>
  <si>
    <t>Kurskenergo</t>
  </si>
  <si>
    <t>Lipetskenergo</t>
  </si>
  <si>
    <t>Orelenergo</t>
  </si>
  <si>
    <t>Smolenskenergo</t>
  </si>
  <si>
    <t>Tambovenergo</t>
  </si>
  <si>
    <t>Tverenergo</t>
  </si>
  <si>
    <t>Yarenergo</t>
  </si>
  <si>
    <t>Check not passed</t>
  </si>
  <si>
    <t>(3) - the given indicator includes dividends on куммулятивным to stocks for the previous reporting
        periods which have been paid or declared within the accounting year</t>
  </si>
  <si>
    <t>201</t>
  </si>
  <si>
    <t>At the period end</t>
  </si>
  <si>
    <t>At the period end
Residual cost</t>
  </si>
  <si>
    <t>At the period end
the cost value</t>
  </si>
  <si>
    <t>Remainder
at the period end</t>
  </si>
  <si>
    <t>Remainder
at the beginning
of year</t>
  </si>
  <si>
    <t>Remainder at the beginning of year</t>
  </si>
  <si>
    <t>Remainder at the beginning of accounting year</t>
  </si>
  <si>
    <t>At the beginning of year</t>
  </si>
  <si>
    <t>At the beginning
of year</t>
  </si>
  <si>
    <t>5.3.3. Value change of fixed assets as a result of completion, additional equipment,</t>
  </si>
  <si>
    <t>Check of correctness of recognition diluted profit (loss) on the stock for the accounting period</t>
  </si>
  <si>
    <t>Check of correctness of recognition diluted profit (loss) on the stock for the previous period</t>
  </si>
  <si>
    <t>Capital stock for December, 31st 20</t>
  </si>
  <si>
    <t>Capital stock as of December, 31    20</t>
  </si>
  <si>
    <t>Capital stock as of December, 31            20</t>
  </si>
  <si>
    <t>The balance sheet asset is equal to the balance sheet liability for the year prior the previous</t>
  </si>
  <si>
    <t>Reconciliation with table 5.1.1 and table 5.2.2 for Intangible Assets for the year prior the previous</t>
  </si>
  <si>
    <t>Reconciliation with table 5.2.2 for not finished transactions on acquisition Intangible Assets for the year prior the previous</t>
  </si>
  <si>
    <t>Reconciliation with table 5.2.1 and table 5.2.2 for R&amp;D for the year prior the previous</t>
  </si>
  <si>
    <t>Reconciliation with table 5.2.2 for not finished researches and developments for the year prior the previous</t>
  </si>
  <si>
    <t>Reconciliation with table 5.3.1 on buildings, machines and the equipment, constructions for the year prior the previous</t>
  </si>
  <si>
    <t>Reconciliation with table 5.3.5 for not complete building for the year prior the previous</t>
  </si>
  <si>
    <t>Reconciliation with table 5.3.1 on profitable investments in material assets for the year prior the previous</t>
  </si>
  <si>
    <t>Reconciliation with table 5.3.1 on property for transfer to leasing for the year prior the previous</t>
  </si>
  <si>
    <t>Reconciliation with table 5.3.1 on the property given under the lease contract, for the year prior the previous</t>
  </si>
  <si>
    <t>Reconciliation with table 5.4.1 (1) on long-term financial investments for the year prior the previous</t>
  </si>
  <si>
    <t>Reconciliation with table 5.4.1 (1) under investments into affiliated companies for the year prior the previous</t>
  </si>
  <si>
    <t>Reconciliation with table 5.4.1 (1) under investments into dependent companies for the year prior the previous</t>
  </si>
  <si>
    <t>Reconciliation with table 5.4.1 (1) under investments into other organisations for the year prior the previous</t>
  </si>
  <si>
    <t>Reconciliation with table 5.4.1 (1) on other long-term financial investments for the year prior the previous</t>
  </si>
  <si>
    <t>Reconciliation with table 5.5.1 on stocks for the year prior the previous</t>
  </si>
  <si>
    <t>Reconciliation with table 5.5.1 on raw, materials and other similar values for the year prior the previous</t>
  </si>
  <si>
    <t>Reconciliation with table 5.5.1 on costs in a work in progress for the year prior the previous</t>
  </si>
  <si>
    <t>Reconciliation with table 5.5.1 on finished goods and the goods for resale for the year prior the previous</t>
  </si>
  <si>
    <t>Reconciliation with table 5.5.1 on the goods shipped for the year prior the previous</t>
  </si>
  <si>
    <t>Reconciliation with table 5.5.1 on other stocks and costs for the year prior the previous</t>
  </si>
  <si>
    <t>Reconciliation with table 5.6.1 on a debt receivable for the year prior the previous</t>
  </si>
  <si>
    <t>Reconciliation with table 5.6.1 on a long-term debt receivable for the year prior the previous</t>
  </si>
  <si>
    <t>Reconciliation with table 5.6.1 on a long-term debt receivable (on buyers and customers) for the year prior the previous</t>
  </si>
  <si>
    <t>Reconciliation with table 5.6.1 on a long-term debt receivable (under bills to reception) for the year prior the previous</t>
  </si>
  <si>
    <t>Reconciliation with table 5.6.1 on a long-term debt receivable (in the advances given out) for the year prior the previous</t>
  </si>
  <si>
    <t>Reconciliation with table 5.6.1 on a long-term debt receivable (other) for the year prior the previous</t>
  </si>
  <si>
    <t>Reconciliation with table 5.6.1 on a short-term debt receivable for the year prior the previous</t>
  </si>
  <si>
    <t>Reconciliation with table 5.6.1 on a short-term debt receivable (on buyers and customers) for the year prior the previous</t>
  </si>
  <si>
    <t>Reconciliation with table 5.6.1 on a short-term debt receivable (under bills to reception) for the year prior the previous</t>
  </si>
  <si>
    <t>Reconciliation with table 5.6.1 on a short-term debt receivable (on indebtedness of affiliated and dependent companies under dividends) for the year prior the previous</t>
  </si>
  <si>
    <t>Reconciliation with table 5.6.1 on a short-term debt receivable (on indebtedness of participants (founders) on instalments in AC) for the year prior the previous</t>
  </si>
  <si>
    <t>Reconciliation with table 5.6.1 on a short-term debt receivable (in the advances given out) for the year prior the previous</t>
  </si>
  <si>
    <t>Reconciliation with table 5.6.1 on a short-term debt receivable (other) for the year prior the previous</t>
  </si>
  <si>
    <t>Reconciliation with table 5.4.1 (2) on short-term financial investments for the year prior the previous</t>
  </si>
  <si>
    <t>Reconciliation with table 5.4.1 (2) on other short-term financial investments for the year prior the previous</t>
  </si>
  <si>
    <t>Reconciliation with F4 on money funds for the year prior the previous</t>
  </si>
  <si>
    <t>Check of correctness of instructions of sum AC for the year prior the previous</t>
  </si>
  <si>
    <t>Check of correctness of instructions of sum RC for the year prior the previous</t>
  </si>
  <si>
    <t>Check of correctness of recognition of retained earnings (uncovered loss) for the year prior the previous</t>
  </si>
  <si>
    <t>Reconciliation with table 5.6.7 on long-term borrowed funds for the year prior the previous</t>
  </si>
  <si>
    <t>Reconciliation with table 5.6.7 under long-term loans for the year prior the previous</t>
  </si>
  <si>
    <t>Reconciliation with table 5.6.5 on long-term accounts payable for the year prior the previous</t>
  </si>
  <si>
    <t>Reconciliation with table 5.6.7 on short-term borrowed funds for the year prior the previous</t>
  </si>
  <si>
    <t>Reconciliation with table 5.6.7 on short loans for the year prior the previous</t>
  </si>
  <si>
    <t>Reconciliation with table 5.6.5 and table 5.6.6 on short-term accounts payable for the year prior the previous</t>
  </si>
  <si>
    <t>Reconciliation with table 5.6.5 on short-term accounts payable (on suppliers and contractors) for the year prior the previous</t>
  </si>
  <si>
    <t>Reconciliation with table 5.6.5 on short-term accounts payable (on wages payable before the personnel) for the year prior the previous</t>
  </si>
  <si>
    <t>Reconciliation with table 5.6.5 on short-term accounts payable (on indebtedness before the state off-budget funds) for the year prior the previous</t>
  </si>
  <si>
    <t>Reconciliation with table 5.6.5 on short-term accounts payable (on the tax debt and fees) for the year prior the previous</t>
  </si>
  <si>
    <t>Reconciliation with table 5.6.5 on short-term accounts payable (in the advances received) for the year prior the previous</t>
  </si>
  <si>
    <t>Reconciliation with table 5.6.5 on short-term accounts payable (on indebtedness to participants (founders) on payment of incomes) for the year prior the previous</t>
  </si>
  <si>
    <t>Reconciliation with table 5.6.5 and table 5.6.6 on short-term accounts payable (on other, including the overdue, short-term accounts payable) for the year prior the previous</t>
  </si>
  <si>
    <t>Check of filling of size Net Assets for the year prior the previous</t>
  </si>
  <si>
    <t>Received for the year</t>
  </si>
  <si>
    <t>Returned
 for the year</t>
  </si>
  <si>
    <t>Check of correctness of recognition DTA on the accounting period end</t>
  </si>
  <si>
    <t>Check of correctness of recognition DTA on the accounting period beginning</t>
  </si>
  <si>
    <t>Check of correctness of recognition DTA for the accounting period</t>
  </si>
  <si>
    <t>Check of correctness of recognition DTA for the previous period</t>
  </si>
  <si>
    <t>Reconciliation with F1 under other non-current assets (including size DTA) at calculation Net Assets for the accounting period</t>
  </si>
  <si>
    <t>Reconciliation with F1 under other non-current assets (including size DTA) at calculation Net Assets for the previous period</t>
  </si>
  <si>
    <t>Reconciliation with F1 under other non-current assets (including size DTA) at calculation Net Assets for the year prior the previous</t>
  </si>
  <si>
    <t>Reconciliation with table 5.7.1 on reserves under estimated liabilities for the accounting period</t>
  </si>
  <si>
    <t>Reconciliation with table 5.7.1 on reserves under estimated liabilities for the previous period</t>
  </si>
  <si>
    <t>Reconciliation with F1 under estimated liabilities at calculation Net Assets for the accounting period</t>
  </si>
  <si>
    <t>Reconciliation with F1 under estimated liabilities at calculation Net Assets for the previous period</t>
  </si>
  <si>
    <t>Reconciliation with F1 under estimated liabilities at calculation Net Assets for the year prior the previous</t>
  </si>
  <si>
    <t>Statement of changes in equity</t>
  </si>
  <si>
    <t>period expenses</t>
  </si>
  <si>
    <t>Reconciliation with table 5.4.1 on the saved up adjustment under long-term debt securities (to bonds, bills) on the accounting period beginning</t>
  </si>
  <si>
    <t>Reconciliation with table 5.4.1 on the saved up adjustment under long-term debt securities (to bonds, bills) on the accounting period end</t>
  </si>
  <si>
    <t>Reconciliation with table 5.4.1 on the saved up adjustment on shortterm debt securities (to bonds, bills) on the accounting period beginning</t>
  </si>
  <si>
    <t>Reconciliation with table 5.4.1 on the saved up adjustment on shortterm debt securities (to bonds, bills) on the accounting period end</t>
  </si>
  <si>
    <t>Reconciliation with table 5.4.1 on the saved up adjustment under long-term contributions in authorised (share) capital of other companies on the accounting period beginning</t>
  </si>
  <si>
    <t>Reconciliation with table 5.4.1 on the saved up adjustment under long-term contributions in authorised (share) capital of other companies on the accounting period end</t>
  </si>
  <si>
    <t>Reconciliation with table 5.4.1 on the saved up adjustment under long-term contributions in authorised (share) capital of affiliated economic companies on the accounting period beginning</t>
  </si>
  <si>
    <t>Reconciliation with table 5.4.1 on the saved up adjustment under long-term contributions in authorised (share) capital of affiliated economic companies on the accounting period end</t>
  </si>
  <si>
    <t>Reconciliation with table 5.4.1 on the saved up adjustment under long-term contributions in authorised (share) capital of dependent economic companies on the accounting period beginning</t>
  </si>
  <si>
    <t>Reconciliation with table 5.4.1 on the saved up adjustment under long-term contributions in authorised (share) capital of dependent economic companies on the accounting period end</t>
  </si>
  <si>
    <t>Reconciliation with table 5.4.1 on the saved up adjustment under short-term contributions in authorised (share) capital of other companies on the accounting period beginning</t>
  </si>
  <si>
    <t>Reconciliation with table 5.4.1 on the saved up adjustment under short-term contributions in authorised (share) capital of other companies on the accounting period end</t>
  </si>
  <si>
    <t>Reconciliation with F1 under VAT on the acquired values at calculation Net Assets for the accounting period</t>
  </si>
  <si>
    <t>Reconciliation with F1 under VAT on the acquired values at calculation Net Assets for the previous period</t>
  </si>
  <si>
    <t>Reconciliation with F1 under VAT on the acquired values at calculation Net Assets for the year prior the previous</t>
  </si>
  <si>
    <t>Reconciliation with table 5.6.5 on short-term accounts payable (under bills payable) for the accounting period</t>
  </si>
  <si>
    <t>Reconciliation with table 5.6.5 on short-term accounts payable (under bills payable) for the previous period</t>
  </si>
  <si>
    <t>Reconciliation with table 5.6.5 on short-term accounts payable (under bills payable) for the year prior the previous</t>
  </si>
  <si>
    <t>Reconciliation with table 5.3.1 on items of Fixed Assets for the accounting period</t>
  </si>
  <si>
    <t>Reconciliation with table 5.3.1 on items of Fixed Assets for the previous period</t>
  </si>
  <si>
    <t>Reconciliation with table 5.3.1 on items of Fixed Assets for the year prior the previous</t>
  </si>
  <si>
    <t>Reconciliation with table 5.3.1 for not depreciable items of Fixed Assets for the accounting period</t>
  </si>
  <si>
    <t>Reconciliation with table 5.3.1 for not depreciable items of Fixed Assets for the previous period</t>
  </si>
  <si>
    <t>Reconciliation with table 5.3.1 for not depreciable items of Fixed Assets for the year prior the previous</t>
  </si>
  <si>
    <t>Reconciliation with table 5.3.1 on other items of Fixed Assets for the accounting period</t>
  </si>
  <si>
    <t>Reconciliation with table 5.3.1 on other items of Fixed Assets for the previous period</t>
  </si>
  <si>
    <t>Reconciliation with table 5.3.1 on other items of Fixed Assets for the year prior the previous</t>
  </si>
</sst>
</file>

<file path=xl/styles.xml><?xml version="1.0" encoding="utf-8"?>
<styleSheet xmlns="http://schemas.openxmlformats.org/spreadsheetml/2006/main">
  <numFmts count="3">
    <numFmt numFmtId="164" formatCode="_ * #,##0_)_р_._ ;_ * \(#,##0\)_р_._ ;_ * &quot;-&quot;_)_р_._ ;_ @_ "/>
    <numFmt numFmtId="165" formatCode="#,##0;\(#,##0\);\-"/>
    <numFmt numFmtId="166" formatCode="0.000"/>
  </numFmts>
  <fonts count="47">
    <font>
      <sz val="10"/>
      <name val="Arial Cyr"/>
      <charset val="204"/>
    </font>
    <font>
      <sz val="10"/>
      <name val="Arial Cyr"/>
      <charset val="204"/>
    </font>
    <font>
      <sz val="8"/>
      <name val="Arial"/>
      <family val="2"/>
      <charset val="204"/>
    </font>
    <font>
      <b/>
      <sz val="11"/>
      <name val="Arial"/>
      <family val="2"/>
      <charset val="204"/>
    </font>
    <font>
      <sz val="10"/>
      <name val="Arial"/>
      <family val="2"/>
      <charset val="204"/>
    </font>
    <font>
      <b/>
      <sz val="10"/>
      <name val="Arial"/>
      <family val="2"/>
      <charset val="204"/>
    </font>
    <font>
      <i/>
      <sz val="8"/>
      <name val="Arial"/>
      <family val="2"/>
      <charset val="204"/>
    </font>
    <font>
      <sz val="9"/>
      <name val="Arial"/>
      <family val="2"/>
      <charset val="204"/>
    </font>
    <font>
      <sz val="7"/>
      <name val="Arial"/>
      <family val="2"/>
      <charset val="204"/>
    </font>
    <font>
      <sz val="9"/>
      <name val="Times New Roman"/>
      <family val="1"/>
      <charset val="204"/>
    </font>
    <font>
      <sz val="11"/>
      <name val="Arial"/>
      <family val="2"/>
      <charset val="204"/>
    </font>
    <font>
      <sz val="3"/>
      <name val="Arial"/>
      <family val="2"/>
      <charset val="204"/>
    </font>
    <font>
      <b/>
      <sz val="8"/>
      <name val="Arial"/>
      <family val="2"/>
      <charset val="204"/>
    </font>
    <font>
      <b/>
      <i/>
      <sz val="8"/>
      <name val="Arial"/>
      <family val="2"/>
      <charset val="204"/>
    </font>
    <font>
      <i/>
      <sz val="9"/>
      <name val="Arial"/>
      <family val="2"/>
      <charset val="204"/>
    </font>
    <font>
      <b/>
      <sz val="9"/>
      <name val="Arial"/>
      <family val="2"/>
      <charset val="204"/>
    </font>
    <font>
      <i/>
      <sz val="10"/>
      <name val="Arial Cyr"/>
      <charset val="204"/>
    </font>
    <font>
      <b/>
      <sz val="11"/>
      <name val="Arial Cyr"/>
      <charset val="204"/>
    </font>
    <font>
      <b/>
      <sz val="10"/>
      <name val="Arial Cyr"/>
      <charset val="204"/>
    </font>
    <font>
      <sz val="9"/>
      <name val="Arial Cyr"/>
      <charset val="204"/>
    </font>
    <font>
      <sz val="8"/>
      <name val="Arial Cyr"/>
      <charset val="204"/>
    </font>
    <font>
      <b/>
      <sz val="2"/>
      <name val="Arial"/>
      <family val="2"/>
      <charset val="204"/>
    </font>
    <font>
      <b/>
      <sz val="12"/>
      <name val="Arial"/>
      <family val="2"/>
      <charset val="204"/>
    </font>
    <font>
      <sz val="12"/>
      <name val="Arial"/>
      <family val="2"/>
      <charset val="204"/>
    </font>
    <font>
      <sz val="6"/>
      <name val="Arial Cyr"/>
      <charset val="204"/>
    </font>
    <font>
      <b/>
      <sz val="11"/>
      <color indexed="8"/>
      <name val="Arial"/>
      <family val="2"/>
      <charset val="204"/>
    </font>
    <font>
      <sz val="9"/>
      <color indexed="8"/>
      <name val="Arial"/>
      <family val="2"/>
      <charset val="204"/>
    </font>
    <font>
      <sz val="10"/>
      <color indexed="8"/>
      <name val="Arial"/>
      <family val="2"/>
      <charset val="204"/>
    </font>
    <font>
      <i/>
      <sz val="10"/>
      <name val="Arial"/>
      <family val="2"/>
      <charset val="204"/>
    </font>
    <font>
      <b/>
      <sz val="8"/>
      <name val="Arial Cyr"/>
      <charset val="204"/>
    </font>
    <font>
      <sz val="8"/>
      <color indexed="8"/>
      <name val="Arial"/>
      <family val="2"/>
      <charset val="204"/>
    </font>
    <font>
      <b/>
      <sz val="10"/>
      <color indexed="10"/>
      <name val="Arial"/>
      <family val="2"/>
      <charset val="204"/>
    </font>
    <font>
      <sz val="10"/>
      <color indexed="12"/>
      <name val="Arial"/>
      <family val="2"/>
      <charset val="204"/>
    </font>
    <font>
      <vertAlign val="superscript"/>
      <sz val="10"/>
      <name val="Arial"/>
      <family val="2"/>
      <charset val="204"/>
    </font>
    <font>
      <sz val="9"/>
      <color indexed="12"/>
      <name val="Arial"/>
      <family val="2"/>
      <charset val="204"/>
    </font>
    <font>
      <sz val="10"/>
      <name val="Times New Roman"/>
      <family val="1"/>
      <charset val="204"/>
    </font>
    <font>
      <sz val="9"/>
      <color indexed="10"/>
      <name val="Arial"/>
      <family val="2"/>
      <charset val="204"/>
    </font>
    <font>
      <b/>
      <sz val="9"/>
      <color indexed="8"/>
      <name val="Arial"/>
      <family val="2"/>
      <charset val="204"/>
    </font>
    <font>
      <b/>
      <sz val="10"/>
      <name val="Times New Roman"/>
      <family val="1"/>
      <charset val="204"/>
    </font>
    <font>
      <b/>
      <i/>
      <sz val="10"/>
      <name val="Arial Cyr"/>
      <charset val="204"/>
    </font>
    <font>
      <b/>
      <i/>
      <sz val="10"/>
      <name val="Arial"/>
      <family val="2"/>
      <charset val="204"/>
    </font>
    <font>
      <b/>
      <sz val="9"/>
      <color indexed="10"/>
      <name val="Arial"/>
      <family val="2"/>
      <charset val="204"/>
    </font>
    <font>
      <sz val="10"/>
      <color indexed="10"/>
      <name val="Arial"/>
      <family val="2"/>
      <charset val="204"/>
    </font>
    <font>
      <sz val="8"/>
      <color indexed="10"/>
      <name val="Arial"/>
      <family val="2"/>
      <charset val="204"/>
    </font>
    <font>
      <sz val="10"/>
      <color rgb="FFFF0000"/>
      <name val="Arial"/>
      <family val="2"/>
      <charset val="204"/>
    </font>
    <font>
      <sz val="10"/>
      <color rgb="FFFF0000"/>
      <name val="Arial Cyr"/>
      <charset val="204"/>
    </font>
    <font>
      <sz val="8"/>
      <color rgb="FFFF0000"/>
      <name val="Arial Cyr"/>
      <charset val="204"/>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
      <patternFill patternType="solid">
        <fgColor rgb="FFFFFFFF"/>
        <bgColor rgb="FF000000"/>
      </patternFill>
    </fill>
  </fills>
  <borders count="83">
    <border>
      <left/>
      <right/>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s>
  <cellStyleXfs count="2">
    <xf numFmtId="0" fontId="0" fillId="0" borderId="0"/>
    <xf numFmtId="0" fontId="1" fillId="0" borderId="0"/>
  </cellStyleXfs>
  <cellXfs count="4176">
    <xf numFmtId="0" fontId="0" fillId="0" borderId="0" xfId="0"/>
    <xf numFmtId="0" fontId="4" fillId="0" borderId="0" xfId="0" applyFont="1" applyProtection="1">
      <protection locked="0"/>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0" fillId="0" borderId="46" xfId="0" applyFont="1" applyBorder="1" applyAlignment="1">
      <alignment horizontal="center" vertical="center"/>
    </xf>
    <xf numFmtId="0" fontId="20" fillId="0" borderId="45" xfId="0" applyFont="1" applyBorder="1" applyAlignment="1">
      <alignment horizontal="center" vertical="center"/>
    </xf>
    <xf numFmtId="0" fontId="20" fillId="0" borderId="45" xfId="0" applyFont="1" applyFill="1" applyBorder="1" applyAlignment="1">
      <alignment horizontal="center" vertical="center"/>
    </xf>
    <xf numFmtId="0" fontId="20" fillId="2" borderId="45" xfId="0" applyFont="1" applyFill="1" applyBorder="1" applyAlignment="1">
      <alignment horizontal="left" vertical="top" wrapText="1"/>
    </xf>
    <xf numFmtId="0" fontId="20" fillId="0" borderId="32" xfId="0" applyFont="1" applyBorder="1" applyAlignment="1">
      <alignment horizontal="center" vertical="center"/>
    </xf>
    <xf numFmtId="0" fontId="20" fillId="0" borderId="25" xfId="0" applyFont="1" applyBorder="1" applyAlignment="1">
      <alignment horizontal="center" vertical="center"/>
    </xf>
    <xf numFmtId="0" fontId="20" fillId="2" borderId="25" xfId="0" applyFont="1" applyFill="1" applyBorder="1" applyAlignment="1">
      <alignment horizontal="center" vertical="center"/>
    </xf>
    <xf numFmtId="0" fontId="20" fillId="2" borderId="25" xfId="0" applyFont="1" applyFill="1" applyBorder="1" applyAlignment="1">
      <alignment horizontal="left" vertical="top" wrapText="1"/>
    </xf>
    <xf numFmtId="0" fontId="20" fillId="0" borderId="25" xfId="0" applyFont="1" applyFill="1" applyBorder="1" applyAlignment="1">
      <alignment horizontal="center" vertical="center"/>
    </xf>
    <xf numFmtId="0" fontId="20" fillId="0" borderId="25" xfId="0" applyFont="1" applyFill="1" applyBorder="1" applyAlignment="1">
      <alignment horizontal="left" vertical="top" wrapText="1"/>
    </xf>
    <xf numFmtId="0" fontId="20" fillId="0" borderId="25" xfId="0" applyFont="1" applyBorder="1" applyAlignment="1">
      <alignment horizontal="left" vertical="top" wrapText="1"/>
    </xf>
    <xf numFmtId="0" fontId="20" fillId="0" borderId="25" xfId="0" applyFont="1" applyFill="1" applyBorder="1" applyAlignment="1">
      <alignment horizontal="left" vertical="center" wrapText="1"/>
    </xf>
    <xf numFmtId="0" fontId="20" fillId="0" borderId="25" xfId="0" applyFont="1" applyFill="1" applyBorder="1" applyAlignment="1">
      <alignment horizontal="justify" vertical="distributed" wrapText="1"/>
    </xf>
    <xf numFmtId="0" fontId="20" fillId="0" borderId="25" xfId="0" applyNumberFormat="1" applyFont="1" applyFill="1" applyBorder="1" applyAlignment="1">
      <alignment horizontal="center" vertical="center"/>
    </xf>
    <xf numFmtId="165" fontId="4" fillId="0" borderId="25" xfId="0" applyNumberFormat="1" applyFont="1" applyBorder="1" applyAlignment="1" applyProtection="1">
      <alignment horizontal="right" vertical="center"/>
      <protection locked="0"/>
    </xf>
    <xf numFmtId="165" fontId="5" fillId="0" borderId="25" xfId="0" applyNumberFormat="1" applyFont="1" applyBorder="1" applyAlignment="1" applyProtection="1">
      <alignment horizontal="right" vertical="center"/>
      <protection locked="0"/>
    </xf>
    <xf numFmtId="165" fontId="5" fillId="0" borderId="25" xfId="0" applyNumberFormat="1" applyFont="1" applyFill="1" applyBorder="1" applyAlignment="1" applyProtection="1">
      <alignment horizontal="right" vertical="center"/>
      <protection locked="0"/>
    </xf>
    <xf numFmtId="165" fontId="5" fillId="0" borderId="35" xfId="0" applyNumberFormat="1" applyFont="1" applyBorder="1" applyAlignment="1" applyProtection="1">
      <alignment horizontal="right" vertical="center"/>
      <protection locked="0"/>
    </xf>
    <xf numFmtId="0" fontId="26" fillId="0" borderId="0" xfId="0" applyFont="1" applyAlignment="1" applyProtection="1">
      <alignment vertical="center"/>
    </xf>
    <xf numFmtId="0" fontId="5" fillId="0" borderId="46" xfId="0" applyFont="1" applyFill="1" applyBorder="1" applyAlignment="1" applyProtection="1">
      <alignment vertical="center" wrapText="1"/>
    </xf>
    <xf numFmtId="0" fontId="4" fillId="0" borderId="45" xfId="0" applyFont="1" applyFill="1" applyBorder="1" applyAlignment="1" applyProtection="1">
      <alignment horizontal="center" vertical="center" wrapText="1"/>
    </xf>
    <xf numFmtId="3" fontId="4" fillId="0" borderId="45" xfId="0" applyNumberFormat="1" applyFont="1" applyBorder="1" applyAlignment="1" applyProtection="1">
      <alignment horizontal="center" vertical="center" wrapText="1"/>
    </xf>
    <xf numFmtId="3" fontId="5" fillId="0" borderId="53" xfId="0" applyNumberFormat="1"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3" fontId="2" fillId="0" borderId="25" xfId="0" applyNumberFormat="1" applyFont="1" applyBorder="1" applyAlignment="1" applyProtection="1">
      <alignment horizontal="center" vertical="center"/>
    </xf>
    <xf numFmtId="3" fontId="2" fillId="0" borderId="33" xfId="0" applyNumberFormat="1" applyFont="1" applyBorder="1" applyAlignment="1" applyProtection="1">
      <alignment horizontal="center" vertical="center"/>
    </xf>
    <xf numFmtId="0" fontId="27" fillId="0" borderId="32" xfId="0" applyFont="1" applyBorder="1" applyAlignment="1" applyProtection="1">
      <alignment vertical="center"/>
    </xf>
    <xf numFmtId="0" fontId="26" fillId="0" borderId="25" xfId="0" applyFont="1" applyBorder="1" applyAlignment="1" applyProtection="1">
      <alignment horizontal="center" vertical="center"/>
    </xf>
    <xf numFmtId="3" fontId="5" fillId="3" borderId="33" xfId="0" applyNumberFormat="1" applyFont="1" applyFill="1" applyBorder="1" applyAlignment="1" applyProtection="1">
      <alignment horizontal="right" vertical="center"/>
    </xf>
    <xf numFmtId="0" fontId="5" fillId="0" borderId="32" xfId="0" applyFont="1" applyBorder="1" applyAlignment="1" applyProtection="1">
      <alignment vertical="center" wrapText="1"/>
    </xf>
    <xf numFmtId="3" fontId="5" fillId="3" borderId="25" xfId="0" applyNumberFormat="1" applyFont="1" applyFill="1" applyBorder="1" applyAlignment="1" applyProtection="1">
      <alignment horizontal="right" vertical="center"/>
    </xf>
    <xf numFmtId="0" fontId="4" fillId="0" borderId="2" xfId="0" applyFont="1" applyBorder="1" applyAlignment="1" applyProtection="1">
      <alignment vertical="center" wrapText="1"/>
    </xf>
    <xf numFmtId="0" fontId="28" fillId="0" borderId="32" xfId="0" applyFont="1" applyBorder="1" applyAlignment="1" applyProtection="1">
      <alignment vertical="center" wrapText="1"/>
    </xf>
    <xf numFmtId="0" fontId="4" fillId="0" borderId="32" xfId="0" applyFont="1" applyBorder="1" applyAlignment="1" applyProtection="1">
      <alignment vertical="center" wrapText="1"/>
    </xf>
    <xf numFmtId="0" fontId="5" fillId="0" borderId="34" xfId="0" applyFont="1" applyBorder="1" applyAlignment="1" applyProtection="1">
      <alignment vertical="center" wrapText="1"/>
    </xf>
    <xf numFmtId="0" fontId="15" fillId="0" borderId="35" xfId="0" applyFont="1" applyBorder="1" applyAlignment="1" applyProtection="1">
      <alignment horizontal="center" vertical="center" wrapText="1"/>
    </xf>
    <xf numFmtId="3" fontId="5" fillId="3" borderId="36" xfId="0" applyNumberFormat="1" applyFont="1" applyFill="1" applyBorder="1" applyAlignment="1" applyProtection="1">
      <alignment horizontal="right" vertical="center"/>
    </xf>
    <xf numFmtId="0" fontId="2" fillId="0" borderId="0" xfId="0" applyFont="1" applyProtection="1">
      <protection locked="0"/>
    </xf>
    <xf numFmtId="164" fontId="4" fillId="0" borderId="51" xfId="0" applyNumberFormat="1" applyFont="1" applyFill="1" applyBorder="1" applyAlignment="1" applyProtection="1">
      <alignment horizontal="right"/>
      <protection locked="0"/>
    </xf>
    <xf numFmtId="164" fontId="4" fillId="0" borderId="25" xfId="0" applyNumberFormat="1" applyFont="1" applyFill="1" applyBorder="1" applyAlignment="1" applyProtection="1">
      <alignment horizontal="right"/>
      <protection locked="0"/>
    </xf>
    <xf numFmtId="0" fontId="4" fillId="0" borderId="0" xfId="0" applyFont="1" applyProtection="1"/>
    <xf numFmtId="0" fontId="10" fillId="0" borderId="0" xfId="0" applyFont="1" applyProtection="1"/>
    <xf numFmtId="0" fontId="4" fillId="0" borderId="37" xfId="0" applyFont="1" applyFill="1" applyBorder="1" applyAlignment="1" applyProtection="1">
      <alignment horizontal="center" vertical="center"/>
    </xf>
    <xf numFmtId="0" fontId="4" fillId="0" borderId="38" xfId="0" applyFont="1" applyFill="1" applyBorder="1" applyAlignment="1" applyProtection="1">
      <alignment horizontal="center" vertical="center" wrapText="1"/>
    </xf>
    <xf numFmtId="0" fontId="2" fillId="0" borderId="0" xfId="0" applyFont="1" applyProtection="1"/>
    <xf numFmtId="0" fontId="2" fillId="0" borderId="37" xfId="0" applyFont="1" applyFill="1" applyBorder="1" applyAlignment="1" applyProtection="1">
      <alignment horizontal="center" vertical="center"/>
    </xf>
    <xf numFmtId="0" fontId="2" fillId="0" borderId="38" xfId="0" applyFont="1" applyFill="1" applyBorder="1" applyAlignment="1" applyProtection="1">
      <alignment horizontal="center" vertical="top" wrapText="1"/>
    </xf>
    <xf numFmtId="3" fontId="2" fillId="0" borderId="38" xfId="0" applyNumberFormat="1" applyFont="1" applyFill="1" applyBorder="1" applyAlignment="1" applyProtection="1">
      <alignment horizontal="center" vertical="top" wrapText="1"/>
    </xf>
    <xf numFmtId="3" fontId="2" fillId="0" borderId="39" xfId="0" applyNumberFormat="1" applyFont="1" applyFill="1" applyBorder="1" applyAlignment="1" applyProtection="1">
      <alignment horizontal="center" vertical="top" wrapText="1"/>
    </xf>
    <xf numFmtId="0" fontId="4" fillId="0" borderId="50" xfId="0" applyFont="1" applyFill="1" applyBorder="1" applyProtection="1"/>
    <xf numFmtId="0" fontId="4" fillId="0" borderId="32" xfId="0" applyFont="1" applyFill="1" applyBorder="1" applyProtection="1"/>
    <xf numFmtId="0" fontId="4" fillId="0" borderId="32" xfId="0" applyFont="1" applyFill="1" applyBorder="1" applyAlignment="1" applyProtection="1">
      <alignment vertical="top" wrapText="1"/>
    </xf>
    <xf numFmtId="49" fontId="4" fillId="0" borderId="34" xfId="0" applyNumberFormat="1" applyFont="1" applyFill="1" applyBorder="1" applyAlignment="1" applyProtection="1">
      <alignment vertical="top" wrapText="1"/>
    </xf>
    <xf numFmtId="49" fontId="7" fillId="0" borderId="35" xfId="0" applyNumberFormat="1" applyFont="1" applyFill="1" applyBorder="1" applyAlignment="1" applyProtection="1">
      <alignment horizontal="center" vertical="center"/>
    </xf>
    <xf numFmtId="49" fontId="12" fillId="0" borderId="0" xfId="0" applyNumberFormat="1" applyFont="1" applyFill="1" applyBorder="1" applyAlignment="1" applyProtection="1">
      <alignment horizontal="center"/>
    </xf>
    <xf numFmtId="49" fontId="12" fillId="0" borderId="0" xfId="0" applyNumberFormat="1" applyFont="1" applyFill="1" applyBorder="1" applyAlignment="1" applyProtection="1"/>
    <xf numFmtId="0" fontId="12" fillId="0" borderId="0" xfId="0" applyFont="1" applyAlignment="1" applyProtection="1"/>
    <xf numFmtId="0" fontId="2" fillId="0" borderId="0" xfId="0" applyFont="1" applyAlignment="1" applyProtection="1">
      <alignment vertical="center"/>
    </xf>
    <xf numFmtId="0" fontId="0" fillId="0" borderId="0" xfId="0" applyAlignment="1" applyProtection="1">
      <alignment vertical="center"/>
    </xf>
    <xf numFmtId="0" fontId="20" fillId="0" borderId="0" xfId="0" applyFont="1" applyAlignment="1" applyProtection="1">
      <alignment vertical="center"/>
    </xf>
    <xf numFmtId="0" fontId="2" fillId="0" borderId="55" xfId="0" applyFont="1" applyBorder="1" applyAlignment="1" applyProtection="1">
      <alignment horizontal="right" vertical="center"/>
    </xf>
    <xf numFmtId="0" fontId="2" fillId="0" borderId="57" xfId="0" applyFont="1" applyBorder="1" applyAlignment="1" applyProtection="1">
      <alignment horizontal="left" vertical="center"/>
    </xf>
    <xf numFmtId="0" fontId="2" fillId="0" borderId="49" xfId="0" applyFont="1" applyBorder="1" applyAlignment="1" applyProtection="1">
      <alignment horizontal="right" vertical="center"/>
    </xf>
    <xf numFmtId="0" fontId="2" fillId="0" borderId="58" xfId="0" applyFont="1" applyBorder="1" applyAlignment="1" applyProtection="1">
      <alignment horizontal="left" vertical="center"/>
    </xf>
    <xf numFmtId="0" fontId="2" fillId="0" borderId="54" xfId="0" applyFont="1" applyBorder="1" applyAlignment="1" applyProtection="1">
      <alignment horizontal="left" vertical="center"/>
    </xf>
    <xf numFmtId="0" fontId="2" fillId="0" borderId="8" xfId="0" applyFont="1" applyBorder="1" applyAlignment="1" applyProtection="1">
      <alignment horizontal="right" vertical="center"/>
    </xf>
    <xf numFmtId="0" fontId="2" fillId="0" borderId="9" xfId="0" applyFont="1" applyBorder="1" applyAlignment="1" applyProtection="1">
      <alignment horizontal="left" vertical="center"/>
    </xf>
    <xf numFmtId="0" fontId="2" fillId="0" borderId="24" xfId="0" applyFont="1" applyBorder="1" applyAlignment="1" applyProtection="1">
      <alignment horizontal="left" vertical="center"/>
    </xf>
    <xf numFmtId="0" fontId="2" fillId="0" borderId="30" xfId="0" applyFont="1" applyBorder="1" applyAlignment="1" applyProtection="1">
      <alignment horizontal="right" vertical="center"/>
    </xf>
    <xf numFmtId="0" fontId="2" fillId="0" borderId="29" xfId="0" applyFont="1" applyBorder="1" applyAlignment="1" applyProtection="1">
      <alignment horizontal="left" vertical="center"/>
    </xf>
    <xf numFmtId="0" fontId="2" fillId="0" borderId="28" xfId="0" applyFont="1" applyBorder="1" applyAlignment="1" applyProtection="1">
      <alignment horizontal="left" vertical="center"/>
    </xf>
    <xf numFmtId="0" fontId="5"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0" fontId="2" fillId="0" borderId="0" xfId="0" applyFont="1" applyBorder="1" applyAlignment="1" applyProtection="1">
      <alignment vertical="center"/>
    </xf>
    <xf numFmtId="0" fontId="2" fillId="0" borderId="0" xfId="0" applyFont="1" applyFill="1" applyAlignment="1" applyProtection="1">
      <alignment vertical="center"/>
    </xf>
    <xf numFmtId="0" fontId="0" fillId="0" borderId="0" xfId="0" applyFill="1" applyAlignment="1" applyProtection="1">
      <alignment vertical="center"/>
    </xf>
    <xf numFmtId="0" fontId="7" fillId="0" borderId="0" xfId="0" applyFont="1" applyAlignment="1" applyProtection="1">
      <alignment horizontal="left" vertical="center"/>
    </xf>
    <xf numFmtId="0" fontId="24" fillId="0" borderId="0" xfId="0" applyFont="1" applyAlignment="1" applyProtection="1">
      <alignment vertical="center"/>
    </xf>
    <xf numFmtId="0" fontId="8" fillId="0" borderId="0" xfId="0" applyFont="1" applyAlignment="1" applyProtection="1">
      <alignment horizontal="center" vertical="center"/>
    </xf>
    <xf numFmtId="0" fontId="11" fillId="0" borderId="0" xfId="0" applyFont="1" applyFill="1" applyAlignment="1" applyProtection="1">
      <alignment vertical="center"/>
    </xf>
    <xf numFmtId="0" fontId="11"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Alignment="1" applyProtection="1">
      <alignment vertical="center"/>
    </xf>
    <xf numFmtId="0" fontId="7" fillId="0" borderId="0" xfId="0" applyFont="1" applyFill="1" applyBorder="1" applyAlignment="1" applyProtection="1">
      <alignment horizontal="center" vertical="center"/>
    </xf>
    <xf numFmtId="49" fontId="7" fillId="0" borderId="0" xfId="0" applyNumberFormat="1" applyFont="1" applyFill="1" applyBorder="1" applyAlignment="1" applyProtection="1">
      <alignment horizontal="left" vertical="center"/>
    </xf>
    <xf numFmtId="0" fontId="20" fillId="0" borderId="0" xfId="0" applyFont="1" applyProtection="1"/>
    <xf numFmtId="0" fontId="39" fillId="0" borderId="0" xfId="0" applyFont="1" applyFill="1" applyAlignment="1" applyProtection="1">
      <alignment vertical="center"/>
    </xf>
    <xf numFmtId="0" fontId="39" fillId="0" borderId="0" xfId="0" applyFont="1" applyFill="1" applyAlignment="1" applyProtection="1">
      <alignment horizontal="right" vertical="center"/>
    </xf>
    <xf numFmtId="0" fontId="0" fillId="0" borderId="0" xfId="0" applyFill="1" applyAlignment="1" applyProtection="1">
      <alignment horizontal="right" vertical="center"/>
    </xf>
    <xf numFmtId="0" fontId="7" fillId="0" borderId="0" xfId="0" applyFont="1" applyProtection="1">
      <protection locked="0"/>
    </xf>
    <xf numFmtId="0" fontId="2" fillId="0" borderId="0" xfId="0" applyNumberFormat="1" applyFont="1" applyBorder="1" applyAlignment="1" applyProtection="1">
      <alignment horizontal="left"/>
      <protection locked="0"/>
    </xf>
    <xf numFmtId="0" fontId="2" fillId="0" borderId="0" xfId="0" applyNumberFormat="1" applyFont="1" applyBorder="1" applyAlignment="1" applyProtection="1">
      <alignment horizontal="right"/>
      <protection locked="0"/>
    </xf>
    <xf numFmtId="0" fontId="2" fillId="0" borderId="0" xfId="0" applyFont="1" applyAlignment="1" applyProtection="1">
      <alignment horizontal="left"/>
      <protection locked="0"/>
    </xf>
    <xf numFmtId="0" fontId="8" fillId="0" borderId="0" xfId="0" applyFont="1" applyAlignment="1" applyProtection="1">
      <alignment horizontal="center"/>
      <protection locked="0"/>
    </xf>
    <xf numFmtId="0" fontId="14" fillId="0" borderId="0" xfId="0" applyFont="1" applyFill="1" applyBorder="1" applyAlignment="1" applyProtection="1">
      <alignment horizontal="left" indent="1"/>
    </xf>
    <xf numFmtId="0" fontId="4" fillId="0" borderId="0" xfId="0" applyNumberFormat="1" applyFont="1" applyBorder="1" applyAlignment="1" applyProtection="1">
      <alignment horizontal="center"/>
    </xf>
    <xf numFmtId="0" fontId="2" fillId="0" borderId="0" xfId="0" applyFont="1" applyAlignment="1" applyProtection="1">
      <alignment horizontal="left"/>
    </xf>
    <xf numFmtId="0" fontId="4" fillId="0" borderId="0" xfId="0" applyNumberFormat="1" applyFont="1" applyBorder="1" applyAlignment="1" applyProtection="1">
      <alignment horizontal="left" vertical="center"/>
      <protection locked="0"/>
    </xf>
    <xf numFmtId="0" fontId="7" fillId="0" borderId="0" xfId="0" applyNumberFormat="1" applyFont="1" applyBorder="1" applyAlignment="1" applyProtection="1">
      <alignment horizontal="left" vertical="center"/>
      <protection locked="0"/>
    </xf>
    <xf numFmtId="0" fontId="11"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23" fillId="0" borderId="0" xfId="0" applyNumberFormat="1" applyFont="1" applyBorder="1" applyAlignment="1" applyProtection="1">
      <alignment horizontal="center" vertical="center"/>
    </xf>
    <xf numFmtId="0" fontId="7" fillId="0" borderId="0" xfId="0" applyNumberFormat="1" applyFont="1" applyBorder="1" applyAlignment="1" applyProtection="1">
      <alignment horizontal="left" vertical="center"/>
    </xf>
    <xf numFmtId="0" fontId="7" fillId="0" borderId="26" xfId="0" applyNumberFormat="1" applyFont="1" applyBorder="1" applyAlignment="1" applyProtection="1">
      <alignment horizontal="left" vertical="center"/>
    </xf>
    <xf numFmtId="0" fontId="4" fillId="0" borderId="22" xfId="0" applyNumberFormat="1" applyFont="1" applyBorder="1" applyAlignment="1" applyProtection="1">
      <alignment horizontal="left" vertical="center"/>
    </xf>
    <xf numFmtId="0" fontId="4" fillId="0" borderId="6" xfId="0" applyNumberFormat="1" applyFont="1" applyBorder="1" applyAlignment="1" applyProtection="1">
      <alignment horizontal="left" vertical="center"/>
    </xf>
    <xf numFmtId="0" fontId="4" fillId="0" borderId="10" xfId="0" applyNumberFormat="1" applyFont="1" applyBorder="1" applyAlignment="1" applyProtection="1">
      <alignment horizontal="left" vertical="center"/>
    </xf>
    <xf numFmtId="0" fontId="4" fillId="0" borderId="45" xfId="0" applyNumberFormat="1" applyFont="1" applyBorder="1" applyAlignment="1" applyProtection="1">
      <alignment horizontal="left" vertical="center"/>
    </xf>
    <xf numFmtId="0" fontId="4" fillId="0" borderId="49" xfId="0" applyNumberFormat="1" applyFont="1" applyBorder="1" applyAlignment="1" applyProtection="1">
      <alignment horizontal="left" vertical="center"/>
    </xf>
    <xf numFmtId="0" fontId="4" fillId="0" borderId="2" xfId="0" applyNumberFormat="1" applyFont="1" applyBorder="1" applyAlignment="1" applyProtection="1">
      <alignment horizontal="left" vertical="center"/>
    </xf>
    <xf numFmtId="0" fontId="4" fillId="0" borderId="23" xfId="0" applyNumberFormat="1" applyFont="1" applyBorder="1" applyAlignment="1" applyProtection="1">
      <alignment horizontal="left" vertical="center"/>
    </xf>
    <xf numFmtId="0" fontId="12" fillId="0" borderId="0" xfId="0" applyNumberFormat="1" applyFont="1" applyBorder="1" applyAlignment="1" applyProtection="1">
      <alignment horizontal="left"/>
    </xf>
    <xf numFmtId="0" fontId="12" fillId="0" borderId="0" xfId="0" applyNumberFormat="1" applyFont="1" applyBorder="1" applyAlignment="1" applyProtection="1">
      <alignment horizontal="right"/>
    </xf>
    <xf numFmtId="0" fontId="21" fillId="0" borderId="0" xfId="0" applyFont="1" applyAlignment="1" applyProtection="1">
      <alignment horizontal="center"/>
    </xf>
    <xf numFmtId="0" fontId="4" fillId="0" borderId="0" xfId="0" applyFont="1" applyBorder="1" applyAlignment="1" applyProtection="1">
      <alignment horizontal="left" indent="1"/>
    </xf>
    <xf numFmtId="0" fontId="2" fillId="0" borderId="0" xfId="0" applyFont="1" applyAlignment="1" applyProtection="1">
      <alignment horizontal="right"/>
    </xf>
    <xf numFmtId="0" fontId="7" fillId="0" borderId="0" xfId="0" applyFont="1" applyBorder="1" applyAlignment="1" applyProtection="1">
      <alignment vertical="center"/>
    </xf>
    <xf numFmtId="0" fontId="2" fillId="0" borderId="0" xfId="0" applyFont="1" applyBorder="1" applyProtection="1"/>
    <xf numFmtId="0" fontId="7" fillId="0" borderId="8" xfId="0" applyFont="1" applyBorder="1" applyAlignment="1" applyProtection="1">
      <alignment horizontal="right" vertical="center"/>
    </xf>
    <xf numFmtId="0" fontId="7" fillId="0" borderId="9" xfId="0" applyFont="1" applyBorder="1" applyAlignment="1" applyProtection="1">
      <alignment horizontal="left" vertical="center"/>
    </xf>
    <xf numFmtId="0" fontId="7" fillId="0" borderId="24" xfId="0" applyFont="1" applyBorder="1" applyAlignment="1" applyProtection="1">
      <alignment horizontal="left" vertical="center"/>
    </xf>
    <xf numFmtId="0" fontId="7" fillId="0" borderId="8" xfId="0" applyFont="1" applyBorder="1" applyAlignment="1" applyProtection="1">
      <alignment vertical="center"/>
    </xf>
    <xf numFmtId="0" fontId="7" fillId="0" borderId="9" xfId="0" applyFont="1" applyBorder="1" applyAlignment="1" applyProtection="1">
      <alignment vertical="center"/>
    </xf>
    <xf numFmtId="0" fontId="7" fillId="0" borderId="0" xfId="0" applyFont="1" applyAlignment="1" applyProtection="1">
      <alignment horizontal="left"/>
    </xf>
    <xf numFmtId="0" fontId="7" fillId="0" borderId="0" xfId="0" applyFont="1" applyAlignment="1" applyProtection="1"/>
    <xf numFmtId="0" fontId="8" fillId="0" borderId="0" xfId="0" applyFont="1" applyBorder="1" applyAlignment="1" applyProtection="1"/>
    <xf numFmtId="0" fontId="8" fillId="0" borderId="0" xfId="0" applyFont="1" applyAlignment="1" applyProtection="1">
      <alignment horizontal="center"/>
    </xf>
    <xf numFmtId="0" fontId="39" fillId="0" borderId="0" xfId="0" applyFont="1" applyFill="1" applyAlignment="1" applyProtection="1">
      <alignment horizontal="right"/>
    </xf>
    <xf numFmtId="0" fontId="7" fillId="0" borderId="0" xfId="0" applyFont="1" applyFill="1" applyBorder="1" applyAlignment="1" applyProtection="1">
      <alignment vertical="center"/>
    </xf>
    <xf numFmtId="0" fontId="8" fillId="0" borderId="0" xfId="0" applyFont="1" applyFill="1" applyBorder="1" applyAlignment="1" applyProtection="1">
      <alignment horizontal="center"/>
    </xf>
    <xf numFmtId="0" fontId="4" fillId="0" borderId="0" xfId="0" applyFont="1" applyAlignment="1" applyProtection="1">
      <alignment horizontal="right"/>
    </xf>
    <xf numFmtId="0" fontId="11" fillId="0" borderId="0" xfId="0" applyFont="1" applyBorder="1" applyAlignment="1" applyProtection="1"/>
    <xf numFmtId="49" fontId="11" fillId="0" borderId="0" xfId="0" applyNumberFormat="1" applyFont="1" applyBorder="1" applyAlignment="1" applyProtection="1">
      <alignment horizontal="center"/>
    </xf>
    <xf numFmtId="0" fontId="11" fillId="0" borderId="0" xfId="0" applyFont="1" applyBorder="1" applyAlignment="1" applyProtection="1">
      <alignment horizontal="center"/>
    </xf>
    <xf numFmtId="0" fontId="4" fillId="0" borderId="0" xfId="0" applyFont="1" applyFill="1" applyBorder="1" applyAlignment="1" applyProtection="1">
      <alignment horizontal="center"/>
    </xf>
    <xf numFmtId="0" fontId="7" fillId="0" borderId="0" xfId="0" applyNumberFormat="1" applyFont="1" applyBorder="1" applyAlignment="1" applyProtection="1">
      <alignment horizontal="left"/>
      <protection locked="0"/>
    </xf>
    <xf numFmtId="0" fontId="10" fillId="0" borderId="0" xfId="0" applyNumberFormat="1" applyFont="1" applyBorder="1" applyAlignment="1" applyProtection="1">
      <alignment horizontal="left"/>
      <protection locked="0"/>
    </xf>
    <xf numFmtId="0" fontId="7" fillId="0" borderId="0" xfId="0" applyNumberFormat="1" applyFont="1" applyBorder="1" applyAlignment="1" applyProtection="1">
      <alignment horizontal="left"/>
    </xf>
    <xf numFmtId="0" fontId="7" fillId="0" borderId="0" xfId="0" applyNumberFormat="1" applyFont="1" applyBorder="1" applyAlignment="1" applyProtection="1">
      <alignment horizontal="center"/>
    </xf>
    <xf numFmtId="0" fontId="10" fillId="0" borderId="0" xfId="0" applyNumberFormat="1" applyFont="1" applyBorder="1" applyAlignment="1" applyProtection="1">
      <alignment horizontal="left"/>
    </xf>
    <xf numFmtId="0" fontId="7" fillId="0" borderId="6" xfId="0" applyNumberFormat="1" applyFont="1" applyBorder="1" applyAlignment="1" applyProtection="1">
      <alignment horizontal="left"/>
    </xf>
    <xf numFmtId="0" fontId="7" fillId="0" borderId="3" xfId="0" applyNumberFormat="1" applyFont="1" applyBorder="1" applyAlignment="1" applyProtection="1">
      <alignment horizontal="left"/>
    </xf>
    <xf numFmtId="0" fontId="4" fillId="3" borderId="25" xfId="0" applyNumberFormat="1" applyFont="1" applyFill="1" applyBorder="1" applyAlignment="1" applyProtection="1">
      <alignment horizontal="center"/>
    </xf>
    <xf numFmtId="0" fontId="7" fillId="0" borderId="2" xfId="0" applyNumberFormat="1" applyFont="1" applyBorder="1" applyAlignment="1" applyProtection="1">
      <alignment horizontal="left"/>
    </xf>
    <xf numFmtId="0" fontId="2" fillId="0" borderId="6" xfId="0" applyNumberFormat="1" applyFont="1" applyBorder="1" applyAlignment="1" applyProtection="1">
      <alignment horizontal="left"/>
    </xf>
    <xf numFmtId="0" fontId="7" fillId="0" borderId="5" xfId="0" applyNumberFormat="1" applyFont="1" applyBorder="1" applyAlignment="1" applyProtection="1">
      <alignment horizontal="left"/>
    </xf>
    <xf numFmtId="0" fontId="7" fillId="0" borderId="30" xfId="0" applyNumberFormat="1" applyFont="1" applyBorder="1" applyAlignment="1" applyProtection="1">
      <alignment horizontal="left"/>
    </xf>
    <xf numFmtId="0" fontId="11" fillId="0" borderId="0" xfId="0" applyFont="1" applyProtection="1"/>
    <xf numFmtId="0" fontId="11" fillId="0" borderId="0" xfId="0" applyFont="1" applyAlignment="1" applyProtection="1">
      <alignment horizontal="center"/>
    </xf>
    <xf numFmtId="0" fontId="7" fillId="0" borderId="0" xfId="0" applyFont="1" applyAlignment="1" applyProtection="1">
      <alignment horizontal="center"/>
    </xf>
    <xf numFmtId="0" fontId="7" fillId="0" borderId="8" xfId="0" applyNumberFormat="1" applyFont="1" applyBorder="1" applyAlignment="1" applyProtection="1">
      <alignment horizontal="left"/>
    </xf>
    <xf numFmtId="0" fontId="7" fillId="0" borderId="0" xfId="0" applyNumberFormat="1" applyFont="1" applyFill="1" applyBorder="1" applyAlignment="1" applyProtection="1">
      <alignment horizontal="left"/>
      <protection locked="0"/>
    </xf>
    <xf numFmtId="0" fontId="4" fillId="0" borderId="13" xfId="0" applyNumberFormat="1" applyFont="1" applyFill="1" applyBorder="1" applyAlignment="1" applyProtection="1">
      <alignment horizontal="left"/>
      <protection locked="0"/>
    </xf>
    <xf numFmtId="0" fontId="4" fillId="0" borderId="14" xfId="0" applyNumberFormat="1" applyFont="1" applyFill="1" applyBorder="1" applyAlignment="1" applyProtection="1">
      <alignment horizontal="left"/>
      <protection locked="0"/>
    </xf>
    <xf numFmtId="0" fontId="4" fillId="0" borderId="15" xfId="0" applyNumberFormat="1" applyFont="1" applyFill="1" applyBorder="1" applyAlignment="1" applyProtection="1">
      <alignment horizontal="left"/>
      <protection locked="0"/>
    </xf>
    <xf numFmtId="0" fontId="4" fillId="0" borderId="16" xfId="0" applyNumberFormat="1" applyFont="1" applyFill="1" applyBorder="1" applyAlignment="1" applyProtection="1">
      <alignment horizontal="left"/>
      <protection locked="0"/>
    </xf>
    <xf numFmtId="0" fontId="4" fillId="0" borderId="0" xfId="0" applyNumberFormat="1" applyFont="1" applyFill="1" applyBorder="1" applyAlignment="1" applyProtection="1">
      <alignment horizontal="left"/>
    </xf>
    <xf numFmtId="0" fontId="7" fillId="0" borderId="0" xfId="0" applyNumberFormat="1" applyFont="1" applyFill="1" applyBorder="1" applyAlignment="1" applyProtection="1">
      <alignment horizontal="left"/>
    </xf>
    <xf numFmtId="0" fontId="4" fillId="0" borderId="22"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left"/>
    </xf>
    <xf numFmtId="0" fontId="7" fillId="0" borderId="6" xfId="0" applyNumberFormat="1" applyFont="1" applyFill="1" applyBorder="1" applyAlignment="1" applyProtection="1">
      <alignment horizontal="left"/>
    </xf>
    <xf numFmtId="0" fontId="7" fillId="0" borderId="3" xfId="0" applyNumberFormat="1" applyFont="1" applyFill="1" applyBorder="1" applyAlignment="1" applyProtection="1">
      <alignment horizontal="left"/>
    </xf>
    <xf numFmtId="0" fontId="7" fillId="0" borderId="2" xfId="0" applyNumberFormat="1" applyFont="1" applyFill="1" applyBorder="1" applyAlignment="1" applyProtection="1">
      <alignment horizontal="left"/>
    </xf>
    <xf numFmtId="0" fontId="2" fillId="0" borderId="6" xfId="0" applyNumberFormat="1" applyFont="1" applyFill="1" applyBorder="1" applyAlignment="1" applyProtection="1">
      <alignment horizontal="left"/>
    </xf>
    <xf numFmtId="0" fontId="7" fillId="0" borderId="10" xfId="0" applyNumberFormat="1" applyFont="1" applyFill="1" applyBorder="1" applyAlignment="1" applyProtection="1">
      <alignment horizontal="left"/>
    </xf>
    <xf numFmtId="0" fontId="2" fillId="0" borderId="11" xfId="0" applyNumberFormat="1" applyFont="1" applyFill="1" applyBorder="1" applyAlignment="1" applyProtection="1">
      <alignment horizontal="left"/>
    </xf>
    <xf numFmtId="0" fontId="7" fillId="0" borderId="4" xfId="0" applyNumberFormat="1" applyFont="1" applyFill="1" applyBorder="1" applyAlignment="1" applyProtection="1">
      <alignment horizontal="left"/>
    </xf>
    <xf numFmtId="0" fontId="7" fillId="0" borderId="5" xfId="0" applyNumberFormat="1" applyFont="1" applyFill="1" applyBorder="1" applyAlignment="1" applyProtection="1">
      <alignment horizontal="left"/>
    </xf>
    <xf numFmtId="0" fontId="7" fillId="0" borderId="27" xfId="0" applyNumberFormat="1" applyFont="1" applyFill="1" applyBorder="1" applyAlignment="1" applyProtection="1">
      <alignment horizontal="left"/>
    </xf>
    <xf numFmtId="0" fontId="2" fillId="0" borderId="27" xfId="0" applyNumberFormat="1" applyFont="1" applyFill="1" applyBorder="1" applyAlignment="1" applyProtection="1">
      <alignment horizontal="left"/>
    </xf>
    <xf numFmtId="0" fontId="11" fillId="0" borderId="0" xfId="0" applyFont="1" applyFill="1" applyProtection="1"/>
    <xf numFmtId="0" fontId="7" fillId="0" borderId="0" xfId="0" applyFont="1" applyFill="1" applyProtection="1"/>
    <xf numFmtId="0" fontId="0" fillId="0" borderId="46" xfId="0" applyBorder="1" applyAlignment="1" applyProtection="1">
      <alignment wrapText="1"/>
      <protection locked="0"/>
    </xf>
    <xf numFmtId="0" fontId="0" fillId="0" borderId="45" xfId="0" applyBorder="1" applyAlignment="1" applyProtection="1">
      <alignment wrapText="1"/>
      <protection locked="0"/>
    </xf>
    <xf numFmtId="0" fontId="0" fillId="0" borderId="0" xfId="0" applyAlignment="1" applyProtection="1">
      <alignment wrapText="1"/>
    </xf>
    <xf numFmtId="0" fontId="19" fillId="0" borderId="35" xfId="0" applyFont="1" applyBorder="1" applyAlignment="1" applyProtection="1">
      <alignment horizontal="center" vertical="center" wrapText="1"/>
    </xf>
    <xf numFmtId="0" fontId="19" fillId="0" borderId="36" xfId="0" applyFont="1" applyBorder="1" applyAlignment="1" applyProtection="1">
      <alignment horizontal="center" vertical="center" wrapText="1"/>
    </xf>
    <xf numFmtId="0" fontId="20" fillId="0" borderId="37" xfId="0" applyFont="1" applyBorder="1" applyAlignment="1" applyProtection="1">
      <alignment horizontal="center" wrapText="1"/>
    </xf>
    <xf numFmtId="0" fontId="20" fillId="0" borderId="38" xfId="0" applyFont="1" applyBorder="1" applyAlignment="1" applyProtection="1">
      <alignment horizontal="center" wrapText="1"/>
    </xf>
    <xf numFmtId="0" fontId="20" fillId="0" borderId="39" xfId="0" applyFont="1" applyBorder="1" applyAlignment="1" applyProtection="1">
      <alignment horizontal="center" wrapText="1"/>
    </xf>
    <xf numFmtId="0" fontId="0" fillId="3" borderId="45" xfId="0" applyFill="1" applyBorder="1" applyAlignment="1" applyProtection="1">
      <alignment wrapText="1"/>
    </xf>
    <xf numFmtId="0" fontId="0" fillId="3" borderId="53" xfId="0" applyFill="1" applyBorder="1" applyAlignment="1" applyProtection="1">
      <alignment wrapText="1"/>
    </xf>
    <xf numFmtId="0" fontId="0" fillId="3" borderId="51" xfId="0" applyFill="1" applyBorder="1" applyAlignment="1" applyProtection="1">
      <alignment wrapText="1"/>
    </xf>
    <xf numFmtId="0" fontId="0" fillId="3" borderId="52" xfId="0" applyFill="1" applyBorder="1" applyAlignment="1" applyProtection="1">
      <alignment wrapText="1"/>
    </xf>
    <xf numFmtId="0" fontId="4" fillId="0" borderId="0" xfId="0" applyNumberFormat="1" applyFont="1" applyBorder="1" applyAlignment="1" applyProtection="1">
      <alignment horizontal="left"/>
      <protection locked="0"/>
    </xf>
    <xf numFmtId="0" fontId="4" fillId="0" borderId="0" xfId="0" applyNumberFormat="1" applyFont="1" applyBorder="1" applyAlignment="1" applyProtection="1">
      <alignment horizontal="left"/>
    </xf>
    <xf numFmtId="0" fontId="4" fillId="0" borderId="5" xfId="0" applyNumberFormat="1" applyFont="1" applyBorder="1" applyAlignment="1" applyProtection="1">
      <alignment horizontal="left" vertical="center"/>
    </xf>
    <xf numFmtId="0" fontId="0" fillId="0" borderId="0" xfId="0" applyProtection="1">
      <protection locked="0"/>
    </xf>
    <xf numFmtId="0" fontId="4" fillId="0" borderId="0" xfId="0" applyFont="1" applyFill="1" applyProtection="1"/>
    <xf numFmtId="0" fontId="4" fillId="0" borderId="0" xfId="0" applyFont="1" applyFill="1" applyBorder="1" applyAlignment="1" applyProtection="1">
      <alignment vertical="center"/>
      <protection locked="0"/>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right" vertical="center"/>
    </xf>
    <xf numFmtId="0" fontId="7"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12" fillId="0" borderId="2" xfId="0" applyNumberFormat="1" applyFont="1" applyFill="1" applyBorder="1" applyAlignment="1" applyProtection="1">
      <alignment horizontal="center" vertical="center" wrapText="1"/>
    </xf>
    <xf numFmtId="0" fontId="12" fillId="0" borderId="10"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xf>
    <xf numFmtId="0" fontId="2" fillId="0" borderId="14" xfId="0" applyNumberFormat="1" applyFont="1" applyFill="1" applyBorder="1" applyAlignment="1" applyProtection="1">
      <alignment horizontal="right"/>
    </xf>
    <xf numFmtId="0" fontId="2" fillId="0" borderId="13" xfId="0" applyNumberFormat="1" applyFont="1" applyFill="1" applyBorder="1" applyAlignment="1" applyProtection="1">
      <alignment horizontal="right"/>
    </xf>
    <xf numFmtId="0" fontId="2" fillId="0" borderId="14" xfId="0" applyNumberFormat="1" applyFont="1" applyFill="1" applyBorder="1" applyAlignment="1" applyProtection="1">
      <alignment horizontal="left"/>
    </xf>
    <xf numFmtId="0" fontId="2" fillId="0" borderId="2" xfId="0" applyNumberFormat="1" applyFont="1" applyFill="1" applyBorder="1" applyAlignment="1" applyProtection="1">
      <alignment horizontal="left"/>
    </xf>
    <xf numFmtId="0" fontId="2" fillId="0" borderId="6" xfId="0" applyNumberFormat="1" applyFont="1" applyFill="1" applyBorder="1" applyAlignment="1" applyProtection="1">
      <alignment vertical="center" wrapText="1"/>
    </xf>
    <xf numFmtId="0" fontId="7" fillId="0" borderId="23" xfId="0" applyNumberFormat="1" applyFont="1" applyFill="1" applyBorder="1" applyAlignment="1" applyProtection="1">
      <alignment horizontal="left"/>
    </xf>
    <xf numFmtId="0" fontId="2" fillId="0" borderId="0" xfId="0" applyNumberFormat="1" applyFont="1" applyFill="1" applyBorder="1" applyAlignment="1" applyProtection="1">
      <alignment horizontal="right"/>
    </xf>
    <xf numFmtId="0" fontId="2" fillId="0" borderId="11" xfId="0" applyNumberFormat="1" applyFont="1" applyFill="1" applyBorder="1" applyAlignment="1" applyProtection="1">
      <alignment horizontal="right"/>
    </xf>
    <xf numFmtId="0" fontId="2" fillId="0" borderId="0" xfId="0" applyFont="1" applyFill="1" applyAlignment="1" applyProtection="1">
      <alignment horizontal="left"/>
    </xf>
    <xf numFmtId="0" fontId="4" fillId="0" borderId="0" xfId="0" applyNumberFormat="1" applyFont="1" applyFill="1" applyBorder="1" applyAlignment="1" applyProtection="1">
      <alignment vertical="center"/>
    </xf>
    <xf numFmtId="0" fontId="8" fillId="0" borderId="0" xfId="0" applyFont="1" applyFill="1" applyAlignment="1" applyProtection="1">
      <alignment horizontal="center"/>
    </xf>
    <xf numFmtId="0" fontId="2" fillId="0" borderId="10" xfId="0" applyNumberFormat="1" applyFont="1" applyFill="1" applyBorder="1" applyAlignment="1" applyProtection="1">
      <alignment wrapText="1"/>
    </xf>
    <xf numFmtId="0" fontId="4" fillId="0" borderId="10" xfId="0" applyNumberFormat="1" applyFont="1" applyFill="1" applyBorder="1" applyAlignment="1" applyProtection="1">
      <alignment horizontal="left" vertical="center"/>
    </xf>
    <xf numFmtId="0" fontId="3" fillId="0" borderId="0" xfId="0" applyNumberFormat="1" applyFont="1" applyBorder="1" applyAlignment="1" applyProtection="1">
      <alignment horizontal="center"/>
      <protection locked="0"/>
    </xf>
    <xf numFmtId="0" fontId="3" fillId="0" borderId="0" xfId="0" applyNumberFormat="1" applyFont="1" applyBorder="1" applyAlignment="1" applyProtection="1"/>
    <xf numFmtId="0" fontId="7" fillId="0" borderId="10" xfId="0" applyNumberFormat="1" applyFont="1" applyBorder="1" applyAlignment="1" applyProtection="1">
      <alignment horizontal="left"/>
    </xf>
    <xf numFmtId="0" fontId="4" fillId="0" borderId="23"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horizontal="center" vertical="center"/>
    </xf>
    <xf numFmtId="0" fontId="2" fillId="0" borderId="0" xfId="0" applyFont="1" applyFill="1" applyProtection="1"/>
    <xf numFmtId="0" fontId="2" fillId="0" borderId="0" xfId="0" applyFont="1" applyFill="1" applyAlignment="1" applyProtection="1">
      <alignment horizontal="right"/>
    </xf>
    <xf numFmtId="0" fontId="4" fillId="0" borderId="0" xfId="0" applyNumberFormat="1" applyFont="1" applyBorder="1" applyAlignment="1" applyProtection="1">
      <alignment horizontal="right"/>
    </xf>
    <xf numFmtId="0" fontId="7" fillId="0" borderId="1" xfId="0" applyNumberFormat="1" applyFont="1" applyBorder="1" applyAlignment="1" applyProtection="1">
      <alignment horizontal="left"/>
    </xf>
    <xf numFmtId="0" fontId="4" fillId="0" borderId="8" xfId="0" applyNumberFormat="1" applyFont="1" applyBorder="1" applyAlignment="1" applyProtection="1">
      <alignment horizontal="left"/>
    </xf>
    <xf numFmtId="0" fontId="2" fillId="0" borderId="0" xfId="0" applyNumberFormat="1" applyFont="1" applyBorder="1" applyAlignment="1" applyProtection="1">
      <alignment horizontal="center" vertical="center"/>
    </xf>
    <xf numFmtId="0" fontId="4" fillId="0" borderId="0" xfId="0" applyNumberFormat="1" applyFont="1" applyFill="1" applyBorder="1" applyAlignment="1" applyProtection="1">
      <alignment horizontal="center"/>
    </xf>
    <xf numFmtId="0" fontId="7" fillId="0" borderId="14" xfId="0" applyNumberFormat="1" applyFont="1" applyBorder="1" applyAlignment="1" applyProtection="1">
      <alignment horizontal="left"/>
    </xf>
    <xf numFmtId="0" fontId="3" fillId="0" borderId="0" xfId="0" applyNumberFormat="1" applyFont="1" applyBorder="1" applyAlignment="1" applyProtection="1">
      <alignment horizontal="center"/>
    </xf>
    <xf numFmtId="0" fontId="40" fillId="0" borderId="0" xfId="0" applyNumberFormat="1" applyFont="1" applyBorder="1" applyAlignment="1" applyProtection="1">
      <alignment horizontal="center"/>
    </xf>
    <xf numFmtId="0" fontId="14" fillId="0" borderId="2" xfId="0" applyNumberFormat="1" applyFont="1" applyFill="1" applyBorder="1" applyAlignment="1" applyProtection="1">
      <alignment horizontal="left" vertical="center" wrapText="1" indent="2"/>
    </xf>
    <xf numFmtId="0" fontId="4" fillId="0" borderId="14" xfId="0" applyNumberFormat="1" applyFont="1" applyFill="1" applyBorder="1" applyAlignment="1" applyProtection="1">
      <alignment horizontal="right"/>
      <protection locked="0"/>
    </xf>
    <xf numFmtId="0" fontId="7" fillId="0" borderId="11" xfId="0" applyNumberFormat="1" applyFont="1" applyFill="1" applyBorder="1" applyAlignment="1" applyProtection="1">
      <alignment horizontal="left"/>
      <protection locked="0"/>
    </xf>
    <xf numFmtId="0" fontId="7" fillId="0" borderId="12" xfId="0" applyNumberFormat="1" applyFont="1" applyFill="1" applyBorder="1" applyAlignment="1" applyProtection="1">
      <alignment horizontal="left"/>
      <protection locked="0"/>
    </xf>
    <xf numFmtId="0" fontId="7" fillId="0" borderId="17" xfId="0" applyNumberFormat="1" applyFont="1" applyFill="1" applyBorder="1" applyAlignment="1" applyProtection="1">
      <alignment horizontal="left"/>
      <protection locked="0"/>
    </xf>
    <xf numFmtId="0" fontId="7" fillId="0" borderId="23" xfId="0" applyNumberFormat="1" applyFont="1" applyBorder="1" applyAlignment="1" applyProtection="1">
      <alignment horizontal="left"/>
    </xf>
    <xf numFmtId="0" fontId="8" fillId="0" borderId="0" xfId="0" applyFont="1" applyBorder="1" applyAlignment="1" applyProtection="1">
      <alignment horizontal="center"/>
    </xf>
    <xf numFmtId="0" fontId="10" fillId="0" borderId="0" xfId="0" applyNumberFormat="1" applyFont="1" applyBorder="1" applyAlignment="1" applyProtection="1">
      <alignment horizontal="left" vertical="center"/>
      <protection locked="0"/>
    </xf>
    <xf numFmtId="0" fontId="7" fillId="0" borderId="0" xfId="0" applyNumberFormat="1" applyFont="1" applyBorder="1" applyAlignment="1" applyProtection="1">
      <alignment horizontal="center" vertical="center" wrapText="1"/>
      <protection locked="0"/>
    </xf>
    <xf numFmtId="0" fontId="2" fillId="0" borderId="0" xfId="0" applyNumberFormat="1" applyFont="1" applyBorder="1" applyAlignment="1" applyProtection="1">
      <alignment horizontal="center" vertical="center" wrapText="1"/>
      <protection locked="0"/>
    </xf>
    <xf numFmtId="0" fontId="7" fillId="0" borderId="0" xfId="0" applyNumberFormat="1" applyFont="1" applyFill="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3" fillId="0" borderId="0" xfId="0" applyNumberFormat="1" applyFont="1" applyBorder="1" applyAlignment="1" applyProtection="1">
      <alignment horizontal="center" vertical="center"/>
    </xf>
    <xf numFmtId="0" fontId="10" fillId="0" borderId="0" xfId="0" applyNumberFormat="1" applyFont="1" applyBorder="1" applyAlignment="1" applyProtection="1">
      <alignment horizontal="left" vertical="center"/>
    </xf>
    <xf numFmtId="0" fontId="7" fillId="0" borderId="0" xfId="0" applyNumberFormat="1" applyFont="1" applyFill="1" applyBorder="1" applyAlignment="1" applyProtection="1">
      <alignment horizontal="left" vertical="center"/>
    </xf>
    <xf numFmtId="0" fontId="13" fillId="0" borderId="6" xfId="0" applyNumberFormat="1" applyFont="1" applyBorder="1" applyAlignment="1" applyProtection="1">
      <alignment horizontal="center" vertical="center" wrapText="1"/>
    </xf>
    <xf numFmtId="0" fontId="2" fillId="0" borderId="0" xfId="0" applyNumberFormat="1" applyFont="1" applyBorder="1" applyAlignment="1" applyProtection="1">
      <alignment horizontal="left" vertical="center"/>
    </xf>
    <xf numFmtId="0" fontId="2" fillId="0" borderId="6" xfId="0" applyNumberFormat="1" applyFont="1" applyBorder="1" applyAlignment="1" applyProtection="1">
      <alignment horizontal="left" vertical="center"/>
    </xf>
    <xf numFmtId="0" fontId="2" fillId="0" borderId="10" xfId="0" applyNumberFormat="1" applyFont="1" applyBorder="1" applyAlignment="1" applyProtection="1">
      <alignment horizontal="left" vertical="center"/>
    </xf>
    <xf numFmtId="0" fontId="2" fillId="0" borderId="0" xfId="0" applyNumberFormat="1" applyFont="1" applyBorder="1" applyAlignment="1" applyProtection="1">
      <alignment horizontal="right" vertical="center"/>
    </xf>
    <xf numFmtId="0" fontId="2" fillId="0" borderId="0" xfId="0" applyFont="1" applyAlignment="1" applyProtection="1">
      <alignment horizontal="left" vertical="center"/>
    </xf>
    <xf numFmtId="0" fontId="4" fillId="0" borderId="0" xfId="0" applyNumberFormat="1" applyFont="1" applyFill="1" applyBorder="1" applyAlignment="1" applyProtection="1">
      <alignment horizontal="right"/>
    </xf>
    <xf numFmtId="1" fontId="4" fillId="0" borderId="0" xfId="0" applyNumberFormat="1" applyFont="1" applyFill="1" applyBorder="1" applyAlignment="1" applyProtection="1">
      <alignment horizontal="left"/>
    </xf>
    <xf numFmtId="0" fontId="7" fillId="0" borderId="0" xfId="0" applyFont="1" applyFill="1" applyBorder="1" applyProtection="1"/>
    <xf numFmtId="0" fontId="9" fillId="0" borderId="0" xfId="0" applyNumberFormat="1" applyFont="1" applyBorder="1" applyAlignment="1" applyProtection="1">
      <alignment horizontal="left" wrapText="1"/>
    </xf>
    <xf numFmtId="0" fontId="9" fillId="0" borderId="0" xfId="0" applyNumberFormat="1" applyFont="1" applyBorder="1" applyAlignment="1" applyProtection="1">
      <alignment horizontal="left"/>
    </xf>
    <xf numFmtId="0" fontId="2" fillId="0" borderId="22" xfId="0" applyNumberFormat="1" applyFont="1" applyBorder="1" applyAlignment="1" applyProtection="1">
      <alignment horizontal="left"/>
    </xf>
    <xf numFmtId="0" fontId="2" fillId="0" borderId="10" xfId="0" applyNumberFormat="1" applyFont="1" applyBorder="1" applyAlignment="1" applyProtection="1">
      <alignment horizontal="left"/>
    </xf>
    <xf numFmtId="0" fontId="2" fillId="0" borderId="5" xfId="0" applyNumberFormat="1" applyFont="1" applyBorder="1" applyAlignment="1" applyProtection="1">
      <alignment horizontal="left"/>
    </xf>
    <xf numFmtId="0" fontId="2" fillId="0" borderId="0" xfId="0" applyFont="1" applyAlignment="1" applyProtection="1">
      <alignment horizontal="center"/>
    </xf>
    <xf numFmtId="0" fontId="12" fillId="0" borderId="0" xfId="0" applyFont="1" applyAlignment="1" applyProtection="1">
      <alignment horizontal="right"/>
    </xf>
    <xf numFmtId="0" fontId="4" fillId="0" borderId="0" xfId="0" applyFont="1" applyBorder="1" applyAlignment="1" applyProtection="1">
      <alignment horizontal="center" wrapText="1"/>
    </xf>
    <xf numFmtId="0" fontId="2" fillId="3" borderId="49" xfId="0" applyFont="1" applyFill="1" applyBorder="1" applyAlignment="1" applyProtection="1">
      <alignment horizontal="right" vertical="center"/>
    </xf>
    <xf numFmtId="0" fontId="2" fillId="3" borderId="58" xfId="0" applyFont="1" applyFill="1" applyBorder="1" applyAlignment="1" applyProtection="1">
      <alignment horizontal="left" vertical="center"/>
    </xf>
    <xf numFmtId="0" fontId="2" fillId="0" borderId="49" xfId="0" applyFont="1" applyFill="1" applyBorder="1" applyAlignment="1" applyProtection="1">
      <alignment horizontal="right" vertical="center"/>
    </xf>
    <xf numFmtId="0" fontId="2" fillId="0" borderId="54" xfId="0" applyFont="1" applyFill="1" applyBorder="1" applyAlignment="1" applyProtection="1">
      <alignment horizontal="left" vertical="center"/>
    </xf>
    <xf numFmtId="0" fontId="2" fillId="3" borderId="30" xfId="0" applyFont="1" applyFill="1" applyBorder="1" applyAlignment="1" applyProtection="1">
      <alignment horizontal="right" vertical="center"/>
    </xf>
    <xf numFmtId="0" fontId="2" fillId="3" borderId="29" xfId="0" applyFont="1" applyFill="1" applyBorder="1" applyAlignment="1" applyProtection="1">
      <alignment horizontal="left" vertical="center"/>
    </xf>
    <xf numFmtId="0" fontId="2" fillId="0" borderId="30" xfId="0" applyFont="1" applyFill="1" applyBorder="1" applyAlignment="1" applyProtection="1">
      <alignment horizontal="right" vertical="center"/>
    </xf>
    <xf numFmtId="0" fontId="2" fillId="0" borderId="28" xfId="0" applyFont="1" applyFill="1" applyBorder="1" applyAlignment="1" applyProtection="1">
      <alignment horizontal="left" vertical="center"/>
    </xf>
    <xf numFmtId="0" fontId="2" fillId="3" borderId="8" xfId="0" applyFont="1" applyFill="1" applyBorder="1" applyAlignment="1" applyProtection="1">
      <alignment horizontal="right" vertical="center"/>
    </xf>
    <xf numFmtId="0" fontId="2" fillId="3" borderId="9" xfId="0" applyFont="1" applyFill="1" applyBorder="1" applyAlignment="1" applyProtection="1">
      <alignment horizontal="left" vertical="center"/>
    </xf>
    <xf numFmtId="0" fontId="2" fillId="3" borderId="18" xfId="0" applyFont="1" applyFill="1" applyBorder="1" applyAlignment="1" applyProtection="1">
      <alignment horizontal="right" vertical="center"/>
    </xf>
    <xf numFmtId="0" fontId="2" fillId="3" borderId="20" xfId="0" applyFont="1" applyFill="1" applyBorder="1" applyAlignment="1" applyProtection="1">
      <alignment horizontal="left" vertical="center"/>
    </xf>
    <xf numFmtId="0" fontId="4" fillId="0" borderId="0" xfId="0" applyFont="1" applyFill="1" applyAlignment="1" applyProtection="1">
      <alignment vertical="center"/>
    </xf>
    <xf numFmtId="0" fontId="4" fillId="0" borderId="2" xfId="0" applyFont="1" applyFill="1" applyBorder="1" applyAlignment="1" applyProtection="1">
      <alignment vertical="center"/>
    </xf>
    <xf numFmtId="0" fontId="2" fillId="0" borderId="6" xfId="0" applyFont="1" applyFill="1" applyBorder="1" applyAlignment="1" applyProtection="1">
      <alignment horizontal="left" vertical="center"/>
    </xf>
    <xf numFmtId="0" fontId="4" fillId="0" borderId="22" xfId="0" applyFont="1" applyFill="1" applyBorder="1" applyAlignment="1" applyProtection="1">
      <alignment horizontal="left" vertical="center"/>
    </xf>
    <xf numFmtId="0" fontId="4" fillId="0" borderId="5" xfId="0" applyFont="1" applyFill="1" applyBorder="1" applyAlignment="1" applyProtection="1">
      <alignment vertical="center"/>
    </xf>
    <xf numFmtId="0" fontId="7" fillId="0" borderId="0" xfId="0" applyFont="1" applyFill="1" applyBorder="1" applyAlignment="1" applyProtection="1">
      <alignment horizontal="right" vertical="center"/>
    </xf>
    <xf numFmtId="0" fontId="5" fillId="0" borderId="4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8" fillId="0" borderId="0" xfId="0" applyFont="1" applyFill="1" applyAlignment="1" applyProtection="1">
      <alignment vertical="center"/>
    </xf>
    <xf numFmtId="0" fontId="8" fillId="0" borderId="0" xfId="0" applyFont="1" applyFill="1" applyBorder="1" applyAlignment="1" applyProtection="1">
      <alignment vertical="center"/>
    </xf>
    <xf numFmtId="0" fontId="31" fillId="0" borderId="0" xfId="0" applyFont="1" applyFill="1" applyAlignment="1" applyProtection="1">
      <alignment vertical="center" wrapText="1"/>
    </xf>
    <xf numFmtId="0" fontId="5" fillId="0" borderId="25"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7" fillId="0" borderId="0" xfId="0" applyFont="1" applyBorder="1" applyAlignment="1" applyProtection="1"/>
    <xf numFmtId="0" fontId="34" fillId="0" borderId="0" xfId="0" applyFont="1" applyBorder="1" applyAlignment="1" applyProtection="1">
      <alignment horizontal="left"/>
    </xf>
    <xf numFmtId="49" fontId="7" fillId="0" borderId="0" xfId="0" applyNumberFormat="1" applyFont="1" applyBorder="1" applyAlignment="1" applyProtection="1">
      <alignment horizontal="left"/>
    </xf>
    <xf numFmtId="0" fontId="7" fillId="0" borderId="0" xfId="0" applyFont="1" applyBorder="1" applyProtection="1"/>
    <xf numFmtId="0" fontId="7" fillId="0" borderId="0" xfId="0" applyFont="1" applyBorder="1" applyAlignment="1" applyProtection="1">
      <alignment horizontal="center"/>
    </xf>
    <xf numFmtId="0" fontId="7" fillId="0" borderId="26" xfId="0" applyFont="1" applyBorder="1" applyAlignment="1" applyProtection="1">
      <alignment horizontal="center"/>
    </xf>
    <xf numFmtId="0" fontId="7" fillId="0" borderId="26" xfId="0" applyFont="1" applyBorder="1" applyAlignment="1" applyProtection="1">
      <alignment horizontal="right"/>
    </xf>
    <xf numFmtId="0" fontId="4" fillId="0" borderId="11" xfId="0" applyFont="1" applyBorder="1" applyAlignment="1" applyProtection="1"/>
    <xf numFmtId="0" fontId="7" fillId="0" borderId="11" xfId="0" applyFont="1" applyBorder="1" applyAlignment="1" applyProtection="1"/>
    <xf numFmtId="0" fontId="7" fillId="0" borderId="8" xfId="0" applyNumberFormat="1" applyFont="1" applyBorder="1" applyAlignment="1" applyProtection="1">
      <alignment horizontal="center"/>
    </xf>
    <xf numFmtId="0" fontId="4" fillId="0" borderId="18" xfId="0" applyFont="1" applyBorder="1" applyAlignment="1" applyProtection="1"/>
    <xf numFmtId="0" fontId="10" fillId="0" borderId="11" xfId="0" applyFont="1" applyBorder="1" applyAlignment="1" applyProtection="1">
      <alignment horizontal="left" wrapText="1" indent="1"/>
    </xf>
    <xf numFmtId="0" fontId="4" fillId="0" borderId="0" xfId="0" applyFont="1" applyBorder="1" applyAlignment="1" applyProtection="1">
      <alignment wrapText="1"/>
    </xf>
    <xf numFmtId="0" fontId="7" fillId="0" borderId="2" xfId="0" applyFont="1" applyBorder="1" applyAlignment="1" applyProtection="1"/>
    <xf numFmtId="49" fontId="7" fillId="0" borderId="0" xfId="0" applyNumberFormat="1" applyFont="1" applyBorder="1" applyAlignment="1" applyProtection="1"/>
    <xf numFmtId="0" fontId="7" fillId="0" borderId="10" xfId="0" applyFont="1" applyBorder="1" applyAlignment="1" applyProtection="1"/>
    <xf numFmtId="0" fontId="7" fillId="0" borderId="0" xfId="0" applyFont="1" applyBorder="1" applyAlignment="1" applyProtection="1">
      <alignment horizontal="left" vertical="top"/>
    </xf>
    <xf numFmtId="49" fontId="7" fillId="0" borderId="0" xfId="0" applyNumberFormat="1" applyFont="1" applyBorder="1" applyAlignment="1" applyProtection="1">
      <alignment horizontal="left" vertical="top"/>
    </xf>
    <xf numFmtId="0" fontId="7" fillId="0" borderId="6" xfId="0" applyFont="1" applyBorder="1" applyAlignment="1" applyProtection="1"/>
    <xf numFmtId="0" fontId="7" fillId="0" borderId="22" xfId="0" applyFont="1" applyBorder="1" applyAlignment="1" applyProtection="1"/>
    <xf numFmtId="0" fontId="7" fillId="0" borderId="22" xfId="0" applyFont="1" applyFill="1" applyBorder="1" applyAlignment="1" applyProtection="1"/>
    <xf numFmtId="0" fontId="7" fillId="0" borderId="8" xfId="0" applyFont="1" applyFill="1" applyBorder="1" applyAlignment="1" applyProtection="1"/>
    <xf numFmtId="0" fontId="7" fillId="0" borderId="9" xfId="0" applyFont="1" applyFill="1" applyBorder="1" applyAlignment="1" applyProtection="1"/>
    <xf numFmtId="0" fontId="7" fillId="0" borderId="4" xfId="0" applyFont="1" applyBorder="1" applyProtection="1"/>
    <xf numFmtId="49" fontId="7" fillId="0" borderId="4" xfId="0" applyNumberFormat="1" applyFont="1" applyBorder="1" applyAlignment="1" applyProtection="1"/>
    <xf numFmtId="0" fontId="7" fillId="0" borderId="8" xfId="0" applyFont="1" applyBorder="1" applyAlignment="1" applyProtection="1">
      <alignment horizontal="left"/>
    </xf>
    <xf numFmtId="0" fontId="7" fillId="0" borderId="9" xfId="0" applyFont="1" applyBorder="1" applyAlignment="1" applyProtection="1">
      <alignment horizontal="right"/>
    </xf>
    <xf numFmtId="0" fontId="7" fillId="0" borderId="5" xfId="0" applyFont="1" applyBorder="1" applyAlignment="1" applyProtection="1"/>
    <xf numFmtId="0" fontId="7" fillId="0" borderId="26" xfId="0" applyFont="1" applyBorder="1" applyAlignment="1" applyProtection="1">
      <alignment horizontal="left"/>
    </xf>
    <xf numFmtId="0" fontId="7" fillId="0" borderId="26" xfId="0" applyFont="1" applyBorder="1" applyAlignment="1" applyProtection="1"/>
    <xf numFmtId="49" fontId="7" fillId="0" borderId="26" xfId="0" applyNumberFormat="1" applyFont="1" applyBorder="1" applyAlignment="1" applyProtection="1">
      <alignment horizontal="left"/>
    </xf>
    <xf numFmtId="0" fontId="7" fillId="0" borderId="26" xfId="0" applyFont="1" applyBorder="1" applyProtection="1"/>
    <xf numFmtId="0" fontId="7" fillId="0" borderId="43" xfId="0" applyFont="1" applyBorder="1" applyAlignment="1" applyProtection="1">
      <alignment horizontal="right"/>
    </xf>
    <xf numFmtId="0" fontId="7" fillId="0" borderId="44" xfId="0" applyFont="1" applyBorder="1" applyAlignment="1" applyProtection="1">
      <alignment horizontal="left"/>
    </xf>
    <xf numFmtId="0" fontId="15" fillId="0" borderId="0" xfId="0" applyFont="1" applyBorder="1" applyAlignment="1" applyProtection="1">
      <alignment horizontal="center" wrapText="1"/>
      <protection locked="0"/>
    </xf>
    <xf numFmtId="0" fontId="0" fillId="0" borderId="0" xfId="0" applyAlignment="1" applyProtection="1">
      <protection locked="0"/>
    </xf>
    <xf numFmtId="0" fontId="0" fillId="0" borderId="0" xfId="0" applyProtection="1"/>
    <xf numFmtId="0" fontId="7" fillId="0" borderId="46" xfId="0"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15" fillId="0" borderId="2" xfId="0" applyFont="1" applyBorder="1" applyAlignment="1" applyProtection="1">
      <alignment wrapText="1"/>
    </xf>
    <xf numFmtId="0" fontId="7" fillId="0" borderId="50" xfId="0" applyFont="1" applyBorder="1" applyAlignment="1" applyProtection="1">
      <alignment horizontal="center" wrapText="1"/>
    </xf>
    <xf numFmtId="0" fontId="4" fillId="3" borderId="25" xfId="0" applyNumberFormat="1" applyFont="1" applyFill="1" applyBorder="1" applyAlignment="1" applyProtection="1">
      <alignment horizontal="center" wrapText="1"/>
    </xf>
    <xf numFmtId="0" fontId="7" fillId="0" borderId="6" xfId="0" applyFont="1" applyBorder="1" applyAlignment="1" applyProtection="1">
      <alignment horizontal="left" wrapText="1" indent="4"/>
    </xf>
    <xf numFmtId="9" fontId="7" fillId="0" borderId="10" xfId="0" applyNumberFormat="1" applyFont="1" applyBorder="1" applyAlignment="1" applyProtection="1">
      <alignment horizontal="left" wrapText="1" indent="4"/>
    </xf>
    <xf numFmtId="0" fontId="7" fillId="0" borderId="10" xfId="0" applyFont="1" applyBorder="1" applyAlignment="1" applyProtection="1">
      <alignment horizontal="left" wrapText="1" indent="4"/>
    </xf>
    <xf numFmtId="0" fontId="7" fillId="0" borderId="22" xfId="0" applyFont="1" applyBorder="1" applyAlignment="1" applyProtection="1">
      <alignment horizontal="left" wrapText="1" indent="4"/>
    </xf>
    <xf numFmtId="0" fontId="7" fillId="0" borderId="22" xfId="0" applyFont="1" applyBorder="1" applyAlignment="1" applyProtection="1">
      <alignment wrapText="1"/>
    </xf>
    <xf numFmtId="0" fontId="15" fillId="0" borderId="22" xfId="0" applyFont="1" applyBorder="1" applyAlignment="1" applyProtection="1">
      <alignment wrapText="1"/>
    </xf>
    <xf numFmtId="0" fontId="7" fillId="0" borderId="6" xfId="0" applyFont="1" applyBorder="1" applyAlignment="1" applyProtection="1">
      <alignment wrapText="1"/>
    </xf>
    <xf numFmtId="0" fontId="23" fillId="0" borderId="8" xfId="0" applyFont="1" applyBorder="1" applyAlignment="1" applyProtection="1">
      <alignment horizontal="right" wrapText="1"/>
    </xf>
    <xf numFmtId="0" fontId="23" fillId="0" borderId="9" xfId="0" applyFont="1" applyBorder="1" applyAlignment="1" applyProtection="1">
      <alignment horizontal="left" wrapText="1"/>
    </xf>
    <xf numFmtId="0" fontId="23" fillId="0" borderId="7" xfId="0" applyFont="1" applyBorder="1" applyAlignment="1" applyProtection="1">
      <alignment horizontal="right" wrapText="1"/>
    </xf>
    <xf numFmtId="0" fontId="23" fillId="0" borderId="24" xfId="0" applyFont="1" applyBorder="1" applyAlignment="1" applyProtection="1">
      <alignment horizontal="left" wrapText="1"/>
    </xf>
    <xf numFmtId="9" fontId="7" fillId="0" borderId="22" xfId="0" applyNumberFormat="1" applyFont="1" applyBorder="1" applyAlignment="1" applyProtection="1">
      <alignment horizontal="left" wrapText="1" indent="4"/>
    </xf>
    <xf numFmtId="0" fontId="15" fillId="0" borderId="23" xfId="0" applyFont="1" applyBorder="1" applyAlignment="1" applyProtection="1">
      <alignment wrapText="1"/>
    </xf>
    <xf numFmtId="0" fontId="7" fillId="0" borderId="34" xfId="0" applyFont="1" applyBorder="1" applyAlignment="1" applyProtection="1">
      <alignment horizontal="center" wrapText="1"/>
    </xf>
    <xf numFmtId="0" fontId="0" fillId="0" borderId="0" xfId="0" applyFill="1" applyProtection="1"/>
    <xf numFmtId="0" fontId="3" fillId="0" borderId="0" xfId="0" applyFont="1" applyAlignment="1" applyProtection="1"/>
    <xf numFmtId="0" fontId="2" fillId="0" borderId="0" xfId="0" applyFont="1" applyFill="1" applyBorder="1" applyAlignment="1" applyProtection="1">
      <alignment horizontal="center"/>
    </xf>
    <xf numFmtId="0" fontId="2" fillId="0" borderId="8" xfId="0" applyFont="1" applyBorder="1" applyAlignment="1" applyProtection="1">
      <alignment horizontal="right"/>
    </xf>
    <xf numFmtId="0" fontId="2" fillId="0" borderId="9" xfId="0" applyFont="1" applyBorder="1" applyAlignment="1" applyProtection="1">
      <alignment horizontal="left"/>
    </xf>
    <xf numFmtId="0" fontId="2" fillId="0" borderId="24" xfId="0" applyFont="1" applyBorder="1" applyAlignment="1" applyProtection="1">
      <alignment horizontal="left"/>
    </xf>
    <xf numFmtId="0" fontId="2" fillId="0" borderId="0" xfId="0" applyFont="1" applyFill="1" applyBorder="1" applyAlignment="1" applyProtection="1">
      <alignment horizontal="left"/>
    </xf>
    <xf numFmtId="166" fontId="2" fillId="3" borderId="25" xfId="0" applyNumberFormat="1" applyFont="1" applyFill="1" applyBorder="1" applyProtection="1"/>
    <xf numFmtId="0" fontId="2" fillId="0" borderId="0" xfId="0" applyFont="1" applyBorder="1" applyAlignment="1" applyProtection="1">
      <alignment horizontal="center"/>
    </xf>
    <xf numFmtId="0" fontId="18" fillId="0" borderId="0" xfId="0" applyFont="1" applyAlignment="1" applyProtection="1">
      <alignment horizontal="left"/>
    </xf>
    <xf numFmtId="49" fontId="7" fillId="0" borderId="0" xfId="0" applyNumberFormat="1" applyFont="1" applyAlignment="1" applyProtection="1">
      <alignment horizontal="right"/>
    </xf>
    <xf numFmtId="0" fontId="2" fillId="0" borderId="49" xfId="0" applyFont="1" applyBorder="1" applyAlignment="1" applyProtection="1">
      <alignment horizontal="right"/>
    </xf>
    <xf numFmtId="0" fontId="2" fillId="0" borderId="58" xfId="0" applyFont="1" applyBorder="1" applyAlignment="1" applyProtection="1">
      <alignment horizontal="left"/>
    </xf>
    <xf numFmtId="0" fontId="2" fillId="0" borderId="54" xfId="0" applyFont="1" applyBorder="1" applyAlignment="1" applyProtection="1">
      <alignment horizontal="left"/>
    </xf>
    <xf numFmtId="0" fontId="2" fillId="3" borderId="8" xfId="0" applyFont="1" applyFill="1" applyBorder="1" applyAlignment="1" applyProtection="1">
      <alignment horizontal="right"/>
    </xf>
    <xf numFmtId="0" fontId="2" fillId="3" borderId="9" xfId="0" applyFont="1" applyFill="1" applyBorder="1" applyAlignment="1" applyProtection="1">
      <alignment horizontal="left"/>
    </xf>
    <xf numFmtId="0" fontId="4" fillId="0" borderId="2" xfId="0" applyFont="1" applyBorder="1" applyProtection="1"/>
    <xf numFmtId="0" fontId="4" fillId="0" borderId="10" xfId="0" applyFont="1" applyBorder="1" applyProtection="1"/>
    <xf numFmtId="0" fontId="4" fillId="0" borderId="22" xfId="0" applyFont="1" applyBorder="1" applyProtection="1"/>
    <xf numFmtId="0" fontId="4" fillId="0" borderId="23" xfId="0" applyFont="1" applyBorder="1" applyAlignment="1" applyProtection="1">
      <alignment vertical="center"/>
    </xf>
    <xf numFmtId="0" fontId="4" fillId="0" borderId="22" xfId="0" applyFont="1" applyFill="1" applyBorder="1" applyProtection="1"/>
    <xf numFmtId="0" fontId="4" fillId="0" borderId="10" xfId="0" applyFont="1" applyFill="1" applyBorder="1" applyProtection="1"/>
    <xf numFmtId="0" fontId="4" fillId="0" borderId="6" xfId="0" applyFont="1" applyFill="1" applyBorder="1" applyProtection="1"/>
    <xf numFmtId="0" fontId="4" fillId="0" borderId="48" xfId="0" applyFont="1" applyFill="1" applyBorder="1" applyAlignment="1" applyProtection="1">
      <alignment vertical="center"/>
    </xf>
    <xf numFmtId="0" fontId="4" fillId="0" borderId="10" xfId="0" applyFont="1" applyBorder="1" applyAlignment="1" applyProtection="1">
      <alignment wrapText="1"/>
    </xf>
    <xf numFmtId="0" fontId="4" fillId="0" borderId="22" xfId="0" applyFont="1" applyBorder="1" applyAlignment="1" applyProtection="1">
      <alignment wrapText="1"/>
    </xf>
    <xf numFmtId="0" fontId="4" fillId="0" borderId="6" xfId="0" applyFont="1" applyFill="1" applyBorder="1" applyAlignment="1" applyProtection="1">
      <alignment wrapText="1"/>
    </xf>
    <xf numFmtId="0" fontId="4" fillId="0" borderId="22" xfId="0" applyFont="1" applyBorder="1" applyAlignment="1" applyProtection="1">
      <alignment vertical="center" wrapText="1"/>
    </xf>
    <xf numFmtId="0" fontId="4" fillId="0" borderId="23" xfId="0" applyFont="1" applyBorder="1" applyAlignment="1" applyProtection="1">
      <alignment wrapText="1"/>
    </xf>
    <xf numFmtId="0" fontId="5" fillId="0" borderId="47" xfId="0" applyFont="1" applyBorder="1" applyAlignment="1" applyProtection="1">
      <alignment horizontal="center"/>
    </xf>
    <xf numFmtId="0" fontId="4" fillId="0" borderId="14" xfId="0" applyFont="1" applyBorder="1" applyProtection="1"/>
    <xf numFmtId="0" fontId="7" fillId="0" borderId="5" xfId="0" applyFont="1" applyFill="1" applyBorder="1" applyProtection="1"/>
    <xf numFmtId="0" fontId="7" fillId="0" borderId="26" xfId="0" applyFont="1" applyFill="1" applyBorder="1" applyProtection="1"/>
    <xf numFmtId="0" fontId="4" fillId="0" borderId="26" xfId="0" applyFont="1" applyFill="1" applyBorder="1" applyProtection="1"/>
    <xf numFmtId="0" fontId="4" fillId="0" borderId="0" xfId="0" applyFont="1" applyBorder="1" applyAlignment="1" applyProtection="1">
      <alignment horizontal="center" vertical="center"/>
    </xf>
    <xf numFmtId="49" fontId="4" fillId="0" borderId="0" xfId="0" applyNumberFormat="1" applyFont="1" applyBorder="1" applyAlignment="1" applyProtection="1">
      <alignment horizontal="center"/>
    </xf>
    <xf numFmtId="0" fontId="5" fillId="0" borderId="0" xfId="0" applyFont="1" applyFill="1" applyBorder="1" applyAlignment="1" applyProtection="1">
      <alignment horizontal="center"/>
    </xf>
    <xf numFmtId="49" fontId="4" fillId="0" borderId="14" xfId="0" applyNumberFormat="1" applyFont="1" applyFill="1" applyBorder="1" applyAlignment="1" applyProtection="1">
      <alignment horizontal="center"/>
    </xf>
    <xf numFmtId="49" fontId="4" fillId="0" borderId="0" xfId="0" applyNumberFormat="1" applyFont="1" applyFill="1" applyBorder="1" applyAlignment="1" applyProtection="1">
      <alignment horizontal="center"/>
    </xf>
    <xf numFmtId="0" fontId="4" fillId="0" borderId="0" xfId="0" applyFont="1" applyFill="1" applyBorder="1" applyAlignment="1" applyProtection="1"/>
    <xf numFmtId="0" fontId="4" fillId="3" borderId="25" xfId="0" applyFont="1" applyFill="1" applyBorder="1" applyAlignment="1" applyProtection="1">
      <alignment horizontal="center"/>
    </xf>
    <xf numFmtId="0" fontId="7" fillId="0" borderId="0" xfId="0" applyFont="1" applyProtection="1">
      <protection locked="0"/>
    </xf>
    <xf numFmtId="49" fontId="12" fillId="0" borderId="0" xfId="0" applyNumberFormat="1" applyFont="1" applyAlignment="1" applyProtection="1">
      <alignment horizontal="left"/>
    </xf>
    <xf numFmtId="0" fontId="7"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0" xfId="0" applyFont="1" applyBorder="1" applyAlignment="1" applyProtection="1">
      <alignment horizontal="center"/>
    </xf>
    <xf numFmtId="0" fontId="4" fillId="0" borderId="0" xfId="0" applyFont="1" applyBorder="1" applyAlignment="1" applyProtection="1"/>
    <xf numFmtId="0" fontId="12" fillId="0" borderId="0" xfId="0" applyFont="1" applyAlignment="1" applyProtection="1">
      <alignment horizontal="left"/>
    </xf>
    <xf numFmtId="0" fontId="4" fillId="0" borderId="27" xfId="0" applyFont="1" applyBorder="1" applyAlignment="1" applyProtection="1">
      <alignment vertical="center"/>
    </xf>
    <xf numFmtId="0" fontId="7" fillId="0" borderId="19" xfId="0" applyFont="1" applyBorder="1" applyAlignment="1" applyProtection="1">
      <alignment horizontal="center"/>
    </xf>
    <xf numFmtId="0" fontId="7" fillId="0" borderId="3" xfId="0" applyFont="1" applyBorder="1" applyAlignment="1" applyProtection="1"/>
    <xf numFmtId="0" fontId="29" fillId="0" borderId="0" xfId="0" applyFont="1" applyAlignment="1" applyProtection="1">
      <alignment horizontal="left"/>
    </xf>
    <xf numFmtId="0" fontId="7" fillId="0" borderId="14" xfId="0" applyFont="1" applyBorder="1" applyAlignment="1" applyProtection="1">
      <alignment horizontal="center"/>
    </xf>
    <xf numFmtId="0" fontId="3" fillId="0" borderId="0" xfId="0" applyFont="1" applyAlignment="1" applyProtection="1">
      <alignment horizontal="center"/>
    </xf>
    <xf numFmtId="0" fontId="7" fillId="0" borderId="0" xfId="0" applyFont="1" applyBorder="1" applyAlignment="1" applyProtection="1">
      <alignment horizontal="left" indent="1"/>
    </xf>
    <xf numFmtId="0" fontId="7" fillId="0" borderId="32" xfId="0" applyFont="1" applyBorder="1" applyAlignment="1" applyProtection="1">
      <alignment horizontal="center" wrapText="1"/>
    </xf>
    <xf numFmtId="0" fontId="3" fillId="0" borderId="0" xfId="0" applyFont="1" applyBorder="1" applyAlignment="1" applyProtection="1">
      <alignment horizontal="center"/>
    </xf>
    <xf numFmtId="0" fontId="23" fillId="0" borderId="7" xfId="0" applyFont="1" applyBorder="1" applyAlignment="1" applyProtection="1">
      <alignment horizontal="center" wrapText="1"/>
      <protection locked="0"/>
    </xf>
    <xf numFmtId="0" fontId="23" fillId="3" borderId="7" xfId="0" applyFont="1" applyFill="1" applyBorder="1" applyAlignment="1" applyProtection="1">
      <alignment horizontal="center" wrapText="1"/>
    </xf>
    <xf numFmtId="0" fontId="7" fillId="0" borderId="19" xfId="0" applyFont="1" applyBorder="1" applyAlignment="1" applyProtection="1">
      <alignment horizontal="left"/>
    </xf>
    <xf numFmtId="49" fontId="7" fillId="0" borderId="19" xfId="0" applyNumberFormat="1" applyFont="1" applyBorder="1" applyAlignment="1" applyProtection="1">
      <alignment horizontal="left"/>
    </xf>
    <xf numFmtId="0" fontId="7" fillId="0" borderId="0" xfId="0" applyFont="1" applyBorder="1" applyAlignment="1" applyProtection="1">
      <alignment horizontal="left"/>
    </xf>
    <xf numFmtId="0" fontId="7" fillId="0" borderId="25" xfId="0" applyFont="1" applyBorder="1" applyAlignment="1" applyProtection="1">
      <alignment horizontal="center" vertical="center" wrapText="1"/>
    </xf>
    <xf numFmtId="0" fontId="7" fillId="0" borderId="0" xfId="0" applyFont="1" applyBorder="1" applyAlignment="1" applyProtection="1">
      <alignment horizontal="right"/>
    </xf>
    <xf numFmtId="0" fontId="7" fillId="0" borderId="8" xfId="0" applyFont="1" applyBorder="1" applyAlignment="1" applyProtection="1">
      <alignment horizontal="center"/>
    </xf>
    <xf numFmtId="0" fontId="7" fillId="0" borderId="19" xfId="0" applyFont="1" applyBorder="1" applyAlignment="1" applyProtection="1">
      <alignment horizontal="right"/>
    </xf>
    <xf numFmtId="0" fontId="7" fillId="0" borderId="4" xfId="0" applyFont="1" applyBorder="1" applyAlignment="1" applyProtection="1">
      <alignment horizontal="left"/>
    </xf>
    <xf numFmtId="49" fontId="12" fillId="0" borderId="0" xfId="0" applyNumberFormat="1" applyFont="1" applyAlignment="1" applyProtection="1"/>
    <xf numFmtId="0" fontId="4" fillId="0" borderId="0" xfId="0" applyFont="1" applyBorder="1" applyAlignment="1" applyProtection="1">
      <alignment horizontal="left" indent="2"/>
    </xf>
    <xf numFmtId="0" fontId="7" fillId="0" borderId="11" xfId="0" applyFont="1" applyBorder="1" applyAlignment="1" applyProtection="1">
      <alignment horizontal="center"/>
    </xf>
    <xf numFmtId="0" fontId="0" fillId="0" borderId="18" xfId="0" applyBorder="1" applyAlignment="1" applyProtection="1">
      <alignment horizontal="center"/>
    </xf>
    <xf numFmtId="0" fontId="0" fillId="0" borderId="11" xfId="0" applyBorder="1" applyAlignment="1" applyProtection="1">
      <alignment horizontal="center"/>
    </xf>
    <xf numFmtId="0" fontId="4" fillId="0" borderId="0" xfId="0" applyFont="1" applyBorder="1" applyAlignment="1" applyProtection="1">
      <alignment horizontal="left"/>
    </xf>
    <xf numFmtId="0" fontId="4" fillId="0" borderId="6"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7"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19"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4" fillId="0" borderId="22" xfId="0" applyFont="1" applyFill="1" applyBorder="1" applyAlignment="1" applyProtection="1">
      <alignment vertical="center"/>
    </xf>
    <xf numFmtId="0" fontId="7" fillId="0" borderId="19"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xf>
    <xf numFmtId="0" fontId="4" fillId="0" borderId="12" xfId="0" applyFont="1" applyBorder="1" applyAlignment="1" applyProtection="1">
      <alignment horizontal="center"/>
    </xf>
    <xf numFmtId="0" fontId="4" fillId="0" borderId="28" xfId="0" applyFont="1" applyBorder="1" applyAlignment="1" applyProtection="1">
      <alignment horizontal="left" vertical="center"/>
    </xf>
    <xf numFmtId="0" fontId="4" fillId="0" borderId="30" xfId="0" applyFont="1" applyBorder="1" applyAlignment="1" applyProtection="1">
      <alignment horizontal="right" vertical="center"/>
    </xf>
    <xf numFmtId="0" fontId="4" fillId="0" borderId="29"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24" xfId="0" applyFont="1" applyBorder="1" applyAlignment="1" applyProtection="1">
      <alignment horizontal="left" vertical="center"/>
    </xf>
    <xf numFmtId="0" fontId="4" fillId="0" borderId="8" xfId="0" applyFont="1" applyBorder="1" applyAlignment="1" applyProtection="1">
      <alignment horizontal="right" vertical="center"/>
    </xf>
    <xf numFmtId="0" fontId="2" fillId="0" borderId="7" xfId="0" applyNumberFormat="1" applyFont="1" applyBorder="1" applyAlignment="1" applyProtection="1">
      <alignment horizontal="left"/>
    </xf>
    <xf numFmtId="0" fontId="2" fillId="0" borderId="7" xfId="0" applyNumberFormat="1" applyFont="1" applyBorder="1" applyAlignment="1" applyProtection="1">
      <alignment horizontal="right"/>
    </xf>
    <xf numFmtId="0" fontId="2" fillId="0" borderId="27" xfId="0" applyNumberFormat="1" applyFont="1" applyBorder="1" applyAlignment="1" applyProtection="1">
      <alignment horizontal="right"/>
    </xf>
    <xf numFmtId="0" fontId="2" fillId="0" borderId="27" xfId="0" applyNumberFormat="1" applyFont="1" applyBorder="1" applyAlignment="1" applyProtection="1">
      <alignment horizontal="left"/>
    </xf>
    <xf numFmtId="0" fontId="4" fillId="0" borderId="7" xfId="0" applyNumberFormat="1" applyFont="1" applyFill="1" applyBorder="1" applyAlignment="1" applyProtection="1">
      <alignment horizontal="left" vertical="center" wrapText="1"/>
    </xf>
    <xf numFmtId="0" fontId="3" fillId="0" borderId="0" xfId="0" applyNumberFormat="1" applyFont="1" applyBorder="1" applyAlignment="1" applyProtection="1">
      <alignment horizontal="center"/>
    </xf>
    <xf numFmtId="0" fontId="4" fillId="0" borderId="0" xfId="0" applyNumberFormat="1" applyFont="1" applyBorder="1" applyAlignment="1" applyProtection="1">
      <alignment horizontal="center" vertical="top" wrapText="1"/>
    </xf>
    <xf numFmtId="0" fontId="2" fillId="0" borderId="0" xfId="0" applyNumberFormat="1" applyFont="1" applyBorder="1" applyAlignment="1" applyProtection="1">
      <alignment horizontal="center" vertical="top" wrapText="1"/>
    </xf>
    <xf numFmtId="0" fontId="2" fillId="0" borderId="4" xfId="0" applyNumberFormat="1" applyFont="1" applyBorder="1" applyAlignment="1" applyProtection="1">
      <alignment horizontal="left"/>
    </xf>
    <xf numFmtId="0" fontId="2" fillId="0" borderId="4" xfId="0" applyNumberFormat="1" applyFont="1" applyBorder="1" applyAlignment="1" applyProtection="1">
      <alignment horizontal="right"/>
    </xf>
    <xf numFmtId="0" fontId="2" fillId="0" borderId="0" xfId="0" applyNumberFormat="1" applyFont="1" applyBorder="1" applyAlignment="1" applyProtection="1">
      <alignment horizontal="left"/>
    </xf>
    <xf numFmtId="0" fontId="2" fillId="0" borderId="0" xfId="0" applyNumberFormat="1" applyFont="1" applyBorder="1" applyAlignment="1" applyProtection="1">
      <alignment horizontal="right"/>
    </xf>
    <xf numFmtId="0" fontId="4" fillId="0" borderId="0" xfId="0" applyFont="1" applyBorder="1" applyAlignment="1" applyProtection="1">
      <alignment horizontal="right" vertical="center"/>
    </xf>
    <xf numFmtId="0" fontId="4" fillId="0" borderId="0" xfId="0" applyFont="1" applyBorder="1" applyAlignment="1" applyProtection="1">
      <alignment horizontal="left" vertical="center"/>
    </xf>
    <xf numFmtId="0" fontId="4" fillId="0" borderId="7" xfId="0" applyNumberFormat="1" applyFont="1" applyBorder="1" applyAlignment="1" applyProtection="1">
      <alignment horizontal="right"/>
    </xf>
    <xf numFmtId="0" fontId="4" fillId="0" borderId="7" xfId="0" applyNumberFormat="1" applyFont="1" applyBorder="1" applyAlignment="1" applyProtection="1">
      <alignment horizontal="left"/>
    </xf>
    <xf numFmtId="0" fontId="4" fillId="3" borderId="7" xfId="0" applyNumberFormat="1" applyFont="1" applyFill="1" applyBorder="1" applyAlignment="1" applyProtection="1">
      <alignment horizontal="center"/>
    </xf>
    <xf numFmtId="0" fontId="2" fillId="0" borderId="4" xfId="0" applyNumberFormat="1" applyFont="1" applyFill="1" applyBorder="1" applyAlignment="1" applyProtection="1">
      <alignment horizontal="right"/>
    </xf>
    <xf numFmtId="0" fontId="2" fillId="0" borderId="0"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left"/>
    </xf>
    <xf numFmtId="0" fontId="2" fillId="0" borderId="0" xfId="0" applyNumberFormat="1" applyFont="1" applyFill="1" applyBorder="1" applyAlignment="1" applyProtection="1">
      <alignment horizontal="left"/>
    </xf>
    <xf numFmtId="0" fontId="2" fillId="0" borderId="27" xfId="0" applyNumberFormat="1" applyFont="1" applyFill="1" applyBorder="1" applyAlignment="1" applyProtection="1">
      <alignment horizontal="right"/>
    </xf>
    <xf numFmtId="0" fontId="4" fillId="0" borderId="0" xfId="0" applyNumberFormat="1" applyFont="1" applyBorder="1" applyAlignment="1" applyProtection="1">
      <alignment horizontal="center" wrapText="1"/>
    </xf>
    <xf numFmtId="0" fontId="7" fillId="0" borderId="0" xfId="0" applyFont="1" applyFill="1" applyBorder="1" applyAlignment="1" applyProtection="1">
      <alignment horizontal="left"/>
    </xf>
    <xf numFmtId="0" fontId="3" fillId="0" borderId="0" xfId="0" applyFont="1" applyFill="1" applyAlignment="1" applyProtection="1">
      <alignment horizontal="center"/>
    </xf>
    <xf numFmtId="0" fontId="4" fillId="0" borderId="19" xfId="0" applyNumberFormat="1" applyFont="1" applyFill="1" applyBorder="1" applyAlignment="1" applyProtection="1">
      <alignment horizontal="left" wrapText="1" indent="1"/>
    </xf>
    <xf numFmtId="0" fontId="3" fillId="0" borderId="0" xfId="0" applyNumberFormat="1" applyFont="1" applyFill="1" applyBorder="1" applyAlignment="1" applyProtection="1">
      <alignment horizontal="center"/>
    </xf>
    <xf numFmtId="0" fontId="4" fillId="0" borderId="14"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0" fillId="0" borderId="0" xfId="0" applyFill="1" applyBorder="1" applyProtection="1"/>
    <xf numFmtId="0" fontId="2" fillId="0" borderId="2"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4" fillId="0" borderId="0" xfId="0" applyNumberFormat="1" applyFont="1" applyBorder="1" applyAlignment="1" applyProtection="1">
      <alignment horizontal="center" vertical="center"/>
    </xf>
    <xf numFmtId="0" fontId="4" fillId="0" borderId="7" xfId="0" applyNumberFormat="1" applyFont="1" applyBorder="1" applyAlignment="1" applyProtection="1">
      <alignment horizontal="left" vertical="center"/>
    </xf>
    <xf numFmtId="0" fontId="17" fillId="0" borderId="0" xfId="0" applyFont="1" applyBorder="1" applyAlignment="1" applyProtection="1">
      <alignment horizontal="center" wrapText="1"/>
    </xf>
    <xf numFmtId="0" fontId="5" fillId="0" borderId="0" xfId="0" applyNumberFormat="1" applyFont="1" applyBorder="1" applyAlignment="1" applyProtection="1">
      <alignment horizontal="left" vertical="center" wrapText="1"/>
    </xf>
    <xf numFmtId="0" fontId="0" fillId="0" borderId="0" xfId="0" applyBorder="1" applyAlignment="1" applyProtection="1">
      <alignment horizontal="center" vertical="center" wrapText="1"/>
    </xf>
    <xf numFmtId="0" fontId="4" fillId="0" borderId="27" xfId="0" applyNumberFormat="1" applyFont="1" applyBorder="1" applyAlignment="1" applyProtection="1">
      <alignment horizontal="left" vertical="center"/>
    </xf>
    <xf numFmtId="0" fontId="4" fillId="0" borderId="4" xfId="0" applyNumberFormat="1" applyFont="1" applyBorder="1" applyAlignment="1" applyProtection="1">
      <alignment horizontal="left" vertical="center"/>
    </xf>
    <xf numFmtId="0" fontId="4" fillId="0" borderId="0" xfId="0" applyNumberFormat="1" applyFont="1" applyBorder="1" applyAlignment="1" applyProtection="1">
      <alignment horizontal="left" vertical="center"/>
    </xf>
    <xf numFmtId="0" fontId="4" fillId="0" borderId="0" xfId="0" applyNumberFormat="1" applyFont="1" applyBorder="1" applyAlignment="1" applyProtection="1">
      <alignment horizontal="right" vertical="center"/>
    </xf>
    <xf numFmtId="0" fontId="4" fillId="0" borderId="19" xfId="0" applyNumberFormat="1" applyFont="1" applyBorder="1" applyAlignment="1" applyProtection="1">
      <alignment horizontal="left" vertical="center"/>
    </xf>
    <xf numFmtId="0" fontId="3" fillId="0" borderId="19" xfId="0" applyNumberFormat="1" applyFont="1" applyBorder="1" applyAlignment="1" applyProtection="1">
      <alignment horizontal="center" vertical="center"/>
    </xf>
    <xf numFmtId="0" fontId="3" fillId="0" borderId="0" xfId="0" applyFont="1" applyFill="1" applyBorder="1" applyAlignment="1" applyProtection="1">
      <alignment horizontal="center" wrapText="1"/>
    </xf>
    <xf numFmtId="0" fontId="7" fillId="0" borderId="0" xfId="0" applyFont="1" applyFill="1" applyBorder="1" applyAlignment="1" applyProtection="1">
      <alignment horizontal="left" vertical="center"/>
    </xf>
    <xf numFmtId="0" fontId="4" fillId="4" borderId="0" xfId="0" applyFont="1" applyFill="1" applyProtection="1"/>
    <xf numFmtId="0" fontId="5" fillId="0" borderId="0" xfId="0" applyFont="1" applyAlignment="1" applyProtection="1">
      <alignment horizontal="right"/>
    </xf>
    <xf numFmtId="0" fontId="3" fillId="4" borderId="0" xfId="0" applyFont="1" applyFill="1" applyProtection="1"/>
    <xf numFmtId="0" fontId="3" fillId="0" borderId="0" xfId="0" applyFont="1" applyProtection="1"/>
    <xf numFmtId="0" fontId="7" fillId="4" borderId="0" xfId="0" applyFont="1" applyFill="1" applyProtection="1"/>
    <xf numFmtId="0" fontId="7" fillId="0" borderId="19" xfId="0" applyFont="1" applyBorder="1" applyProtection="1"/>
    <xf numFmtId="0" fontId="7" fillId="0" borderId="0" xfId="0" applyFont="1" applyAlignment="1" applyProtection="1">
      <alignment wrapText="1"/>
    </xf>
    <xf numFmtId="0" fontId="7" fillId="0" borderId="0" xfId="0" applyFont="1" applyAlignment="1" applyProtection="1">
      <alignment horizontal="right" wrapText="1"/>
    </xf>
    <xf numFmtId="0" fontId="36" fillId="0" borderId="0" xfId="0" applyFont="1" applyFill="1" applyProtection="1"/>
    <xf numFmtId="0" fontId="7" fillId="0" borderId="0" xfId="0" applyFont="1" applyFill="1" applyAlignment="1" applyProtection="1">
      <alignment horizontal="right"/>
    </xf>
    <xf numFmtId="0" fontId="7" fillId="4" borderId="0" xfId="0" applyFont="1" applyFill="1" applyAlignment="1" applyProtection="1"/>
    <xf numFmtId="0" fontId="7" fillId="0" borderId="19" xfId="0" applyFont="1" applyBorder="1" applyAlignment="1" applyProtection="1"/>
    <xf numFmtId="0" fontId="4" fillId="0" borderId="27" xfId="0" applyFont="1" applyBorder="1" applyProtection="1"/>
    <xf numFmtId="0" fontId="4" fillId="0" borderId="14" xfId="0" applyFont="1" applyBorder="1" applyAlignment="1" applyProtection="1">
      <alignment horizontal="left"/>
    </xf>
    <xf numFmtId="0" fontId="4" fillId="0" borderId="16" xfId="0" applyFont="1" applyBorder="1" applyProtection="1"/>
    <xf numFmtId="0" fontId="4" fillId="0" borderId="0" xfId="0" applyFont="1" applyBorder="1" applyAlignment="1" applyProtection="1">
      <alignment horizontal="right"/>
    </xf>
    <xf numFmtId="0" fontId="4" fillId="0" borderId="0" xfId="0" applyFont="1" applyBorder="1" applyProtection="1"/>
    <xf numFmtId="0" fontId="4" fillId="2" borderId="0" xfId="1" quotePrefix="1" applyFont="1" applyFill="1" applyBorder="1" applyAlignment="1" applyProtection="1">
      <alignment vertical="center"/>
    </xf>
    <xf numFmtId="0" fontId="4" fillId="4" borderId="0" xfId="0" applyFont="1" applyFill="1" applyAlignment="1" applyProtection="1">
      <alignment vertical="center"/>
    </xf>
    <xf numFmtId="0" fontId="4" fillId="0" borderId="0" xfId="0" applyFont="1" applyAlignment="1" applyProtection="1">
      <alignment vertical="center"/>
    </xf>
    <xf numFmtId="0" fontId="41" fillId="0" borderId="0" xfId="0" applyFont="1" applyProtection="1"/>
    <xf numFmtId="0" fontId="7" fillId="0" borderId="31" xfId="0" applyFont="1" applyBorder="1" applyAlignment="1" applyProtection="1">
      <alignment horizontal="right"/>
    </xf>
    <xf numFmtId="0" fontId="4" fillId="0" borderId="14" xfId="0" applyFont="1" applyFill="1" applyBorder="1" applyProtection="1"/>
    <xf numFmtId="0" fontId="5" fillId="0" borderId="14" xfId="0" applyFont="1" applyFill="1" applyBorder="1" applyProtection="1"/>
    <xf numFmtId="49" fontId="5" fillId="0" borderId="14" xfId="0" applyNumberFormat="1" applyFont="1" applyFill="1" applyBorder="1" applyAlignment="1" applyProtection="1">
      <alignment horizontal="center"/>
    </xf>
    <xf numFmtId="49" fontId="15" fillId="0" borderId="0" xfId="0" applyNumberFormat="1" applyFont="1" applyAlignment="1" applyProtection="1">
      <alignment horizontal="left"/>
    </xf>
    <xf numFmtId="0" fontId="8" fillId="4" borderId="0" xfId="0" applyFont="1" applyFill="1" applyProtection="1"/>
    <xf numFmtId="0" fontId="8" fillId="0" borderId="0" xfId="0" applyFont="1" applyProtection="1"/>
    <xf numFmtId="0" fontId="7" fillId="0" borderId="0" xfId="0" applyFont="1" applyAlignment="1" applyProtection="1">
      <alignment horizontal="right"/>
    </xf>
    <xf numFmtId="0" fontId="7" fillId="0" borderId="0" xfId="0" applyFont="1" applyProtection="1"/>
    <xf numFmtId="49" fontId="7" fillId="0" borderId="0" xfId="0" applyNumberFormat="1" applyFont="1" applyBorder="1" applyAlignment="1" applyProtection="1">
      <alignment horizontal="center"/>
    </xf>
    <xf numFmtId="0" fontId="2" fillId="4" borderId="0" xfId="0" applyFont="1" applyFill="1" applyProtection="1"/>
    <xf numFmtId="0" fontId="4" fillId="4" borderId="0" xfId="0" applyFont="1" applyFill="1" applyProtection="1">
      <protection locked="0"/>
    </xf>
    <xf numFmtId="0" fontId="2" fillId="4" borderId="0" xfId="0" applyFont="1" applyFill="1" applyProtection="1">
      <protection locked="0"/>
    </xf>
    <xf numFmtId="0" fontId="2" fillId="4" borderId="0" xfId="0" applyNumberFormat="1" applyFont="1" applyFill="1" applyBorder="1" applyAlignment="1" applyProtection="1">
      <alignment horizontal="left"/>
      <protection locked="0"/>
    </xf>
    <xf numFmtId="0" fontId="4" fillId="4" borderId="0" xfId="0" applyNumberFormat="1" applyFont="1" applyFill="1" applyBorder="1" applyAlignment="1" applyProtection="1">
      <alignment horizontal="left" vertical="center"/>
      <protection locked="0"/>
    </xf>
    <xf numFmtId="0" fontId="8" fillId="4" borderId="0" xfId="0" applyFont="1" applyFill="1" applyAlignment="1" applyProtection="1">
      <alignment horizontal="center"/>
      <protection locked="0"/>
    </xf>
    <xf numFmtId="0" fontId="7" fillId="4" borderId="0" xfId="0" applyNumberFormat="1" applyFont="1" applyFill="1" applyBorder="1" applyAlignment="1" applyProtection="1">
      <alignment horizontal="left"/>
      <protection locked="0"/>
    </xf>
    <xf numFmtId="0" fontId="2" fillId="4" borderId="0" xfId="0" applyFont="1" applyFill="1" applyAlignment="1" applyProtection="1">
      <alignment horizontal="left"/>
      <protection locked="0"/>
    </xf>
    <xf numFmtId="0" fontId="7" fillId="4" borderId="0" xfId="0" applyFont="1" applyFill="1" applyProtection="1">
      <protection locked="0"/>
    </xf>
    <xf numFmtId="0" fontId="2" fillId="4" borderId="0" xfId="0" applyNumberFormat="1" applyFont="1" applyFill="1" applyBorder="1" applyAlignment="1" applyProtection="1">
      <alignment horizontal="left" vertical="center"/>
      <protection locked="0"/>
    </xf>
    <xf numFmtId="0" fontId="7" fillId="4" borderId="0" xfId="0" applyNumberFormat="1" applyFont="1" applyFill="1" applyBorder="1" applyAlignment="1" applyProtection="1">
      <alignment horizontal="left" vertical="center"/>
      <protection locked="0"/>
    </xf>
    <xf numFmtId="0" fontId="11" fillId="4" borderId="0" xfId="0" applyFont="1" applyFill="1" applyAlignment="1" applyProtection="1">
      <alignment vertical="center"/>
      <protection locked="0"/>
    </xf>
    <xf numFmtId="0" fontId="7" fillId="4" borderId="0" xfId="0" applyFont="1" applyFill="1" applyAlignment="1" applyProtection="1">
      <alignment vertical="center"/>
      <protection locked="0"/>
    </xf>
    <xf numFmtId="0" fontId="10" fillId="4" borderId="0" xfId="0" applyNumberFormat="1" applyFont="1" applyFill="1" applyBorder="1" applyAlignment="1" applyProtection="1">
      <alignment horizontal="left"/>
      <protection locked="0"/>
    </xf>
    <xf numFmtId="0" fontId="4" fillId="4" borderId="0" xfId="0" applyNumberFormat="1" applyFont="1" applyFill="1" applyBorder="1" applyAlignment="1" applyProtection="1">
      <alignment horizontal="left"/>
      <protection locked="0"/>
    </xf>
    <xf numFmtId="0" fontId="2" fillId="4" borderId="0" xfId="0" applyNumberFormat="1" applyFont="1" applyFill="1" applyBorder="1" applyAlignment="1" applyProtection="1">
      <alignment horizontal="center" vertical="center" wrapText="1"/>
      <protection locked="0"/>
    </xf>
    <xf numFmtId="0" fontId="10" fillId="4" borderId="0" xfId="0" applyNumberFormat="1" applyFont="1" applyFill="1" applyBorder="1" applyAlignment="1" applyProtection="1">
      <alignment horizontal="left" vertical="center"/>
      <protection locked="0"/>
    </xf>
    <xf numFmtId="0" fontId="7" fillId="4" borderId="0" xfId="0" applyNumberFormat="1" applyFont="1" applyFill="1" applyBorder="1" applyAlignment="1" applyProtection="1">
      <alignment horizontal="center" vertical="center" wrapText="1"/>
      <protection locked="0"/>
    </xf>
    <xf numFmtId="0" fontId="2" fillId="4" borderId="0" xfId="0" applyFont="1" applyFill="1" applyAlignment="1" applyProtection="1">
      <alignment horizontal="left" vertical="center"/>
      <protection locked="0"/>
    </xf>
    <xf numFmtId="0" fontId="42" fillId="0" borderId="0" xfId="0" applyFont="1" applyProtection="1"/>
    <xf numFmtId="0" fontId="42" fillId="0" borderId="0" xfId="0" applyFont="1" applyAlignment="1" applyProtection="1">
      <alignment vertical="center"/>
    </xf>
    <xf numFmtId="0" fontId="7" fillId="0" borderId="0" xfId="0" applyFont="1" applyFill="1" applyAlignment="1" applyProtection="1">
      <alignment horizontal="center"/>
    </xf>
    <xf numFmtId="0" fontId="0" fillId="4" borderId="0" xfId="0" applyFill="1" applyProtection="1"/>
    <xf numFmtId="0" fontId="20" fillId="4" borderId="0" xfId="0" applyFont="1" applyFill="1" applyProtection="1"/>
    <xf numFmtId="0" fontId="7" fillId="0" borderId="0" xfId="0" applyFont="1" applyFill="1" applyAlignment="1" applyProtection="1">
      <alignment horizontal="left"/>
    </xf>
    <xf numFmtId="0" fontId="7" fillId="0" borderId="0" xfId="0" applyFont="1" applyFill="1" applyAlignment="1" applyProtection="1">
      <alignment horizontal="left" wrapText="1"/>
    </xf>
    <xf numFmtId="0" fontId="8" fillId="0" borderId="0" xfId="0" applyFont="1" applyFill="1" applyAlignment="1" applyProtection="1">
      <alignment horizontal="center" wrapText="1"/>
    </xf>
    <xf numFmtId="0" fontId="2" fillId="0" borderId="0" xfId="0" applyFont="1" applyFill="1" applyAlignment="1" applyProtection="1">
      <alignment wrapText="1"/>
    </xf>
    <xf numFmtId="0" fontId="11" fillId="0" borderId="0" xfId="0" applyFont="1" applyFill="1" applyAlignment="1" applyProtection="1">
      <alignment wrapText="1"/>
    </xf>
    <xf numFmtId="0" fontId="7" fillId="0" borderId="0" xfId="0" applyFont="1" applyFill="1" applyAlignment="1" applyProtection="1">
      <alignment horizontal="right" wrapText="1"/>
    </xf>
    <xf numFmtId="0" fontId="7" fillId="0" borderId="0" xfId="0" applyFont="1" applyFill="1" applyAlignment="1" applyProtection="1">
      <alignment wrapText="1"/>
    </xf>
    <xf numFmtId="0" fontId="2" fillId="0" borderId="8" xfId="0" applyFont="1" applyBorder="1" applyAlignment="1" applyProtection="1">
      <alignment horizontal="right"/>
      <protection locked="0"/>
    </xf>
    <xf numFmtId="0" fontId="2" fillId="0" borderId="9" xfId="0" applyFont="1" applyBorder="1" applyAlignment="1" applyProtection="1">
      <alignment horizontal="left"/>
      <protection locked="0"/>
    </xf>
    <xf numFmtId="0" fontId="2" fillId="0" borderId="24" xfId="0" applyFont="1" applyBorder="1" applyAlignment="1" applyProtection="1">
      <alignment horizontal="left"/>
      <protection locked="0"/>
    </xf>
    <xf numFmtId="0" fontId="2" fillId="0" borderId="9" xfId="0" applyFont="1" applyBorder="1" applyAlignment="1" applyProtection="1">
      <protection locked="0"/>
    </xf>
    <xf numFmtId="0" fontId="4" fillId="0" borderId="0" xfId="0" applyFont="1" applyBorder="1" applyAlignment="1" applyProtection="1">
      <alignment horizontal="center" wrapText="1"/>
      <protection locked="0"/>
    </xf>
    <xf numFmtId="0" fontId="20" fillId="4" borderId="0" xfId="0" applyFont="1" applyFill="1" applyAlignment="1" applyProtection="1">
      <alignment vertical="center"/>
    </xf>
    <xf numFmtId="0" fontId="15" fillId="0" borderId="0" xfId="0" applyFont="1" applyBorder="1" applyAlignment="1" applyProtection="1">
      <alignment wrapText="1"/>
    </xf>
    <xf numFmtId="0" fontId="15" fillId="0" borderId="0" xfId="0" applyFont="1" applyBorder="1" applyAlignment="1" applyProtection="1">
      <alignment horizontal="center" wrapText="1"/>
    </xf>
    <xf numFmtId="0" fontId="23" fillId="0" borderId="0" xfId="0" applyFont="1" applyBorder="1" applyAlignment="1" applyProtection="1">
      <alignment horizontal="center" wrapText="1"/>
    </xf>
    <xf numFmtId="0" fontId="23" fillId="0" borderId="0" xfId="0" applyFont="1" applyBorder="1" applyAlignment="1" applyProtection="1">
      <alignment wrapText="1"/>
    </xf>
    <xf numFmtId="0" fontId="7" fillId="0" borderId="0" xfId="0" applyFont="1" applyBorder="1" applyAlignment="1" applyProtection="1">
      <alignment horizontal="right" wrapText="1"/>
    </xf>
    <xf numFmtId="0" fontId="19" fillId="0" borderId="0" xfId="0" applyFont="1" applyAlignment="1" applyProtection="1">
      <alignment horizontal="right"/>
    </xf>
    <xf numFmtId="0" fontId="35" fillId="4" borderId="0" xfId="0" applyFont="1" applyFill="1" applyProtection="1"/>
    <xf numFmtId="0" fontId="35" fillId="0" borderId="0" xfId="0" applyFont="1" applyProtection="1"/>
    <xf numFmtId="0" fontId="38" fillId="0" borderId="0" xfId="0" applyFont="1" applyAlignment="1" applyProtection="1">
      <alignment horizontal="right"/>
    </xf>
    <xf numFmtId="0" fontId="10" fillId="4" borderId="0" xfId="0" applyFont="1" applyFill="1" applyProtection="1"/>
    <xf numFmtId="0" fontId="3" fillId="0" borderId="0" xfId="0" applyFont="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13" xfId="0" applyFont="1" applyBorder="1" applyAlignment="1" applyProtection="1">
      <alignment horizontal="right"/>
    </xf>
    <xf numFmtId="0" fontId="7" fillId="0" borderId="14" xfId="0" applyFont="1" applyBorder="1" applyAlignment="1" applyProtection="1">
      <alignment horizontal="right"/>
    </xf>
    <xf numFmtId="0" fontId="7" fillId="0" borderId="14" xfId="0" applyFont="1" applyBorder="1" applyAlignment="1" applyProtection="1"/>
    <xf numFmtId="0" fontId="7" fillId="0" borderId="14" xfId="0" applyFont="1" applyBorder="1" applyProtection="1"/>
    <xf numFmtId="49" fontId="7" fillId="0" borderId="14" xfId="0" applyNumberFormat="1" applyFont="1" applyBorder="1" applyAlignment="1" applyProtection="1">
      <alignment horizontal="center"/>
    </xf>
    <xf numFmtId="0" fontId="7" fillId="0" borderId="15" xfId="0" applyFont="1" applyBorder="1" applyAlignment="1" applyProtection="1"/>
    <xf numFmtId="0" fontId="7" fillId="0" borderId="11" xfId="0" applyFont="1" applyBorder="1" applyAlignment="1" applyProtection="1">
      <alignment horizontal="left"/>
    </xf>
    <xf numFmtId="0" fontId="7" fillId="0" borderId="12" xfId="0" applyFont="1" applyBorder="1" applyAlignment="1" applyProtection="1"/>
    <xf numFmtId="0" fontId="7" fillId="0" borderId="2" xfId="0" applyFont="1" applyBorder="1" applyAlignment="1" applyProtection="1">
      <alignment horizontal="center"/>
    </xf>
    <xf numFmtId="0" fontId="7" fillId="0" borderId="12" xfId="0" applyFont="1" applyBorder="1" applyAlignment="1" applyProtection="1">
      <alignment horizontal="center"/>
    </xf>
    <xf numFmtId="0" fontId="7" fillId="0" borderId="17" xfId="0" applyFont="1" applyBorder="1" applyAlignment="1" applyProtection="1">
      <alignment horizontal="center"/>
    </xf>
    <xf numFmtId="0" fontId="7" fillId="0" borderId="5" xfId="0" applyFont="1" applyBorder="1" applyAlignment="1" applyProtection="1">
      <alignment horizontal="center"/>
    </xf>
    <xf numFmtId="0" fontId="7" fillId="0" borderId="44" xfId="0" applyFont="1" applyBorder="1" applyAlignment="1" applyProtection="1">
      <alignment horizontal="center"/>
    </xf>
    <xf numFmtId="0" fontId="7" fillId="0" borderId="43" xfId="0" applyFont="1" applyBorder="1" applyAlignment="1" applyProtection="1">
      <alignment horizontal="center"/>
    </xf>
    <xf numFmtId="0" fontId="7" fillId="0" borderId="31" xfId="0" applyFont="1" applyBorder="1" applyAlignment="1" applyProtection="1">
      <alignment horizontal="center"/>
    </xf>
    <xf numFmtId="0" fontId="4" fillId="4" borderId="0" xfId="0" applyFont="1" applyFill="1" applyAlignment="1" applyProtection="1"/>
    <xf numFmtId="0" fontId="4" fillId="0" borderId="0" xfId="0" applyFont="1" applyAlignment="1" applyProtection="1"/>
    <xf numFmtId="0" fontId="4" fillId="0" borderId="11" xfId="0" applyFont="1" applyBorder="1" applyAlignment="1" applyProtection="1">
      <alignment horizontal="center"/>
    </xf>
    <xf numFmtId="49" fontId="4" fillId="0" borderId="0" xfId="0" applyNumberFormat="1" applyFont="1" applyBorder="1" applyAlignment="1" applyProtection="1">
      <alignment horizontal="right"/>
    </xf>
    <xf numFmtId="0" fontId="4" fillId="0" borderId="8" xfId="0" applyFont="1" applyBorder="1" applyAlignment="1" applyProtection="1"/>
    <xf numFmtId="0" fontId="4" fillId="0" borderId="8" xfId="0" applyFont="1" applyBorder="1" applyAlignment="1" applyProtection="1">
      <alignment horizontal="left" vertical="center"/>
    </xf>
    <xf numFmtId="0" fontId="7" fillId="0" borderId="0" xfId="0" applyFont="1" applyAlignment="1" applyProtection="1">
      <alignment horizontal="left" vertical="top"/>
    </xf>
    <xf numFmtId="0" fontId="8" fillId="0" borderId="0" xfId="0" applyFont="1" applyAlignment="1" applyProtection="1">
      <alignment horizontal="center" vertical="top"/>
    </xf>
    <xf numFmtId="0" fontId="2" fillId="4" borderId="0" xfId="0" applyFont="1" applyFill="1" applyAlignment="1" applyProtection="1">
      <alignment vertical="center"/>
    </xf>
    <xf numFmtId="0" fontId="4" fillId="0" borderId="22" xfId="0" applyFont="1" applyBorder="1" applyAlignment="1" applyProtection="1">
      <alignment vertical="center"/>
    </xf>
    <xf numFmtId="0" fontId="5" fillId="0" borderId="7" xfId="0" applyFont="1" applyBorder="1" applyAlignment="1" applyProtection="1">
      <alignment vertical="center"/>
    </xf>
    <xf numFmtId="0" fontId="4" fillId="0" borderId="7" xfId="0" applyFont="1" applyBorder="1" applyAlignment="1" applyProtection="1">
      <alignment vertical="center"/>
    </xf>
    <xf numFmtId="0" fontId="4" fillId="0" borderId="9" xfId="0" applyFont="1" applyBorder="1" applyAlignment="1" applyProtection="1">
      <alignment vertical="center"/>
    </xf>
    <xf numFmtId="0" fontId="5" fillId="0" borderId="9" xfId="0" applyFont="1" applyBorder="1" applyAlignment="1" applyProtection="1">
      <alignment vertical="center"/>
    </xf>
    <xf numFmtId="0" fontId="4" fillId="0" borderId="29" xfId="0" applyFont="1" applyBorder="1" applyAlignment="1" applyProtection="1">
      <alignment vertical="center"/>
    </xf>
    <xf numFmtId="0" fontId="4" fillId="4" borderId="0" xfId="0" applyFont="1" applyFill="1" applyBorder="1" applyAlignment="1" applyProtection="1">
      <alignment vertical="center"/>
    </xf>
    <xf numFmtId="0" fontId="4" fillId="0" borderId="0" xfId="0" applyFont="1" applyBorder="1" applyAlignment="1" applyProtection="1">
      <alignment vertical="center"/>
    </xf>
    <xf numFmtId="0" fontId="7" fillId="4" borderId="0" xfId="0" applyFont="1" applyFill="1" applyAlignment="1" applyProtection="1">
      <alignment horizontal="left" vertical="center"/>
    </xf>
    <xf numFmtId="0" fontId="7" fillId="0" borderId="19" xfId="0" applyFont="1" applyBorder="1" applyAlignment="1" applyProtection="1">
      <alignment vertical="center"/>
    </xf>
    <xf numFmtId="0" fontId="8" fillId="4" borderId="0" xfId="0" applyFont="1" applyFill="1" applyAlignment="1" applyProtection="1">
      <alignment horizontal="center" vertical="center"/>
    </xf>
    <xf numFmtId="0" fontId="8" fillId="0" borderId="0" xfId="0" applyFont="1" applyBorder="1" applyAlignment="1" applyProtection="1">
      <alignment vertical="center"/>
    </xf>
    <xf numFmtId="0" fontId="11" fillId="4" borderId="0" xfId="0" applyFont="1" applyFill="1" applyAlignment="1" applyProtection="1">
      <alignment vertical="center"/>
    </xf>
    <xf numFmtId="0" fontId="7" fillId="4" borderId="0" xfId="0" applyFont="1" applyFill="1" applyAlignment="1" applyProtection="1">
      <alignment vertical="center"/>
    </xf>
    <xf numFmtId="0" fontId="7" fillId="0" borderId="0" xfId="0" applyFont="1" applyAlignment="1" applyProtection="1">
      <alignment horizontal="right" vertical="center"/>
    </xf>
    <xf numFmtId="0" fontId="7" fillId="4" borderId="0" xfId="0" applyNumberFormat="1" applyFont="1" applyFill="1" applyBorder="1" applyAlignment="1" applyProtection="1">
      <alignment horizontal="left" vertical="center"/>
    </xf>
    <xf numFmtId="49" fontId="33" fillId="0" borderId="4" xfId="0" applyNumberFormat="1" applyFont="1" applyBorder="1" applyAlignment="1" applyProtection="1">
      <alignment horizontal="left" vertical="center"/>
    </xf>
    <xf numFmtId="49" fontId="4" fillId="0" borderId="4" xfId="0" applyNumberFormat="1" applyFont="1" applyBorder="1" applyAlignment="1" applyProtection="1">
      <alignment horizontal="left" vertical="center"/>
    </xf>
    <xf numFmtId="49" fontId="33" fillId="0" borderId="0" xfId="0" applyNumberFormat="1" applyFont="1" applyAlignment="1" applyProtection="1">
      <alignment horizontal="left" vertical="center"/>
    </xf>
    <xf numFmtId="0" fontId="4" fillId="0" borderId="0" xfId="0" applyFont="1" applyAlignment="1" applyProtection="1">
      <alignment horizontal="justify" vertical="center" wrapText="1"/>
    </xf>
    <xf numFmtId="0" fontId="5" fillId="0" borderId="0" xfId="0" applyFont="1" applyFill="1" applyAlignment="1" applyProtection="1">
      <alignment horizontal="right" vertical="center"/>
    </xf>
    <xf numFmtId="0" fontId="32" fillId="0" borderId="0" xfId="0" applyFont="1" applyFill="1" applyAlignment="1" applyProtection="1">
      <alignment vertical="center"/>
    </xf>
    <xf numFmtId="0" fontId="10" fillId="4" borderId="0" xfId="0" applyFont="1" applyFill="1" applyAlignment="1" applyProtection="1">
      <alignment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left" vertical="center"/>
    </xf>
    <xf numFmtId="0" fontId="10" fillId="0" borderId="0" xfId="0" applyFont="1" applyFill="1" applyAlignment="1" applyProtection="1">
      <alignment vertical="center"/>
    </xf>
    <xf numFmtId="0" fontId="3" fillId="0" borderId="0" xfId="0" applyFont="1" applyFill="1" applyAlignment="1" applyProtection="1">
      <alignment vertical="center"/>
    </xf>
    <xf numFmtId="0" fontId="7" fillId="0" borderId="4" xfId="0" applyFont="1" applyFill="1" applyBorder="1" applyAlignment="1" applyProtection="1">
      <alignment vertical="center"/>
    </xf>
    <xf numFmtId="0" fontId="4" fillId="0" borderId="1" xfId="0" applyFont="1" applyFill="1" applyBorder="1" applyAlignment="1" applyProtection="1">
      <alignment horizontal="left" vertical="center"/>
    </xf>
    <xf numFmtId="0" fontId="4" fillId="0" borderId="14" xfId="0" applyFont="1" applyFill="1" applyBorder="1" applyAlignment="1" applyProtection="1">
      <alignment vertical="center"/>
    </xf>
    <xf numFmtId="0" fontId="4" fillId="0" borderId="2"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49" fontId="4" fillId="0" borderId="26" xfId="0" applyNumberFormat="1" applyFont="1" applyFill="1" applyBorder="1" applyAlignment="1" applyProtection="1">
      <alignment horizontal="left" vertical="center"/>
    </xf>
    <xf numFmtId="0" fontId="4" fillId="0" borderId="31" xfId="0" applyFont="1" applyFill="1" applyBorder="1" applyAlignment="1" applyProtection="1">
      <alignment horizontal="left" vertical="center"/>
    </xf>
    <xf numFmtId="0" fontId="8" fillId="4" borderId="0" xfId="0" applyFont="1" applyFill="1" applyAlignment="1" applyProtection="1">
      <alignment vertical="center"/>
    </xf>
    <xf numFmtId="0" fontId="9" fillId="4" borderId="0" xfId="0" applyNumberFormat="1" applyFont="1" applyFill="1" applyBorder="1" applyAlignment="1" applyProtection="1">
      <alignment horizontal="left"/>
    </xf>
    <xf numFmtId="0" fontId="7" fillId="4" borderId="0" xfId="0" applyNumberFormat="1" applyFont="1" applyFill="1" applyBorder="1" applyAlignment="1" applyProtection="1">
      <alignment horizontal="left"/>
    </xf>
    <xf numFmtId="0" fontId="10" fillId="4" borderId="0" xfId="0" applyNumberFormat="1" applyFont="1" applyFill="1" applyBorder="1" applyAlignment="1" applyProtection="1">
      <alignment horizontal="left"/>
    </xf>
    <xf numFmtId="0" fontId="2" fillId="4" borderId="0" xfId="0" applyNumberFormat="1" applyFont="1" applyFill="1" applyBorder="1" applyAlignment="1" applyProtection="1">
      <alignment horizontal="left"/>
    </xf>
    <xf numFmtId="0" fontId="4" fillId="4" borderId="0" xfId="0" applyNumberFormat="1" applyFont="1" applyFill="1" applyBorder="1" applyAlignment="1" applyProtection="1">
      <alignment horizontal="left"/>
    </xf>
    <xf numFmtId="0" fontId="2" fillId="4" borderId="0" xfId="0" applyFont="1" applyFill="1" applyAlignment="1" applyProtection="1">
      <alignment horizontal="left"/>
    </xf>
    <xf numFmtId="0" fontId="2" fillId="4" borderId="0" xfId="0" applyFont="1" applyFill="1" applyAlignment="1" applyProtection="1">
      <alignment horizontal="center"/>
    </xf>
    <xf numFmtId="0" fontId="11" fillId="4" borderId="0" xfId="0" applyFont="1" applyFill="1" applyProtection="1"/>
    <xf numFmtId="0" fontId="8" fillId="4" borderId="0" xfId="0" applyFont="1" applyFill="1" applyAlignment="1" applyProtection="1">
      <alignment horizontal="center"/>
    </xf>
    <xf numFmtId="0" fontId="7" fillId="0" borderId="0" xfId="0" applyFont="1" applyBorder="1" applyAlignment="1" applyProtection="1">
      <alignment wrapText="1"/>
    </xf>
    <xf numFmtId="0" fontId="4" fillId="0" borderId="0" xfId="0" quotePrefix="1" applyFont="1" applyBorder="1" applyAlignment="1" applyProtection="1">
      <alignment horizontal="center" vertical="center"/>
    </xf>
    <xf numFmtId="0" fontId="3" fillId="4" borderId="0" xfId="0" applyNumberFormat="1" applyFont="1" applyFill="1" applyBorder="1" applyAlignment="1" applyProtection="1">
      <alignment horizontal="left"/>
    </xf>
    <xf numFmtId="0" fontId="3" fillId="0" borderId="0" xfId="0" applyNumberFormat="1" applyFont="1" applyBorder="1" applyAlignment="1" applyProtection="1">
      <alignment horizontal="left"/>
    </xf>
    <xf numFmtId="0" fontId="4" fillId="0" borderId="13" xfId="0" applyNumberFormat="1" applyFont="1" applyBorder="1" applyAlignment="1" applyProtection="1">
      <alignment horizontal="left"/>
    </xf>
    <xf numFmtId="0" fontId="4" fillId="0" borderId="14" xfId="0" applyNumberFormat="1" applyFont="1" applyBorder="1" applyAlignment="1" applyProtection="1">
      <alignment horizontal="left"/>
    </xf>
    <xf numFmtId="0" fontId="4" fillId="0" borderId="15" xfId="0" applyNumberFormat="1" applyFont="1" applyBorder="1" applyAlignment="1" applyProtection="1">
      <alignment horizontal="left"/>
    </xf>
    <xf numFmtId="0" fontId="4" fillId="0" borderId="16" xfId="0" applyNumberFormat="1" applyFont="1" applyBorder="1" applyAlignment="1" applyProtection="1">
      <alignment horizontal="left"/>
    </xf>
    <xf numFmtId="0" fontId="4" fillId="0" borderId="11" xfId="0" applyNumberFormat="1" applyFont="1" applyBorder="1" applyAlignment="1" applyProtection="1">
      <alignment horizontal="left"/>
    </xf>
    <xf numFmtId="0" fontId="4" fillId="0" borderId="12" xfId="0" applyNumberFormat="1" applyFont="1" applyBorder="1" applyAlignment="1" applyProtection="1">
      <alignment horizontal="left"/>
    </xf>
    <xf numFmtId="0" fontId="4" fillId="0" borderId="17" xfId="0" applyNumberFormat="1" applyFont="1" applyBorder="1" applyAlignment="1" applyProtection="1">
      <alignment horizontal="left"/>
    </xf>
    <xf numFmtId="0" fontId="4" fillId="0" borderId="18" xfId="0" applyNumberFormat="1" applyFont="1" applyBorder="1" applyAlignment="1" applyProtection="1">
      <alignment horizontal="left"/>
    </xf>
    <xf numFmtId="0" fontId="4" fillId="0" borderId="19" xfId="0" applyNumberFormat="1" applyFont="1" applyBorder="1" applyAlignment="1" applyProtection="1">
      <alignment horizontal="left"/>
    </xf>
    <xf numFmtId="0" fontId="4" fillId="0" borderId="20" xfId="0" applyNumberFormat="1" applyFont="1" applyBorder="1" applyAlignment="1" applyProtection="1">
      <alignment horizontal="left"/>
    </xf>
    <xf numFmtId="0" fontId="4" fillId="0" borderId="21" xfId="0" applyNumberFormat="1" applyFont="1" applyBorder="1" applyAlignment="1" applyProtection="1">
      <alignment horizontal="left"/>
    </xf>
    <xf numFmtId="0" fontId="4" fillId="4" borderId="0" xfId="0" applyNumberFormat="1" applyFont="1" applyFill="1" applyBorder="1" applyAlignment="1" applyProtection="1">
      <alignment horizontal="left" vertical="center"/>
    </xf>
    <xf numFmtId="0" fontId="2" fillId="4" borderId="0" xfId="0" applyNumberFormat="1" applyFont="1" applyFill="1" applyBorder="1" applyAlignment="1" applyProtection="1">
      <alignment horizontal="center" vertical="center"/>
    </xf>
    <xf numFmtId="0" fontId="4" fillId="0" borderId="0" xfId="0" applyFont="1" applyFill="1" applyAlignment="1" applyProtection="1"/>
    <xf numFmtId="0" fontId="14" fillId="0" borderId="0" xfId="0" applyFont="1" applyFill="1" applyBorder="1" applyAlignment="1" applyProtection="1">
      <alignment horizontal="left" vertical="center" indent="3"/>
    </xf>
    <xf numFmtId="0" fontId="7" fillId="4" borderId="0" xfId="0" applyFont="1" applyFill="1" applyAlignment="1" applyProtection="1">
      <alignment horizontal="left"/>
    </xf>
    <xf numFmtId="0" fontId="8" fillId="0" borderId="0" xfId="0" applyFont="1" applyFill="1" applyBorder="1" applyAlignment="1" applyProtection="1"/>
    <xf numFmtId="0" fontId="3" fillId="0" borderId="0" xfId="0" applyNumberFormat="1" applyFont="1" applyFill="1" applyBorder="1" applyAlignment="1" applyProtection="1">
      <alignment horizontal="left"/>
    </xf>
    <xf numFmtId="0" fontId="4" fillId="0" borderId="13" xfId="0" applyNumberFormat="1" applyFont="1" applyFill="1" applyBorder="1" applyAlignment="1" applyProtection="1">
      <alignment horizontal="left"/>
    </xf>
    <xf numFmtId="0" fontId="4" fillId="0" borderId="14" xfId="0" applyNumberFormat="1" applyFont="1" applyFill="1" applyBorder="1" applyAlignment="1" applyProtection="1">
      <alignment horizontal="left"/>
    </xf>
    <xf numFmtId="0" fontId="4" fillId="0" borderId="15" xfId="0" applyNumberFormat="1" applyFont="1" applyFill="1" applyBorder="1" applyAlignment="1" applyProtection="1">
      <alignment horizontal="left"/>
    </xf>
    <xf numFmtId="0" fontId="4" fillId="0" borderId="16" xfId="0" applyNumberFormat="1" applyFont="1" applyFill="1" applyBorder="1" applyAlignment="1" applyProtection="1">
      <alignment horizontal="left"/>
    </xf>
    <xf numFmtId="0" fontId="4" fillId="0" borderId="11" xfId="0" applyNumberFormat="1" applyFont="1" applyFill="1" applyBorder="1" applyAlignment="1" applyProtection="1">
      <alignment horizontal="left"/>
    </xf>
    <xf numFmtId="0" fontId="4" fillId="0" borderId="12" xfId="0" applyNumberFormat="1" applyFont="1" applyFill="1" applyBorder="1" applyAlignment="1" applyProtection="1">
      <alignment horizontal="left"/>
    </xf>
    <xf numFmtId="0" fontId="4" fillId="0" borderId="17" xfId="0" applyNumberFormat="1" applyFont="1" applyFill="1" applyBorder="1" applyAlignment="1" applyProtection="1">
      <alignment horizontal="left"/>
    </xf>
    <xf numFmtId="0" fontId="4" fillId="0" borderId="18" xfId="0" applyNumberFormat="1" applyFont="1" applyFill="1" applyBorder="1" applyAlignment="1" applyProtection="1">
      <alignment horizontal="left"/>
    </xf>
    <xf numFmtId="0" fontId="4" fillId="0" borderId="19" xfId="0" applyNumberFormat="1" applyFont="1" applyFill="1" applyBorder="1" applyAlignment="1" applyProtection="1">
      <alignment horizontal="left"/>
    </xf>
    <xf numFmtId="0" fontId="4" fillId="0" borderId="20" xfId="0" applyNumberFormat="1" applyFont="1" applyFill="1" applyBorder="1" applyAlignment="1" applyProtection="1">
      <alignment horizontal="left"/>
    </xf>
    <xf numFmtId="0" fontId="4" fillId="0" borderId="21" xfId="0" applyNumberFormat="1" applyFont="1" applyFill="1" applyBorder="1" applyAlignment="1" applyProtection="1">
      <alignment horizontal="left"/>
    </xf>
    <xf numFmtId="0" fontId="7" fillId="4" borderId="0" xfId="0" applyNumberFormat="1" applyFont="1" applyFill="1" applyBorder="1" applyAlignment="1" applyProtection="1">
      <alignment horizontal="center" vertical="top" wrapText="1"/>
    </xf>
    <xf numFmtId="0" fontId="2" fillId="4" borderId="0" xfId="0" applyNumberFormat="1" applyFont="1" applyFill="1" applyBorder="1" applyAlignment="1" applyProtection="1">
      <alignment horizontal="center" vertical="center" wrapText="1"/>
    </xf>
    <xf numFmtId="0" fontId="20" fillId="0" borderId="0" xfId="0" applyFont="1" applyFill="1" applyProtection="1"/>
    <xf numFmtId="0" fontId="0" fillId="4" borderId="0" xfId="0" applyFill="1" applyAlignment="1" applyProtection="1">
      <alignment horizontal="left"/>
    </xf>
    <xf numFmtId="0" fontId="0" fillId="0" borderId="0" xfId="0" applyFill="1" applyAlignment="1" applyProtection="1">
      <alignment horizontal="left"/>
    </xf>
    <xf numFmtId="0" fontId="0" fillId="4" borderId="0" xfId="0" applyFill="1" applyAlignment="1" applyProtection="1">
      <alignment wrapText="1"/>
    </xf>
    <xf numFmtId="0" fontId="18" fillId="4" borderId="0" xfId="0" applyFont="1" applyFill="1" applyBorder="1" applyAlignment="1" applyProtection="1">
      <alignment wrapText="1"/>
    </xf>
    <xf numFmtId="0" fontId="18" fillId="0" borderId="0" xfId="0" applyFont="1" applyBorder="1" applyAlignment="1" applyProtection="1">
      <alignment wrapText="1"/>
    </xf>
    <xf numFmtId="0" fontId="18" fillId="4" borderId="0" xfId="0" applyFont="1" applyFill="1" applyAlignment="1" applyProtection="1">
      <alignment wrapText="1"/>
    </xf>
    <xf numFmtId="0" fontId="18" fillId="0" borderId="0" xfId="0" applyFont="1" applyAlignment="1" applyProtection="1">
      <alignment wrapText="1"/>
    </xf>
    <xf numFmtId="0" fontId="1" fillId="4" borderId="0" xfId="0" applyFont="1" applyFill="1" applyAlignment="1" applyProtection="1">
      <alignment horizontal="center" vertical="center" wrapText="1"/>
    </xf>
    <xf numFmtId="0" fontId="1" fillId="0" borderId="0" xfId="0" applyFont="1" applyAlignment="1" applyProtection="1">
      <alignment horizontal="center" vertical="center" wrapText="1"/>
    </xf>
    <xf numFmtId="0" fontId="20" fillId="4" borderId="0" xfId="0" applyFont="1" applyFill="1" applyAlignment="1" applyProtection="1">
      <alignment horizontal="center" wrapText="1"/>
    </xf>
    <xf numFmtId="0" fontId="20" fillId="0" borderId="0" xfId="0" applyFont="1" applyAlignment="1" applyProtection="1">
      <alignment horizontal="center" wrapText="1"/>
    </xf>
    <xf numFmtId="0" fontId="23" fillId="0" borderId="0" xfId="0" applyNumberFormat="1" applyFont="1" applyFill="1" applyBorder="1" applyAlignment="1" applyProtection="1">
      <alignment horizontal="left"/>
    </xf>
    <xf numFmtId="0" fontId="2" fillId="4" borderId="0" xfId="0" applyFont="1" applyFill="1" applyBorder="1" applyProtection="1"/>
    <xf numFmtId="0" fontId="8" fillId="0" borderId="0" xfId="0" applyFont="1" applyAlignment="1" applyProtection="1">
      <alignment horizontal="left"/>
    </xf>
    <xf numFmtId="0" fontId="3" fillId="4" borderId="0" xfId="0" applyNumberFormat="1" applyFont="1" applyFill="1" applyBorder="1" applyAlignment="1" applyProtection="1">
      <alignment horizontal="left" vertical="center"/>
    </xf>
    <xf numFmtId="0" fontId="3" fillId="0" borderId="0" xfId="0" applyNumberFormat="1" applyFont="1" applyBorder="1" applyAlignment="1" applyProtection="1">
      <alignment horizontal="left" vertical="center"/>
    </xf>
    <xf numFmtId="0" fontId="4" fillId="4" borderId="19" xfId="0" applyNumberFormat="1" applyFont="1" applyFill="1" applyBorder="1" applyAlignment="1" applyProtection="1">
      <alignment horizontal="left" vertical="center"/>
    </xf>
    <xf numFmtId="0" fontId="4" fillId="0" borderId="26" xfId="0" applyNumberFormat="1" applyFont="1" applyBorder="1" applyAlignment="1" applyProtection="1">
      <alignment horizontal="left" vertical="center"/>
    </xf>
    <xf numFmtId="0" fontId="4" fillId="0" borderId="14" xfId="0" applyNumberFormat="1" applyFont="1" applyBorder="1" applyAlignment="1" applyProtection="1">
      <alignment horizontal="left" vertical="center"/>
    </xf>
    <xf numFmtId="0" fontId="12" fillId="4" borderId="0" xfId="0" applyNumberFormat="1" applyFont="1" applyFill="1" applyBorder="1" applyAlignment="1" applyProtection="1">
      <alignment horizontal="left"/>
    </xf>
    <xf numFmtId="0" fontId="12" fillId="4" borderId="0" xfId="0" applyFont="1" applyFill="1" applyAlignment="1" applyProtection="1">
      <alignment horizontal="left"/>
    </xf>
    <xf numFmtId="0" fontId="12" fillId="0" borderId="0" xfId="0" applyFont="1" applyBorder="1" applyAlignment="1" applyProtection="1">
      <alignment horizontal="left"/>
    </xf>
    <xf numFmtId="0" fontId="11" fillId="0" borderId="0" xfId="0" applyFont="1" applyBorder="1" applyAlignment="1" applyProtection="1">
      <alignment vertical="center"/>
    </xf>
    <xf numFmtId="0" fontId="3" fillId="0" borderId="0" xfId="0" applyFont="1" applyFill="1" applyBorder="1" applyAlignment="1" applyProtection="1">
      <alignment wrapText="1"/>
    </xf>
    <xf numFmtId="0" fontId="0" fillId="4" borderId="0" xfId="0" applyFill="1" applyAlignment="1" applyProtection="1">
      <alignment vertical="center"/>
    </xf>
    <xf numFmtId="3" fontId="4" fillId="0" borderId="38" xfId="0" applyNumberFormat="1" applyFont="1" applyFill="1" applyBorder="1" applyAlignment="1" applyProtection="1">
      <alignment horizontal="center" vertical="top" wrapText="1"/>
    </xf>
    <xf numFmtId="3" fontId="4" fillId="0" borderId="39" xfId="0" applyNumberFormat="1" applyFont="1" applyFill="1" applyBorder="1" applyAlignment="1" applyProtection="1">
      <alignment horizontal="center" vertical="top" wrapText="1"/>
    </xf>
    <xf numFmtId="0" fontId="26" fillId="4" borderId="0" xfId="0" applyFont="1" applyFill="1" applyAlignment="1" applyProtection="1">
      <alignment vertical="center"/>
    </xf>
    <xf numFmtId="0" fontId="30" fillId="4" borderId="0" xfId="0" applyFont="1" applyFill="1" applyAlignment="1" applyProtection="1">
      <alignment vertical="center"/>
    </xf>
    <xf numFmtId="0" fontId="30" fillId="0" borderId="0" xfId="0" applyFont="1" applyAlignment="1" applyProtection="1">
      <alignment vertical="center"/>
    </xf>
    <xf numFmtId="165" fontId="5" fillId="0" borderId="25" xfId="0" applyNumberFormat="1" applyFont="1" applyBorder="1" applyAlignment="1" applyProtection="1">
      <alignment horizontal="right" vertical="center"/>
    </xf>
    <xf numFmtId="0" fontId="37" fillId="4" borderId="0" xfId="0" applyFont="1" applyFill="1" applyAlignment="1" applyProtection="1">
      <alignment vertical="center"/>
    </xf>
    <xf numFmtId="0" fontId="37" fillId="0" borderId="0" xfId="0" applyFont="1" applyAlignment="1" applyProtection="1">
      <alignment vertical="center"/>
    </xf>
    <xf numFmtId="0" fontId="4" fillId="0" borderId="0" xfId="0" applyFont="1" applyFill="1" applyBorder="1" applyAlignment="1" applyProtection="1">
      <alignment horizontal="right"/>
    </xf>
    <xf numFmtId="0" fontId="4" fillId="0" borderId="27" xfId="0" applyFont="1" applyBorder="1" applyAlignment="1" applyProtection="1">
      <alignment vertical="center"/>
    </xf>
    <xf numFmtId="0" fontId="4" fillId="0" borderId="7" xfId="0" applyFont="1" applyBorder="1" applyAlignment="1" applyProtection="1">
      <alignment vertical="center"/>
    </xf>
    <xf numFmtId="0" fontId="4" fillId="0" borderId="6" xfId="0" applyFont="1" applyFill="1" applyBorder="1" applyAlignment="1" applyProtection="1">
      <alignment vertical="center"/>
    </xf>
    <xf numFmtId="0" fontId="4" fillId="0" borderId="22" xfId="0" applyFont="1" applyFill="1" applyBorder="1" applyAlignment="1" applyProtection="1">
      <alignment vertical="center"/>
    </xf>
    <xf numFmtId="0" fontId="0" fillId="0" borderId="42" xfId="0" applyFont="1" applyFill="1" applyBorder="1" applyAlignment="1">
      <alignment horizontal="center" vertical="center"/>
    </xf>
    <xf numFmtId="0" fontId="16" fillId="0" borderId="42" xfId="0" applyFont="1" applyFill="1" applyBorder="1" applyAlignment="1">
      <alignment horizontal="center" vertical="center"/>
    </xf>
    <xf numFmtId="0" fontId="4" fillId="0" borderId="42" xfId="0" applyFont="1" applyFill="1" applyBorder="1" applyAlignment="1">
      <alignment horizontal="center" vertical="center"/>
    </xf>
    <xf numFmtId="0" fontId="28"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28" fillId="0" borderId="41" xfId="0" applyFont="1" applyFill="1" applyBorder="1" applyAlignment="1">
      <alignment horizontal="center" vertical="center"/>
    </xf>
    <xf numFmtId="0" fontId="28" fillId="0" borderId="42"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1" xfId="0" applyFont="1" applyFill="1" applyBorder="1" applyAlignment="1">
      <alignment vertical="center"/>
    </xf>
    <xf numFmtId="0" fontId="4" fillId="0" borderId="10" xfId="0" applyFont="1" applyFill="1" applyBorder="1" applyAlignment="1">
      <alignment vertical="center"/>
    </xf>
    <xf numFmtId="0" fontId="28"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6" xfId="0" applyFont="1" applyFill="1" applyBorder="1" applyAlignment="1">
      <alignment vertical="center"/>
    </xf>
    <xf numFmtId="0" fontId="28" fillId="0" borderId="10"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5" xfId="0" applyFont="1" applyFill="1" applyBorder="1" applyAlignment="1">
      <alignment vertical="center"/>
    </xf>
    <xf numFmtId="0" fontId="2" fillId="0" borderId="6" xfId="0" applyFont="1" applyFill="1" applyBorder="1" applyAlignment="1">
      <alignment horizontal="left" vertical="center"/>
    </xf>
    <xf numFmtId="0" fontId="4" fillId="0" borderId="22" xfId="0" applyFont="1" applyFill="1" applyBorder="1" applyAlignment="1">
      <alignment vertical="center"/>
    </xf>
    <xf numFmtId="0" fontId="4" fillId="0" borderId="2" xfId="0" applyFont="1" applyFill="1" applyBorder="1" applyAlignment="1">
      <alignment vertical="center"/>
    </xf>
    <xf numFmtId="0" fontId="4" fillId="0" borderId="8" xfId="0" applyFont="1" applyFill="1" applyBorder="1" applyAlignment="1">
      <alignment vertical="center"/>
    </xf>
    <xf numFmtId="0" fontId="39" fillId="0" borderId="0" xfId="0" applyFont="1" applyFill="1" applyBorder="1" applyAlignment="1" applyProtection="1">
      <alignment horizontal="right"/>
    </xf>
    <xf numFmtId="0" fontId="7" fillId="0" borderId="3" xfId="0" applyNumberFormat="1" applyFont="1" applyBorder="1" applyAlignment="1">
      <alignment horizontal="left"/>
    </xf>
    <xf numFmtId="0" fontId="2" fillId="0" borderId="4" xfId="0" applyNumberFormat="1" applyFont="1" applyBorder="1" applyAlignment="1">
      <alignment horizontal="right"/>
    </xf>
    <xf numFmtId="0" fontId="2" fillId="0" borderId="3" xfId="0" applyNumberFormat="1" applyFont="1" applyBorder="1" applyAlignment="1">
      <alignment horizontal="right"/>
    </xf>
    <xf numFmtId="0" fontId="2" fillId="0" borderId="4" xfId="0" applyNumberFormat="1" applyFont="1" applyBorder="1" applyAlignment="1">
      <alignment horizontal="left"/>
    </xf>
    <xf numFmtId="0" fontId="4" fillId="0" borderId="25" xfId="0" applyNumberFormat="1" applyFont="1" applyFill="1" applyBorder="1" applyAlignment="1" applyProtection="1">
      <alignment horizontal="center"/>
    </xf>
    <xf numFmtId="0" fontId="4" fillId="0" borderId="4" xfId="0" applyFont="1" applyFill="1" applyBorder="1" applyAlignment="1" applyProtection="1">
      <alignment horizontal="left" vertical="center"/>
    </xf>
    <xf numFmtId="0" fontId="2" fillId="0" borderId="0" xfId="0" applyNumberFormat="1" applyFont="1" applyBorder="1" applyAlignment="1" applyProtection="1">
      <alignment horizontal="left"/>
    </xf>
    <xf numFmtId="0" fontId="2" fillId="0" borderId="4" xfId="0" applyNumberFormat="1" applyFont="1" applyFill="1" applyBorder="1" applyAlignment="1" applyProtection="1">
      <alignment horizontal="right"/>
    </xf>
    <xf numFmtId="0" fontId="2" fillId="0" borderId="0"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left"/>
    </xf>
    <xf numFmtId="0" fontId="2" fillId="0" borderId="0" xfId="0" applyNumberFormat="1" applyFont="1" applyFill="1" applyBorder="1" applyAlignment="1" applyProtection="1">
      <alignment horizontal="left"/>
    </xf>
    <xf numFmtId="0" fontId="2" fillId="0" borderId="27" xfId="0" applyNumberFormat="1" applyFont="1" applyFill="1" applyBorder="1" applyAlignment="1" applyProtection="1">
      <alignment horizontal="right"/>
    </xf>
    <xf numFmtId="0" fontId="4" fillId="0" borderId="27" xfId="0" applyFont="1" applyFill="1" applyBorder="1" applyAlignment="1" applyProtection="1">
      <alignment horizontal="left" vertical="center"/>
    </xf>
    <xf numFmtId="0" fontId="3" fillId="0" borderId="0" xfId="0" applyNumberFormat="1" applyFont="1" applyFill="1" applyBorder="1" applyAlignment="1" applyProtection="1">
      <alignment horizontal="center"/>
    </xf>
    <xf numFmtId="0" fontId="4" fillId="0" borderId="61"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3" fillId="0" borderId="0" xfId="0" applyNumberFormat="1" applyFont="1" applyFill="1" applyBorder="1" applyAlignment="1" applyProtection="1">
      <alignment horizontal="center"/>
    </xf>
    <xf numFmtId="0" fontId="2" fillId="0" borderId="25" xfId="0" applyNumberFormat="1" applyFont="1" applyFill="1" applyBorder="1" applyAlignment="1" applyProtection="1">
      <alignment horizontal="center" vertical="center" wrapText="1"/>
    </xf>
    <xf numFmtId="0" fontId="2" fillId="0" borderId="0" xfId="0" applyNumberFormat="1" applyFont="1" applyBorder="1" applyAlignment="1" applyProtection="1">
      <alignment horizontal="left"/>
    </xf>
    <xf numFmtId="0" fontId="3" fillId="0" borderId="0" xfId="0" applyNumberFormat="1" applyFont="1" applyBorder="1" applyAlignment="1" applyProtection="1">
      <alignment horizontal="center" vertical="center"/>
    </xf>
    <xf numFmtId="0" fontId="3" fillId="0" borderId="0" xfId="0" applyNumberFormat="1" applyFont="1" applyFill="1" applyBorder="1" applyAlignment="1" applyProtection="1">
      <alignment horizontal="center"/>
    </xf>
    <xf numFmtId="0" fontId="20" fillId="0" borderId="64" xfId="0" applyFont="1" applyBorder="1" applyAlignment="1">
      <alignment horizontal="center" vertical="center"/>
    </xf>
    <xf numFmtId="0" fontId="20" fillId="0" borderId="63" xfId="0" applyFont="1" applyFill="1" applyBorder="1" applyAlignment="1">
      <alignment horizontal="left" vertical="center" wrapText="1"/>
    </xf>
    <xf numFmtId="0" fontId="20" fillId="0" borderId="63" xfId="0" applyFont="1" applyFill="1" applyBorder="1" applyAlignment="1">
      <alignment horizontal="center" vertical="center"/>
    </xf>
    <xf numFmtId="0" fontId="20" fillId="0" borderId="63" xfId="0" applyFont="1" applyFill="1" applyBorder="1" applyAlignment="1">
      <alignment horizontal="justify" vertical="distributed" wrapText="1"/>
    </xf>
    <xf numFmtId="0" fontId="2" fillId="0" borderId="25" xfId="0" applyNumberFormat="1" applyFont="1" applyFill="1" applyBorder="1" applyAlignment="1" applyProtection="1">
      <alignment horizontal="center" vertical="top" wrapText="1"/>
    </xf>
    <xf numFmtId="0" fontId="4" fillId="0" borderId="3" xfId="0" applyFont="1" applyFill="1" applyBorder="1" applyAlignment="1" applyProtection="1">
      <alignment horizontal="left" vertical="center"/>
    </xf>
    <xf numFmtId="0" fontId="4" fillId="0" borderId="18"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19" xfId="0" applyFont="1" applyFill="1" applyBorder="1" applyAlignment="1" applyProtection="1">
      <alignment horizontal="center" vertical="center"/>
    </xf>
    <xf numFmtId="0" fontId="2" fillId="0" borderId="11"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4" fillId="0" borderId="58" xfId="0" applyFont="1" applyFill="1" applyBorder="1" applyAlignment="1" applyProtection="1">
      <alignment horizontal="left" vertical="center"/>
    </xf>
    <xf numFmtId="0" fontId="4" fillId="0" borderId="30" xfId="0" applyFont="1" applyFill="1" applyBorder="1" applyAlignment="1" applyProtection="1">
      <alignment horizontal="left" vertical="center"/>
    </xf>
    <xf numFmtId="0" fontId="4" fillId="0" borderId="44" xfId="0" applyFont="1" applyFill="1" applyBorder="1" applyAlignment="1" applyProtection="1">
      <alignment horizontal="left" vertical="center"/>
    </xf>
    <xf numFmtId="0" fontId="4" fillId="3" borderId="63" xfId="0" applyFont="1" applyFill="1" applyBorder="1" applyAlignment="1" applyProtection="1">
      <alignment horizontal="center" vertical="center"/>
    </xf>
    <xf numFmtId="0" fontId="4" fillId="3" borderId="74" xfId="0" applyFont="1" applyFill="1" applyBorder="1" applyAlignment="1" applyProtection="1">
      <alignment horizontal="center" vertical="center"/>
    </xf>
    <xf numFmtId="0" fontId="2" fillId="0" borderId="2" xfId="0" applyNumberFormat="1" applyFont="1" applyBorder="1" applyAlignment="1" applyProtection="1">
      <alignment horizontal="left" vertical="center"/>
    </xf>
    <xf numFmtId="0" fontId="2" fillId="0" borderId="5" xfId="0" applyNumberFormat="1" applyFont="1" applyBorder="1" applyAlignment="1" applyProtection="1">
      <alignment horizontal="left" vertical="center"/>
    </xf>
    <xf numFmtId="3" fontId="2" fillId="0" borderId="0" xfId="0" applyNumberFormat="1" applyFont="1" applyBorder="1" applyAlignment="1" applyProtection="1">
      <alignment horizontal="center" vertical="center"/>
    </xf>
    <xf numFmtId="3" fontId="2" fillId="0" borderId="7" xfId="0" applyNumberFormat="1" applyFont="1" applyFill="1" applyBorder="1" applyAlignment="1" applyProtection="1">
      <alignment horizontal="right" vertical="center"/>
    </xf>
    <xf numFmtId="3" fontId="2" fillId="0" borderId="7" xfId="0" applyNumberFormat="1" applyFont="1" applyFill="1" applyBorder="1" applyAlignment="1" applyProtection="1">
      <alignment horizontal="left" vertical="center"/>
    </xf>
    <xf numFmtId="3" fontId="2" fillId="0" borderId="8" xfId="0" applyNumberFormat="1" applyFont="1" applyFill="1" applyBorder="1" applyAlignment="1" applyProtection="1">
      <alignment horizontal="right" vertical="center"/>
    </xf>
    <xf numFmtId="3" fontId="2" fillId="0" borderId="9" xfId="0" applyNumberFormat="1" applyFont="1" applyFill="1" applyBorder="1" applyAlignment="1" applyProtection="1">
      <alignment horizontal="left" vertical="center"/>
    </xf>
    <xf numFmtId="3" fontId="2" fillId="0" borderId="7" xfId="0" applyNumberFormat="1" applyFont="1" applyBorder="1" applyAlignment="1" applyProtection="1">
      <alignment horizontal="right" vertical="center"/>
    </xf>
    <xf numFmtId="3" fontId="2" fillId="0" borderId="7" xfId="0" applyNumberFormat="1" applyFont="1" applyBorder="1" applyAlignment="1" applyProtection="1">
      <alignment horizontal="left" vertical="center"/>
    </xf>
    <xf numFmtId="3" fontId="2" fillId="0" borderId="8" xfId="0" applyNumberFormat="1" applyFont="1" applyBorder="1" applyAlignment="1" applyProtection="1">
      <alignment horizontal="right" vertical="center"/>
    </xf>
    <xf numFmtId="3" fontId="2" fillId="0" borderId="9" xfId="0" applyNumberFormat="1" applyFont="1" applyBorder="1" applyAlignment="1" applyProtection="1">
      <alignment horizontal="left" vertical="center"/>
    </xf>
    <xf numFmtId="3" fontId="43" fillId="0" borderId="7" xfId="0" applyNumberFormat="1" applyFont="1" applyBorder="1" applyAlignment="1" applyProtection="1">
      <alignment horizontal="right" vertical="center"/>
    </xf>
    <xf numFmtId="3" fontId="43" fillId="0" borderId="7" xfId="0" applyNumberFormat="1" applyFont="1" applyBorder="1" applyAlignment="1" applyProtection="1">
      <alignment horizontal="left" vertical="center"/>
    </xf>
    <xf numFmtId="3" fontId="2" fillId="3" borderId="7" xfId="0" applyNumberFormat="1" applyFont="1" applyFill="1" applyBorder="1" applyAlignment="1" applyProtection="1">
      <alignment horizontal="right" vertical="center"/>
    </xf>
    <xf numFmtId="3" fontId="2" fillId="3" borderId="7" xfId="0" applyNumberFormat="1" applyFont="1" applyFill="1" applyBorder="1" applyAlignment="1" applyProtection="1">
      <alignment horizontal="left" vertical="center"/>
    </xf>
    <xf numFmtId="3" fontId="2" fillId="3" borderId="8" xfId="0" applyNumberFormat="1" applyFont="1" applyFill="1" applyBorder="1" applyAlignment="1" applyProtection="1">
      <alignment horizontal="right" vertical="center"/>
    </xf>
    <xf numFmtId="3" fontId="2" fillId="3" borderId="9" xfId="0" applyNumberFormat="1" applyFont="1" applyFill="1" applyBorder="1" applyAlignment="1" applyProtection="1">
      <alignment horizontal="left" vertical="center"/>
    </xf>
    <xf numFmtId="3" fontId="2" fillId="0" borderId="30" xfId="0" applyNumberFormat="1" applyFont="1" applyFill="1" applyBorder="1" applyAlignment="1" applyProtection="1">
      <alignment horizontal="center" vertical="center"/>
    </xf>
    <xf numFmtId="3" fontId="2" fillId="0" borderId="27" xfId="0" applyNumberFormat="1" applyFont="1" applyFill="1" applyBorder="1" applyAlignment="1" applyProtection="1">
      <alignment horizontal="center" vertical="center"/>
    </xf>
    <xf numFmtId="0" fontId="2" fillId="3" borderId="9" xfId="0" applyFont="1" applyFill="1" applyBorder="1" applyAlignment="1" applyProtection="1">
      <alignment vertical="center"/>
    </xf>
    <xf numFmtId="0" fontId="2" fillId="3" borderId="4" xfId="0" applyNumberFormat="1" applyFont="1" applyFill="1" applyBorder="1" applyAlignment="1" applyProtection="1">
      <alignment horizontal="center" vertical="center" wrapText="1"/>
    </xf>
    <xf numFmtId="0" fontId="2" fillId="3" borderId="3" xfId="0" applyNumberFormat="1" applyFont="1" applyFill="1" applyBorder="1" applyAlignment="1" applyProtection="1">
      <alignment horizontal="center" vertical="center" wrapText="1"/>
    </xf>
    <xf numFmtId="0" fontId="2" fillId="3" borderId="61" xfId="0" applyNumberFormat="1" applyFont="1" applyFill="1" applyBorder="1" applyAlignment="1" applyProtection="1">
      <alignment horizontal="center" vertical="center" wrapText="1"/>
    </xf>
    <xf numFmtId="0" fontId="4" fillId="0" borderId="4" xfId="0" applyFont="1" applyFill="1" applyBorder="1" applyAlignment="1" applyProtection="1">
      <alignment horizontal="center" vertical="center"/>
      <protection locked="0"/>
    </xf>
    <xf numFmtId="0" fontId="23" fillId="0" borderId="7" xfId="0" applyFont="1" applyBorder="1" applyAlignment="1" applyProtection="1">
      <alignment horizontal="center" wrapText="1"/>
      <protection locked="0"/>
    </xf>
    <xf numFmtId="0" fontId="4" fillId="0" borderId="8" xfId="0" applyFont="1" applyBorder="1" applyAlignment="1" applyProtection="1">
      <alignment horizontal="right" vertical="center"/>
    </xf>
    <xf numFmtId="0" fontId="4" fillId="0" borderId="9" xfId="0" applyFont="1" applyBorder="1" applyAlignment="1" applyProtection="1">
      <alignment horizontal="left" vertical="center"/>
    </xf>
    <xf numFmtId="0" fontId="4" fillId="0" borderId="27" xfId="0" applyFont="1" applyFill="1" applyBorder="1" applyAlignment="1" applyProtection="1">
      <alignment horizontal="center" vertical="center"/>
      <protection locked="0"/>
    </xf>
    <xf numFmtId="0" fontId="4" fillId="0" borderId="7"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2" fillId="0" borderId="8"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4" fillId="0" borderId="8" xfId="0" applyFont="1" applyFill="1" applyBorder="1" applyAlignment="1" applyProtection="1">
      <alignment horizontal="right" vertical="center"/>
    </xf>
    <xf numFmtId="0" fontId="4" fillId="0" borderId="7" xfId="0" applyFont="1" applyFill="1" applyBorder="1" applyAlignment="1" applyProtection="1">
      <alignment horizontal="right" vertical="center"/>
    </xf>
    <xf numFmtId="0" fontId="2" fillId="0" borderId="0" xfId="0" applyNumberFormat="1" applyFont="1" applyBorder="1" applyAlignment="1" applyProtection="1">
      <alignment horizontal="center" vertical="center" wrapText="1"/>
    </xf>
    <xf numFmtId="0" fontId="7" fillId="0" borderId="0" xfId="0" applyNumberFormat="1" applyFont="1" applyBorder="1" applyAlignment="1" applyProtection="1">
      <alignment horizontal="center" vertical="center" wrapText="1"/>
    </xf>
    <xf numFmtId="0" fontId="4" fillId="0" borderId="0" xfId="0" applyNumberFormat="1" applyFont="1" applyBorder="1" applyAlignment="1" applyProtection="1">
      <alignment horizontal="left" vertical="center"/>
    </xf>
    <xf numFmtId="0" fontId="28" fillId="0" borderId="40" xfId="0" applyFont="1" applyFill="1" applyBorder="1" applyAlignment="1" applyProtection="1">
      <alignment horizontal="center" vertical="center"/>
    </xf>
    <xf numFmtId="0" fontId="28" fillId="0" borderId="42"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2" fillId="5" borderId="0"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protection locked="0"/>
    </xf>
    <xf numFmtId="0" fontId="4" fillId="0" borderId="27"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right"/>
    </xf>
    <xf numFmtId="0" fontId="2" fillId="0" borderId="4" xfId="0" applyNumberFormat="1" applyFont="1" applyFill="1" applyBorder="1" applyAlignment="1" applyProtection="1">
      <alignment horizontal="left"/>
    </xf>
    <xf numFmtId="0" fontId="4" fillId="3" borderId="3" xfId="0" applyFont="1" applyFill="1" applyBorder="1" applyAlignment="1" applyProtection="1">
      <alignment horizontal="left" vertical="center"/>
    </xf>
    <xf numFmtId="0" fontId="4" fillId="3" borderId="20" xfId="0" applyFont="1" applyFill="1" applyBorder="1" applyAlignment="1" applyProtection="1">
      <alignment horizontal="left" vertical="center"/>
    </xf>
    <xf numFmtId="0" fontId="20" fillId="2" borderId="53" xfId="0" applyFont="1" applyFill="1" applyBorder="1" applyAlignment="1" applyProtection="1">
      <alignment horizontal="center" vertical="center"/>
      <protection locked="0"/>
    </xf>
    <xf numFmtId="0" fontId="20" fillId="2" borderId="33" xfId="0" applyFont="1" applyFill="1" applyBorder="1" applyAlignment="1" applyProtection="1">
      <alignment horizontal="center" vertical="center"/>
      <protection locked="0"/>
    </xf>
    <xf numFmtId="0" fontId="20" fillId="2" borderId="33" xfId="0" applyFont="1" applyFill="1" applyBorder="1" applyAlignment="1" applyProtection="1">
      <alignment horizontal="center" vertical="center" wrapText="1"/>
      <protection locked="0"/>
    </xf>
    <xf numFmtId="0" fontId="20" fillId="0" borderId="33" xfId="0" applyFont="1" applyBorder="1" applyAlignment="1" applyProtection="1">
      <alignment horizontal="center" vertical="center"/>
      <protection locked="0"/>
    </xf>
    <xf numFmtId="0" fontId="20" fillId="0" borderId="33" xfId="0" applyFont="1" applyFill="1" applyBorder="1" applyAlignment="1" applyProtection="1">
      <alignment horizontal="center" vertical="center"/>
      <protection locked="0"/>
    </xf>
    <xf numFmtId="0" fontId="20" fillId="0" borderId="65" xfId="0" applyFont="1" applyFill="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2" fillId="0" borderId="4" xfId="0" applyNumberFormat="1" applyFont="1" applyFill="1" applyBorder="1" applyAlignment="1" applyProtection="1">
      <alignment horizontal="right"/>
    </xf>
    <xf numFmtId="0" fontId="2" fillId="0" borderId="4" xfId="0" applyNumberFormat="1" applyFont="1" applyFill="1" applyBorder="1" applyAlignment="1" applyProtection="1">
      <alignment horizontal="left"/>
    </xf>
    <xf numFmtId="0" fontId="4" fillId="0" borderId="0" xfId="0" applyNumberFormat="1" applyFont="1" applyBorder="1" applyAlignment="1" applyProtection="1">
      <alignment horizontal="left" vertical="center"/>
    </xf>
    <xf numFmtId="3" fontId="4" fillId="0" borderId="52" xfId="0" applyNumberFormat="1" applyFont="1" applyBorder="1" applyProtection="1">
      <protection locked="0"/>
    </xf>
    <xf numFmtId="3" fontId="4" fillId="0" borderId="33" xfId="0" applyNumberFormat="1" applyFont="1" applyBorder="1" applyProtection="1">
      <protection locked="0"/>
    </xf>
    <xf numFmtId="0" fontId="2" fillId="0" borderId="9" xfId="0" applyFont="1" applyBorder="1" applyAlignment="1" applyProtection="1">
      <alignment horizontal="right" vertical="center"/>
    </xf>
    <xf numFmtId="0" fontId="2" fillId="0" borderId="29" xfId="0" applyFont="1" applyBorder="1" applyAlignment="1" applyProtection="1">
      <alignment horizontal="right" vertical="center"/>
    </xf>
    <xf numFmtId="0" fontId="2" fillId="0" borderId="56" xfId="0" applyFont="1" applyBorder="1" applyAlignment="1" applyProtection="1">
      <alignment horizontal="right" vertical="center"/>
    </xf>
    <xf numFmtId="164" fontId="4" fillId="0" borderId="25" xfId="0" applyNumberFormat="1" applyFont="1" applyFill="1" applyBorder="1" applyAlignment="1" applyProtection="1">
      <alignment horizontal="right" vertical="top"/>
      <protection locked="0"/>
    </xf>
    <xf numFmtId="164" fontId="4" fillId="0" borderId="25" xfId="0" applyNumberFormat="1" applyFont="1" applyFill="1" applyBorder="1" applyAlignment="1" applyProtection="1">
      <protection locked="0"/>
    </xf>
    <xf numFmtId="3" fontId="4" fillId="0" borderId="33" xfId="0" applyNumberFormat="1" applyFont="1" applyBorder="1" applyAlignment="1" applyProtection="1">
      <protection locked="0"/>
    </xf>
    <xf numFmtId="164" fontId="4" fillId="0" borderId="35" xfId="0" applyNumberFormat="1" applyFont="1" applyFill="1" applyBorder="1" applyAlignment="1" applyProtection="1">
      <alignment vertical="top"/>
      <protection locked="0"/>
    </xf>
    <xf numFmtId="3" fontId="4" fillId="0" borderId="36" xfId="0" applyNumberFormat="1" applyFont="1" applyBorder="1" applyAlignment="1" applyProtection="1">
      <protection locked="0"/>
    </xf>
    <xf numFmtId="0" fontId="23" fillId="0" borderId="7" xfId="0" applyFont="1" applyBorder="1" applyAlignment="1" applyProtection="1">
      <alignment horizontal="center" wrapText="1"/>
      <protection locked="0"/>
    </xf>
    <xf numFmtId="0" fontId="0" fillId="0" borderId="50" xfId="0" applyBorder="1" applyAlignment="1" applyProtection="1">
      <alignment wrapText="1"/>
      <protection locked="0"/>
    </xf>
    <xf numFmtId="0" fontId="0" fillId="0" borderId="51" xfId="0" applyBorder="1" applyAlignment="1" applyProtection="1">
      <alignment wrapText="1"/>
      <protection locked="0"/>
    </xf>
    <xf numFmtId="0" fontId="18" fillId="0" borderId="34" xfId="0" applyFont="1" applyBorder="1" applyAlignment="1" applyProtection="1">
      <alignment wrapText="1"/>
      <protection locked="0"/>
    </xf>
    <xf numFmtId="0" fontId="18" fillId="0" borderId="35" xfId="0" applyFont="1" applyBorder="1" applyAlignment="1" applyProtection="1">
      <alignment wrapText="1"/>
      <protection locked="0"/>
    </xf>
    <xf numFmtId="0" fontId="18" fillId="3" borderId="59" xfId="0" applyFont="1" applyFill="1" applyBorder="1" applyAlignment="1" applyProtection="1">
      <alignment wrapText="1"/>
    </xf>
    <xf numFmtId="0" fontId="18" fillId="3" borderId="60" xfId="0" applyFont="1" applyFill="1" applyBorder="1" applyAlignment="1" applyProtection="1">
      <alignment wrapText="1"/>
    </xf>
    <xf numFmtId="0" fontId="46" fillId="2" borderId="33" xfId="0" applyFont="1" applyFill="1" applyBorder="1" applyAlignment="1" applyProtection="1">
      <alignment horizontal="center" vertical="center"/>
      <protection locked="0"/>
    </xf>
    <xf numFmtId="3" fontId="5" fillId="0" borderId="25" xfId="0" applyNumberFormat="1" applyFont="1" applyBorder="1" applyAlignment="1" applyProtection="1">
      <alignment horizontal="right" vertical="center"/>
      <protection locked="0"/>
    </xf>
    <xf numFmtId="165" fontId="4" fillId="0" borderId="25" xfId="0" applyNumberFormat="1" applyFont="1" applyFill="1" applyBorder="1" applyAlignment="1" applyProtection="1">
      <alignment horizontal="right" vertical="center"/>
      <protection locked="0"/>
    </xf>
    <xf numFmtId="3" fontId="5" fillId="0" borderId="35" xfId="0" applyNumberFormat="1" applyFont="1" applyBorder="1" applyAlignment="1" applyProtection="1">
      <alignment horizontal="right" vertical="center"/>
      <protection locked="0"/>
    </xf>
    <xf numFmtId="0" fontId="20" fillId="6" borderId="25" xfId="0" applyFont="1" applyFill="1" applyBorder="1" applyAlignment="1">
      <alignment horizontal="center" vertical="center"/>
    </xf>
    <xf numFmtId="0" fontId="20" fillId="6" borderId="25" xfId="0" applyFont="1" applyFill="1" applyBorder="1" applyAlignment="1">
      <alignment horizontal="justify" vertical="distributed" wrapText="1"/>
    </xf>
    <xf numFmtId="0" fontId="20" fillId="6" borderId="25" xfId="0" applyFont="1" applyFill="1" applyBorder="1" applyAlignment="1" applyProtection="1">
      <alignment horizontal="center" vertical="center"/>
      <protection locked="0"/>
    </xf>
    <xf numFmtId="0" fontId="20" fillId="6" borderId="32" xfId="0" applyFont="1" applyFill="1" applyBorder="1" applyAlignment="1">
      <alignment horizontal="center" vertical="center"/>
    </xf>
    <xf numFmtId="0" fontId="20" fillId="6" borderId="25" xfId="0" applyFont="1" applyFill="1" applyBorder="1" applyAlignment="1">
      <alignment horizontal="left" vertical="top" wrapText="1"/>
    </xf>
    <xf numFmtId="0" fontId="20" fillId="6" borderId="33" xfId="0" applyFont="1" applyFill="1" applyBorder="1" applyAlignment="1" applyProtection="1">
      <alignment horizontal="center" vertical="center"/>
      <protection locked="0"/>
    </xf>
    <xf numFmtId="0" fontId="20" fillId="0" borderId="7" xfId="0" applyFont="1" applyBorder="1" applyAlignment="1">
      <alignment horizontal="center" vertical="center"/>
    </xf>
    <xf numFmtId="0" fontId="7" fillId="0" borderId="0" xfId="0" applyFont="1" applyProtection="1"/>
    <xf numFmtId="0" fontId="3" fillId="0" borderId="0" xfId="0" applyFont="1" applyAlignment="1" applyProtection="1">
      <alignment horizontal="center"/>
    </xf>
    <xf numFmtId="0" fontId="3" fillId="0" borderId="0" xfId="0" applyFont="1" applyAlignment="1" applyProtection="1">
      <alignment horizontal="right"/>
    </xf>
    <xf numFmtId="0" fontId="4" fillId="0" borderId="24" xfId="0" applyFont="1" applyFill="1" applyBorder="1" applyAlignment="1" applyProtection="1">
      <alignment wrapText="1"/>
    </xf>
    <xf numFmtId="0" fontId="4" fillId="0" borderId="7" xfId="0" applyFont="1" applyFill="1" applyBorder="1" applyAlignment="1">
      <alignment wrapText="1"/>
    </xf>
    <xf numFmtId="0" fontId="4" fillId="0" borderId="22" xfId="0" applyFont="1" applyFill="1" applyBorder="1" applyAlignment="1" applyProtection="1">
      <alignment wrapText="1"/>
    </xf>
    <xf numFmtId="0" fontId="5" fillId="0" borderId="14" xfId="0" applyFont="1" applyBorder="1" applyAlignment="1" applyProtection="1">
      <alignment horizontal="center"/>
    </xf>
    <xf numFmtId="0" fontId="5" fillId="0" borderId="0" xfId="0" applyFont="1" applyFill="1" applyBorder="1" applyAlignment="1" applyProtection="1">
      <alignment horizontal="center"/>
    </xf>
    <xf numFmtId="49" fontId="4" fillId="0" borderId="14" xfId="0" applyNumberFormat="1" applyFont="1" applyFill="1" applyBorder="1" applyAlignment="1" applyProtection="1">
      <alignment horizontal="center"/>
    </xf>
    <xf numFmtId="49" fontId="4" fillId="0" borderId="0" xfId="0" applyNumberFormat="1" applyFont="1" applyFill="1" applyBorder="1" applyAlignment="1" applyProtection="1">
      <alignment horizontal="center"/>
    </xf>
    <xf numFmtId="0" fontId="4" fillId="0" borderId="7" xfId="0" applyFont="1" applyFill="1" applyBorder="1" applyAlignment="1" applyProtection="1">
      <alignment vertical="top" wrapText="1"/>
    </xf>
    <xf numFmtId="0" fontId="4" fillId="0" borderId="4" xfId="0" applyFont="1" applyFill="1" applyBorder="1" applyAlignment="1" applyProtection="1">
      <alignment vertical="top" wrapText="1"/>
    </xf>
    <xf numFmtId="0" fontId="4" fillId="0" borderId="19" xfId="0" applyFont="1" applyFill="1" applyBorder="1" applyAlignment="1" applyProtection="1">
      <alignment vertical="top" wrapText="1"/>
    </xf>
    <xf numFmtId="0" fontId="4" fillId="0" borderId="47" xfId="0" applyFont="1" applyFill="1" applyBorder="1" applyProtection="1"/>
    <xf numFmtId="0" fontId="4" fillId="0" borderId="0" xfId="0" applyFont="1" applyFill="1" applyBorder="1" applyProtection="1"/>
    <xf numFmtId="0" fontId="4" fillId="0" borderId="7" xfId="0" applyFont="1" applyFill="1" applyBorder="1" applyProtection="1"/>
    <xf numFmtId="0" fontId="4" fillId="0" borderId="4" xfId="0" applyFont="1" applyFill="1" applyBorder="1" applyAlignment="1" applyProtection="1">
      <alignment vertical="center"/>
    </xf>
    <xf numFmtId="0" fontId="4" fillId="0" borderId="19" xfId="0" applyFont="1" applyFill="1" applyBorder="1" applyProtection="1"/>
    <xf numFmtId="0" fontId="7" fillId="0" borderId="0" xfId="0" applyFont="1" applyAlignment="1" applyProtection="1">
      <alignment horizontal="right"/>
    </xf>
    <xf numFmtId="0" fontId="7" fillId="0" borderId="0" xfId="0" applyFont="1" applyProtection="1"/>
    <xf numFmtId="0" fontId="7" fillId="0" borderId="19" xfId="0" applyFont="1" applyBorder="1" applyAlignment="1" applyProtection="1">
      <alignment horizontal="center"/>
      <protection locked="0"/>
    </xf>
    <xf numFmtId="0" fontId="8" fillId="0" borderId="4" xfId="0" applyFont="1" applyBorder="1" applyAlignment="1" applyProtection="1">
      <alignment horizontal="center"/>
    </xf>
    <xf numFmtId="0" fontId="4" fillId="0" borderId="47" xfId="0" applyFont="1" applyFill="1" applyBorder="1" applyAlignment="1" applyProtection="1">
      <alignment vertical="center"/>
    </xf>
    <xf numFmtId="0" fontId="10" fillId="0" borderId="0" xfId="0" applyFont="1" applyAlignment="1" applyProtection="1">
      <alignment horizontal="right"/>
    </xf>
    <xf numFmtId="0" fontId="4" fillId="0" borderId="19" xfId="0" applyFont="1" applyBorder="1" applyProtection="1"/>
    <xf numFmtId="0" fontId="4" fillId="0" borderId="0" xfId="0" applyFont="1" applyBorder="1" applyProtection="1"/>
    <xf numFmtId="0" fontId="4" fillId="0" borderId="17" xfId="0" applyFont="1" applyBorder="1" applyProtection="1"/>
    <xf numFmtId="0" fontId="4" fillId="0" borderId="4" xfId="0" applyFont="1" applyFill="1" applyBorder="1" applyProtection="1"/>
    <xf numFmtId="0" fontId="7" fillId="0" borderId="19" xfId="0" applyFont="1" applyBorder="1" applyAlignment="1" applyProtection="1">
      <alignment horizontal="center"/>
    </xf>
    <xf numFmtId="0" fontId="29" fillId="0" borderId="0" xfId="0" applyFont="1" applyAlignment="1" applyProtection="1">
      <alignment horizontal="left"/>
    </xf>
    <xf numFmtId="0" fontId="8" fillId="0" borderId="0" xfId="0" applyFont="1" applyBorder="1" applyAlignment="1" applyProtection="1">
      <alignment horizontal="center"/>
    </xf>
    <xf numFmtId="0" fontId="7" fillId="0" borderId="45" xfId="0" applyFont="1" applyBorder="1" applyAlignment="1" applyProtection="1">
      <alignment horizontal="center" vertical="center" wrapText="1"/>
    </xf>
    <xf numFmtId="0" fontId="7" fillId="0" borderId="0" xfId="0" applyFont="1" applyAlignment="1" applyProtection="1">
      <alignment horizontal="left"/>
    </xf>
    <xf numFmtId="0" fontId="7" fillId="0" borderId="19" xfId="0" applyFont="1" applyBorder="1" applyAlignment="1" applyProtection="1">
      <alignment horizontal="left"/>
    </xf>
    <xf numFmtId="0" fontId="7" fillId="0" borderId="18" xfId="0" applyFont="1" applyBorder="1" applyAlignment="1" applyProtection="1">
      <alignment horizontal="right"/>
    </xf>
    <xf numFmtId="0" fontId="7" fillId="0" borderId="19" xfId="0" applyFont="1" applyBorder="1" applyAlignment="1" applyProtection="1">
      <alignment horizontal="right"/>
    </xf>
    <xf numFmtId="0" fontId="7" fillId="0" borderId="20" xfId="0" applyFont="1" applyBorder="1" applyAlignment="1" applyProtection="1">
      <alignment horizontal="left"/>
    </xf>
    <xf numFmtId="0" fontId="7" fillId="0" borderId="8" xfId="0" applyFont="1" applyBorder="1" applyAlignment="1" applyProtection="1">
      <alignment horizontal="right"/>
    </xf>
    <xf numFmtId="0" fontId="7" fillId="0" borderId="9" xfId="0" applyFont="1" applyBorder="1" applyAlignment="1" applyProtection="1">
      <alignment horizontal="left"/>
    </xf>
    <xf numFmtId="0" fontId="7" fillId="0" borderId="0" xfId="0" applyFont="1" applyBorder="1" applyAlignment="1" applyProtection="1">
      <alignment horizontal="center"/>
    </xf>
    <xf numFmtId="0" fontId="7" fillId="0" borderId="0" xfId="0" applyFont="1" applyFill="1" applyBorder="1" applyAlignment="1" applyProtection="1">
      <alignment horizontal="left"/>
    </xf>
    <xf numFmtId="0" fontId="7" fillId="0" borderId="0" xfId="0" applyFont="1" applyProtection="1"/>
    <xf numFmtId="49" fontId="4" fillId="0" borderId="0" xfId="0" applyNumberFormat="1" applyFont="1" applyBorder="1" applyAlignment="1" applyProtection="1">
      <alignment horizontal="center"/>
    </xf>
    <xf numFmtId="0" fontId="5" fillId="0" borderId="0" xfId="0" applyFont="1" applyBorder="1" applyAlignment="1" applyProtection="1">
      <alignment horizontal="center"/>
    </xf>
    <xf numFmtId="0" fontId="4" fillId="0" borderId="0" xfId="0" applyFont="1" applyBorder="1" applyAlignment="1" applyProtection="1">
      <alignment horizontal="center"/>
    </xf>
    <xf numFmtId="0" fontId="4" fillId="0" borderId="0" xfId="0" applyFont="1" applyBorder="1" applyAlignment="1" applyProtection="1"/>
    <xf numFmtId="49" fontId="4" fillId="0" borderId="14" xfId="0" applyNumberFormat="1" applyFont="1" applyBorder="1" applyAlignment="1" applyProtection="1">
      <alignment horizontal="center"/>
    </xf>
    <xf numFmtId="0" fontId="4" fillId="0" borderId="0" xfId="0" applyFont="1" applyBorder="1" applyProtection="1"/>
    <xf numFmtId="0" fontId="4" fillId="0" borderId="4" xfId="0" applyFont="1" applyFill="1" applyBorder="1" applyAlignment="1" applyProtection="1">
      <alignment horizontal="center" vertical="center"/>
      <protection locked="0"/>
    </xf>
    <xf numFmtId="0" fontId="40" fillId="0" borderId="0" xfId="0" applyFont="1" applyAlignment="1" applyProtection="1">
      <alignment horizontal="center"/>
    </xf>
    <xf numFmtId="0" fontId="8" fillId="0" borderId="0" xfId="0" applyFont="1" applyAlignment="1" applyProtection="1">
      <alignment horizontal="center"/>
    </xf>
    <xf numFmtId="0" fontId="8" fillId="0" borderId="0" xfId="0" applyFont="1" applyBorder="1" applyAlignment="1" applyProtection="1">
      <alignment horizontal="center"/>
    </xf>
    <xf numFmtId="0" fontId="3" fillId="0" borderId="0" xfId="0" applyFont="1" applyBorder="1" applyAlignment="1" applyProtection="1">
      <alignment horizontal="center"/>
    </xf>
    <xf numFmtId="49" fontId="12" fillId="0" borderId="0" xfId="0" applyNumberFormat="1" applyFont="1" applyAlignment="1" applyProtection="1"/>
    <xf numFmtId="0" fontId="7" fillId="0" borderId="0" xfId="0" applyFont="1" applyAlignment="1" applyProtection="1">
      <alignment horizontal="left"/>
    </xf>
    <xf numFmtId="0" fontId="4" fillId="0" borderId="7" xfId="0" applyFont="1" applyBorder="1" applyAlignment="1" applyProtection="1">
      <alignment horizontal="left" vertical="center"/>
    </xf>
    <xf numFmtId="0" fontId="4" fillId="3" borderId="38" xfId="0" applyFont="1" applyFill="1" applyBorder="1" applyAlignment="1" applyProtection="1">
      <alignment horizontal="center" vertical="center"/>
    </xf>
    <xf numFmtId="49" fontId="33" fillId="0" borderId="0" xfId="0" applyNumberFormat="1" applyFont="1" applyAlignment="1" applyProtection="1">
      <alignment horizontal="left" vertical="center"/>
    </xf>
    <xf numFmtId="0" fontId="4" fillId="3" borderId="25" xfId="0" applyFont="1" applyFill="1" applyBorder="1" applyAlignment="1" applyProtection="1">
      <alignment horizontal="center" vertical="center"/>
    </xf>
    <xf numFmtId="0" fontId="4" fillId="3" borderId="35" xfId="0" applyNumberFormat="1" applyFont="1" applyFill="1" applyBorder="1" applyAlignment="1" applyProtection="1">
      <alignment horizontal="center" vertical="center"/>
    </xf>
    <xf numFmtId="0" fontId="5" fillId="0" borderId="7" xfId="0" applyFont="1" applyBorder="1" applyAlignment="1" applyProtection="1">
      <alignment vertical="center"/>
    </xf>
    <xf numFmtId="0" fontId="4" fillId="0" borderId="19"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xf>
    <xf numFmtId="0" fontId="7" fillId="0" borderId="0" xfId="0" applyFont="1" applyFill="1" applyAlignment="1" applyProtection="1">
      <alignment horizontal="right" vertical="center"/>
    </xf>
    <xf numFmtId="0" fontId="7" fillId="0" borderId="0" xfId="0" applyFont="1" applyFill="1" applyAlignment="1" applyProtection="1">
      <alignment vertical="center"/>
    </xf>
    <xf numFmtId="0" fontId="4" fillId="0" borderId="7"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19"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4" fillId="3" borderId="25" xfId="0" applyNumberFormat="1" applyFont="1" applyFill="1" applyBorder="1" applyAlignment="1" applyProtection="1">
      <alignment horizontal="center" vertical="center"/>
    </xf>
    <xf numFmtId="0" fontId="4" fillId="3" borderId="8" xfId="0" applyFont="1" applyFill="1" applyBorder="1" applyAlignment="1" applyProtection="1">
      <alignment horizontal="right" vertical="center"/>
    </xf>
    <xf numFmtId="0" fontId="4" fillId="3" borderId="9" xfId="0" applyFont="1" applyFill="1" applyBorder="1" applyAlignment="1" applyProtection="1">
      <alignment horizontal="left" vertical="center"/>
    </xf>
    <xf numFmtId="0" fontId="4" fillId="0" borderId="7" xfId="0" applyFont="1" applyBorder="1" applyAlignment="1" applyProtection="1">
      <alignment horizontal="right" vertical="center"/>
    </xf>
    <xf numFmtId="0" fontId="2" fillId="0" borderId="8" xfId="0" applyNumberFormat="1" applyFont="1" applyBorder="1" applyAlignment="1" applyProtection="1">
      <alignment horizontal="right"/>
    </xf>
    <xf numFmtId="0" fontId="4" fillId="0" borderId="27" xfId="0" applyFont="1" applyBorder="1" applyAlignment="1" applyProtection="1">
      <alignment horizontal="right" vertical="center"/>
    </xf>
    <xf numFmtId="0" fontId="4" fillId="0" borderId="27" xfId="0" applyFont="1" applyBorder="1" applyAlignment="1" applyProtection="1">
      <alignment horizontal="left" vertical="center"/>
    </xf>
    <xf numFmtId="0" fontId="2" fillId="0" borderId="30" xfId="0" applyNumberFormat="1" applyFont="1" applyBorder="1" applyAlignment="1" applyProtection="1">
      <alignment horizontal="right"/>
    </xf>
    <xf numFmtId="0" fontId="4" fillId="3" borderId="27" xfId="0" applyFont="1" applyFill="1" applyBorder="1" applyAlignment="1" applyProtection="1">
      <alignment horizontal="center" vertical="center"/>
    </xf>
    <xf numFmtId="0" fontId="4" fillId="0" borderId="0" xfId="0" applyFont="1" applyAlignment="1" applyProtection="1">
      <alignment horizontal="center" wrapText="1"/>
    </xf>
    <xf numFmtId="0" fontId="4" fillId="0" borderId="8" xfId="0" applyNumberFormat="1" applyFont="1" applyBorder="1" applyAlignment="1" applyProtection="1">
      <alignment horizontal="right"/>
    </xf>
    <xf numFmtId="0" fontId="4" fillId="0" borderId="7" xfId="0" applyNumberFormat="1" applyFont="1" applyBorder="1" applyAlignment="1" applyProtection="1">
      <alignment horizontal="left"/>
    </xf>
    <xf numFmtId="0" fontId="2" fillId="0" borderId="0" xfId="0" applyNumberFormat="1" applyFont="1" applyBorder="1" applyAlignment="1" applyProtection="1">
      <alignment horizontal="right"/>
    </xf>
    <xf numFmtId="0" fontId="2" fillId="0" borderId="0" xfId="0" applyNumberFormat="1" applyFont="1" applyBorder="1" applyAlignment="1" applyProtection="1">
      <alignment horizontal="left"/>
    </xf>
    <xf numFmtId="0" fontId="2" fillId="0" borderId="3" xfId="0" applyNumberFormat="1" applyFont="1" applyBorder="1" applyAlignment="1" applyProtection="1">
      <alignment horizontal="right"/>
    </xf>
    <xf numFmtId="0" fontId="4" fillId="3" borderId="27" xfId="0" applyNumberFormat="1"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3" fontId="2" fillId="0" borderId="4" xfId="0" applyNumberFormat="1" applyFont="1" applyBorder="1" applyAlignment="1" applyProtection="1">
      <alignment horizontal="center" vertical="center"/>
    </xf>
    <xf numFmtId="3" fontId="2" fillId="0" borderId="4" xfId="0" applyNumberFormat="1" applyFont="1" applyFill="1" applyBorder="1" applyAlignment="1" applyProtection="1">
      <alignment horizontal="center" vertical="center"/>
    </xf>
    <xf numFmtId="0" fontId="3" fillId="0" borderId="0" xfId="0" applyNumberFormat="1" applyFont="1" applyBorder="1" applyAlignment="1" applyProtection="1">
      <alignment horizontal="center" vertical="center"/>
    </xf>
    <xf numFmtId="3" fontId="2" fillId="3" borderId="7" xfId="0" applyNumberFormat="1" applyFont="1" applyFill="1" applyBorder="1" applyAlignment="1" applyProtection="1">
      <alignment horizontal="center" vertical="center"/>
    </xf>
    <xf numFmtId="3" fontId="2" fillId="0" borderId="7" xfId="0" applyNumberFormat="1" applyFont="1" applyBorder="1" applyAlignment="1" applyProtection="1">
      <alignment horizontal="center" vertical="center"/>
      <protection locked="0"/>
    </xf>
    <xf numFmtId="3" fontId="2" fillId="0" borderId="7" xfId="0" applyNumberFormat="1" applyFont="1" applyFill="1" applyBorder="1" applyAlignment="1" applyProtection="1">
      <alignment horizontal="center" vertical="center"/>
      <protection locked="0"/>
    </xf>
    <xf numFmtId="3" fontId="2" fillId="0" borderId="4" xfId="0" applyNumberFormat="1" applyFont="1" applyBorder="1" applyAlignment="1" applyProtection="1">
      <alignment horizontal="center" vertical="center"/>
      <protection locked="0"/>
    </xf>
    <xf numFmtId="3" fontId="2" fillId="0" borderId="7" xfId="0" applyNumberFormat="1" applyFont="1" applyFill="1" applyBorder="1" applyAlignment="1" applyProtection="1">
      <alignment horizontal="center" vertical="center"/>
    </xf>
    <xf numFmtId="3" fontId="2" fillId="0" borderId="27" xfId="0" applyNumberFormat="1" applyFont="1" applyBorder="1" applyAlignment="1" applyProtection="1">
      <alignment horizontal="center" vertical="center"/>
      <protection locked="0"/>
    </xf>
    <xf numFmtId="0" fontId="40" fillId="0" borderId="0" xfId="0" applyFont="1" applyBorder="1" applyAlignment="1" applyProtection="1">
      <alignment horizontal="center"/>
    </xf>
    <xf numFmtId="0" fontId="4" fillId="0" borderId="9" xfId="0" applyNumberFormat="1" applyFont="1" applyBorder="1" applyAlignment="1" applyProtection="1">
      <alignment horizontal="left"/>
    </xf>
    <xf numFmtId="0" fontId="4" fillId="0" borderId="0" xfId="0" applyNumberFormat="1" applyFont="1" applyBorder="1" applyAlignment="1" applyProtection="1">
      <alignment horizontal="right"/>
    </xf>
    <xf numFmtId="0" fontId="2" fillId="0" borderId="3" xfId="0" applyNumberFormat="1" applyFont="1" applyFill="1" applyBorder="1" applyAlignment="1" applyProtection="1">
      <alignment horizontal="right"/>
    </xf>
    <xf numFmtId="0" fontId="4" fillId="0" borderId="0"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2" fillId="0" borderId="3" xfId="0" applyNumberFormat="1" applyFont="1" applyFill="1" applyBorder="1" applyAlignment="1" applyProtection="1">
      <alignment horizontal="center" vertical="center" wrapText="1"/>
    </xf>
    <xf numFmtId="0" fontId="2" fillId="0" borderId="61"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xf>
    <xf numFmtId="0" fontId="2" fillId="0" borderId="30" xfId="0" applyNumberFormat="1" applyFont="1" applyFill="1" applyBorder="1" applyAlignment="1" applyProtection="1">
      <alignment horizontal="center" vertical="center" wrapText="1"/>
    </xf>
    <xf numFmtId="0" fontId="2" fillId="0" borderId="29" xfId="0" applyNumberFormat="1" applyFont="1" applyFill="1" applyBorder="1" applyAlignment="1" applyProtection="1">
      <alignment horizontal="center" vertical="center" wrapText="1"/>
    </xf>
    <xf numFmtId="0" fontId="2" fillId="0" borderId="30" xfId="0" applyNumberFormat="1" applyFont="1" applyFill="1" applyBorder="1" applyAlignment="1" applyProtection="1">
      <alignment horizontal="right"/>
    </xf>
    <xf numFmtId="0" fontId="4" fillId="0" borderId="27" xfId="0" applyFont="1" applyFill="1" applyBorder="1" applyAlignment="1" applyProtection="1">
      <alignment horizontal="center" vertical="center"/>
      <protection locked="0"/>
    </xf>
    <xf numFmtId="0" fontId="4" fillId="0" borderId="7"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3" borderId="19" xfId="0" applyNumberFormat="1" applyFont="1" applyFill="1" applyBorder="1" applyAlignment="1" applyProtection="1">
      <alignment horizontal="center" vertical="center"/>
    </xf>
    <xf numFmtId="0" fontId="4" fillId="0" borderId="29" xfId="0" applyFont="1" applyFill="1" applyBorder="1" applyAlignment="1" applyProtection="1">
      <alignment horizontal="left" vertical="center"/>
    </xf>
    <xf numFmtId="0" fontId="4" fillId="3" borderId="63" xfId="0" applyNumberFormat="1" applyFont="1" applyFill="1" applyBorder="1" applyAlignment="1" applyProtection="1">
      <alignment horizontal="center" vertical="center"/>
    </xf>
    <xf numFmtId="0" fontId="4" fillId="0" borderId="63" xfId="0" applyNumberFormat="1" applyFont="1" applyFill="1" applyBorder="1" applyAlignment="1" applyProtection="1">
      <alignment horizontal="center" vertical="center"/>
      <protection locked="0"/>
    </xf>
    <xf numFmtId="0" fontId="4" fillId="0" borderId="8" xfId="0" applyFont="1" applyFill="1" applyBorder="1" applyAlignment="1" applyProtection="1">
      <alignment horizontal="right" vertical="center"/>
    </xf>
    <xf numFmtId="0" fontId="4" fillId="0" borderId="7" xfId="0" applyFont="1" applyFill="1" applyBorder="1" applyAlignment="1" applyProtection="1">
      <alignment horizontal="right" vertical="center"/>
    </xf>
    <xf numFmtId="0" fontId="4" fillId="0" borderId="0" xfId="0" applyNumberFormat="1" applyFont="1" applyBorder="1" applyAlignment="1" applyProtection="1">
      <alignment horizontal="center" wrapText="1"/>
    </xf>
    <xf numFmtId="0" fontId="2" fillId="0" borderId="0" xfId="0" applyNumberFormat="1" applyFont="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right"/>
    </xf>
    <xf numFmtId="3" fontId="2" fillId="0" borderId="4" xfId="0" applyNumberFormat="1" applyFont="1" applyFill="1" applyBorder="1" applyAlignment="1" applyProtection="1">
      <alignment horizontal="center" vertical="center"/>
      <protection locked="0"/>
    </xf>
    <xf numFmtId="3" fontId="2" fillId="0" borderId="63" xfId="0" applyNumberFormat="1" applyFont="1" applyFill="1" applyBorder="1" applyAlignment="1" applyProtection="1">
      <alignment horizontal="center" vertical="center"/>
      <protection locked="0"/>
    </xf>
    <xf numFmtId="0" fontId="4" fillId="0" borderId="14" xfId="0" applyFont="1" applyFill="1" applyBorder="1" applyAlignment="1" applyProtection="1">
      <alignment horizontal="right" vertical="center"/>
    </xf>
    <xf numFmtId="0" fontId="4" fillId="0" borderId="51" xfId="0" applyNumberFormat="1" applyFont="1" applyFill="1" applyBorder="1" applyAlignment="1" applyProtection="1">
      <alignment horizontal="center" vertical="center"/>
      <protection locked="0"/>
    </xf>
    <xf numFmtId="0" fontId="4" fillId="3" borderId="74" xfId="0" applyNumberFormat="1" applyFont="1" applyFill="1" applyBorder="1" applyAlignment="1" applyProtection="1">
      <alignment horizontal="center" vertical="center"/>
    </xf>
    <xf numFmtId="0" fontId="2" fillId="0" borderId="73" xfId="0" applyNumberFormat="1" applyFont="1" applyFill="1" applyBorder="1" applyAlignment="1" applyProtection="1">
      <alignment horizontal="center" vertical="center"/>
      <protection locked="0"/>
    </xf>
    <xf numFmtId="0" fontId="2" fillId="0" borderId="51"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xf>
    <xf numFmtId="0" fontId="2" fillId="0" borderId="19"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0" fontId="2" fillId="0" borderId="19" xfId="0" applyFont="1" applyFill="1" applyBorder="1" applyAlignment="1" applyProtection="1">
      <alignment horizontal="right" vertical="center"/>
    </xf>
    <xf numFmtId="0" fontId="7" fillId="0" borderId="0" xfId="0" applyNumberFormat="1" applyFont="1" applyBorder="1" applyAlignment="1" applyProtection="1">
      <alignment horizontal="center" wrapText="1"/>
    </xf>
    <xf numFmtId="0" fontId="7" fillId="0" borderId="0" xfId="0" applyNumberFormat="1" applyFont="1" applyBorder="1" applyAlignment="1" applyProtection="1">
      <alignment horizontal="center" vertical="center" wrapText="1"/>
    </xf>
    <xf numFmtId="0" fontId="4" fillId="0" borderId="0" xfId="0" applyFont="1" applyFill="1" applyBorder="1" applyAlignment="1" applyProtection="1">
      <alignment horizontal="center"/>
    </xf>
    <xf numFmtId="0" fontId="4" fillId="0" borderId="0" xfId="0" applyNumberFormat="1" applyFont="1" applyBorder="1" applyAlignment="1" applyProtection="1">
      <alignment horizontal="left" vertical="center"/>
    </xf>
    <xf numFmtId="0" fontId="4" fillId="0" borderId="25" xfId="0" applyNumberFormat="1" applyFont="1" applyFill="1" applyBorder="1" applyAlignment="1" applyProtection="1">
      <alignment horizontal="center" vertical="center"/>
      <protection locked="0"/>
    </xf>
    <xf numFmtId="0" fontId="4" fillId="0" borderId="0" xfId="0" applyNumberFormat="1" applyFont="1" applyBorder="1" applyAlignment="1" applyProtection="1">
      <alignment horizontal="right" vertical="center"/>
    </xf>
    <xf numFmtId="49" fontId="7" fillId="0" borderId="25" xfId="0" applyNumberFormat="1" applyFont="1" applyFill="1" applyBorder="1" applyAlignment="1" applyProtection="1">
      <alignment horizontal="center" vertical="center"/>
    </xf>
    <xf numFmtId="49" fontId="7" fillId="0" borderId="51" xfId="0" applyNumberFormat="1"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49" fontId="7" fillId="0" borderId="0" xfId="0" applyNumberFormat="1" applyFont="1" applyFill="1" applyAlignment="1" applyProtection="1">
      <alignment horizontal="right" vertical="center"/>
    </xf>
    <xf numFmtId="0" fontId="8" fillId="0" borderId="0" xfId="0" applyFont="1" applyFill="1" applyAlignment="1" applyProtection="1">
      <alignment horizontal="center" vertical="center"/>
    </xf>
    <xf numFmtId="0" fontId="7" fillId="0" borderId="14" xfId="0" applyFont="1" applyBorder="1" applyAlignment="1" applyProtection="1">
      <alignment horizontal="right"/>
    </xf>
    <xf numFmtId="0" fontId="20" fillId="7" borderId="45" xfId="0" applyFont="1" applyFill="1" applyBorder="1" applyAlignment="1">
      <alignment horizontal="center" vertical="center"/>
    </xf>
    <xf numFmtId="0" fontId="20" fillId="7" borderId="25" xfId="0" applyFont="1" applyFill="1" applyBorder="1" applyAlignment="1">
      <alignment horizontal="center" vertical="center"/>
    </xf>
    <xf numFmtId="1" fontId="20" fillId="7" borderId="25" xfId="0" applyNumberFormat="1" applyFont="1" applyFill="1" applyBorder="1" applyAlignment="1">
      <alignment horizontal="center" vertical="center"/>
    </xf>
    <xf numFmtId="49" fontId="12" fillId="0" borderId="0" xfId="0" applyNumberFormat="1" applyFont="1" applyFill="1" applyBorder="1" applyAlignment="1" applyProtection="1">
      <alignment horizontal="left"/>
    </xf>
    <xf numFmtId="49" fontId="12" fillId="0" borderId="0" xfId="0" applyNumberFormat="1" applyFont="1" applyAlignment="1" applyProtection="1">
      <alignment horizontal="left"/>
    </xf>
    <xf numFmtId="0" fontId="7" fillId="0" borderId="19" xfId="0" applyFont="1" applyBorder="1" applyAlignment="1" applyProtection="1">
      <alignment horizontal="center"/>
      <protection locked="0"/>
    </xf>
    <xf numFmtId="0" fontId="8" fillId="0" borderId="4" xfId="0" applyFont="1" applyBorder="1" applyAlignment="1" applyProtection="1">
      <alignment horizontal="center"/>
    </xf>
    <xf numFmtId="0" fontId="7" fillId="0" borderId="0" xfId="0" applyFont="1" applyAlignment="1" applyProtection="1">
      <alignment horizontal="right"/>
    </xf>
    <xf numFmtId="49" fontId="7" fillId="0" borderId="19" xfId="0" applyNumberFormat="1" applyFont="1" applyBorder="1" applyAlignment="1" applyProtection="1">
      <alignment horizontal="center"/>
      <protection locked="0"/>
    </xf>
    <xf numFmtId="0" fontId="7" fillId="0" borderId="0" xfId="0" applyFont="1" applyProtection="1"/>
    <xf numFmtId="49" fontId="7" fillId="0" borderId="19" xfId="0" applyNumberFormat="1" applyFont="1" applyBorder="1" applyAlignment="1" applyProtection="1">
      <alignment horizontal="left"/>
      <protection locked="0"/>
    </xf>
    <xf numFmtId="49" fontId="4" fillId="0" borderId="5" xfId="0" applyNumberFormat="1" applyFont="1" applyFill="1" applyBorder="1" applyAlignment="1" applyProtection="1">
      <alignment horizontal="center"/>
    </xf>
    <xf numFmtId="49" fontId="4" fillId="0" borderId="26" xfId="0" applyNumberFormat="1" applyFont="1" applyFill="1" applyBorder="1" applyAlignment="1" applyProtection="1">
      <alignment horizontal="center"/>
    </xf>
    <xf numFmtId="49" fontId="4" fillId="0" borderId="31" xfId="0" applyNumberFormat="1" applyFont="1" applyFill="1" applyBorder="1" applyAlignment="1" applyProtection="1">
      <alignment horizontal="center"/>
    </xf>
    <xf numFmtId="0" fontId="5" fillId="0" borderId="26" xfId="0" applyFont="1" applyFill="1" applyBorder="1" applyProtection="1"/>
    <xf numFmtId="0" fontId="5" fillId="0" borderId="31" xfId="0" applyFont="1" applyFill="1" applyBorder="1" applyProtection="1"/>
    <xf numFmtId="49" fontId="5" fillId="0" borderId="5" xfId="0" applyNumberFormat="1" applyFont="1" applyFill="1" applyBorder="1" applyAlignment="1" applyProtection="1">
      <alignment horizontal="center"/>
    </xf>
    <xf numFmtId="49" fontId="5" fillId="0" borderId="26" xfId="0" applyNumberFormat="1" applyFont="1" applyFill="1" applyBorder="1" applyAlignment="1" applyProtection="1">
      <alignment horizontal="center"/>
    </xf>
    <xf numFmtId="49" fontId="5" fillId="0" borderId="31" xfId="0" applyNumberFormat="1" applyFont="1" applyFill="1" applyBorder="1" applyAlignment="1" applyProtection="1">
      <alignment horizontal="center"/>
    </xf>
    <xf numFmtId="0" fontId="5" fillId="3" borderId="26" xfId="0" applyFont="1" applyFill="1" applyBorder="1" applyAlignment="1" applyProtection="1">
      <alignment horizontal="center"/>
    </xf>
    <xf numFmtId="0" fontId="5" fillId="3" borderId="44" xfId="0" applyFont="1" applyFill="1" applyBorder="1" applyAlignment="1" applyProtection="1">
      <alignment horizontal="center"/>
    </xf>
    <xf numFmtId="49" fontId="4" fillId="0" borderId="48" xfId="0" applyNumberFormat="1" applyFont="1" applyFill="1" applyBorder="1" applyAlignment="1" applyProtection="1">
      <alignment horizontal="center"/>
    </xf>
    <xf numFmtId="49" fontId="4" fillId="0" borderId="47" xfId="0" applyNumberFormat="1" applyFont="1" applyFill="1" applyBorder="1" applyAlignment="1" applyProtection="1">
      <alignment horizontal="center"/>
    </xf>
    <xf numFmtId="49" fontId="4" fillId="0" borderId="57" xfId="0" applyNumberFormat="1" applyFont="1" applyFill="1" applyBorder="1" applyAlignment="1" applyProtection="1">
      <alignment horizontal="center"/>
    </xf>
    <xf numFmtId="0" fontId="4" fillId="0" borderId="47" xfId="0" applyFont="1" applyFill="1" applyBorder="1" applyAlignment="1" applyProtection="1">
      <alignment vertical="center"/>
    </xf>
    <xf numFmtId="0" fontId="4" fillId="0" borderId="57" xfId="0" applyFont="1" applyFill="1" applyBorder="1" applyAlignment="1" applyProtection="1">
      <alignment vertical="center"/>
    </xf>
    <xf numFmtId="0" fontId="4" fillId="3" borderId="55" xfId="0" applyFont="1" applyFill="1" applyBorder="1" applyAlignment="1" applyProtection="1">
      <alignment horizontal="center" vertical="center"/>
    </xf>
    <xf numFmtId="0" fontId="4" fillId="3" borderId="47" xfId="0" applyFont="1" applyFill="1" applyBorder="1" applyAlignment="1" applyProtection="1">
      <alignment horizontal="center" vertical="center"/>
    </xf>
    <xf numFmtId="0" fontId="4" fillId="3" borderId="56" xfId="0" applyFont="1" applyFill="1" applyBorder="1" applyAlignment="1" applyProtection="1">
      <alignment horizontal="center" vertical="center"/>
    </xf>
    <xf numFmtId="0" fontId="4" fillId="3" borderId="57" xfId="0" applyFont="1" applyFill="1" applyBorder="1" applyAlignment="1" applyProtection="1">
      <alignment horizontal="center" vertical="center"/>
    </xf>
    <xf numFmtId="49" fontId="4" fillId="0" borderId="23" xfId="0" applyNumberFormat="1" applyFont="1" applyFill="1" applyBorder="1" applyAlignment="1" applyProtection="1">
      <alignment horizontal="center" vertical="center"/>
    </xf>
    <xf numFmtId="49" fontId="4" fillId="0" borderId="27" xfId="0" applyNumberFormat="1" applyFont="1" applyFill="1" applyBorder="1" applyAlignment="1" applyProtection="1">
      <alignment horizontal="center" vertical="center"/>
    </xf>
    <xf numFmtId="49" fontId="4" fillId="0" borderId="28" xfId="0" applyNumberFormat="1" applyFont="1" applyFill="1" applyBorder="1" applyAlignment="1" applyProtection="1">
      <alignment horizontal="center" vertical="center"/>
    </xf>
    <xf numFmtId="0" fontId="4" fillId="0" borderId="4" xfId="0" applyFont="1" applyFill="1" applyBorder="1" applyAlignment="1" applyProtection="1">
      <alignment vertical="center"/>
    </xf>
    <xf numFmtId="0" fontId="4" fillId="0" borderId="62" xfId="0" applyFont="1" applyFill="1" applyBorder="1" applyAlignment="1" applyProtection="1">
      <alignment vertical="center"/>
    </xf>
    <xf numFmtId="49" fontId="4" fillId="0" borderId="4" xfId="0" applyNumberFormat="1" applyFont="1" applyFill="1" applyBorder="1" applyAlignment="1" applyProtection="1">
      <alignment horizontal="center"/>
    </xf>
    <xf numFmtId="49" fontId="4" fillId="0" borderId="62" xfId="0" applyNumberFormat="1" applyFont="1" applyFill="1" applyBorder="1" applyAlignment="1" applyProtection="1">
      <alignment horizontal="center"/>
    </xf>
    <xf numFmtId="0" fontId="4" fillId="0" borderId="4"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9" xfId="0" applyFont="1" applyBorder="1" applyAlignment="1" applyProtection="1">
      <alignment horizontal="center"/>
      <protection locked="0"/>
    </xf>
    <xf numFmtId="0" fontId="0" fillId="0" borderId="25" xfId="0" applyBorder="1" applyAlignment="1" applyProtection="1">
      <alignment horizontal="center"/>
      <protection locked="0"/>
    </xf>
    <xf numFmtId="0" fontId="0" fillId="0" borderId="33" xfId="0" applyBorder="1" applyAlignment="1" applyProtection="1">
      <alignment horizontal="center"/>
      <protection locked="0"/>
    </xf>
    <xf numFmtId="49" fontId="4" fillId="0" borderId="22" xfId="0" applyNumberFormat="1" applyFont="1" applyFill="1" applyBorder="1" applyAlignment="1" applyProtection="1">
      <alignment horizontal="center"/>
    </xf>
    <xf numFmtId="0" fontId="0" fillId="0" borderId="7" xfId="0" applyFill="1" applyBorder="1" applyAlignment="1" applyProtection="1">
      <alignment horizontal="center"/>
    </xf>
    <xf numFmtId="0" fontId="0" fillId="0" borderId="24" xfId="0" applyFill="1" applyBorder="1" applyAlignment="1" applyProtection="1">
      <alignment horizontal="center"/>
    </xf>
    <xf numFmtId="0" fontId="4" fillId="0" borderId="7" xfId="0" applyFont="1" applyFill="1" applyBorder="1" applyAlignment="1" applyProtection="1">
      <alignment horizontal="left" wrapText="1"/>
    </xf>
    <xf numFmtId="0" fontId="4" fillId="0" borderId="24" xfId="0" applyFont="1" applyFill="1" applyBorder="1" applyAlignment="1" applyProtection="1">
      <alignment horizontal="left" wrapText="1"/>
    </xf>
    <xf numFmtId="0" fontId="0" fillId="0" borderId="8" xfId="0" applyBorder="1" applyAlignment="1" applyProtection="1">
      <alignment horizontal="center"/>
      <protection locked="0"/>
    </xf>
    <xf numFmtId="0" fontId="4" fillId="0" borderId="25" xfId="0" applyFont="1" applyBorder="1" applyAlignment="1" applyProtection="1">
      <alignment horizontal="center"/>
      <protection locked="0"/>
    </xf>
    <xf numFmtId="49" fontId="4" fillId="0" borderId="22" xfId="0" applyNumberFormat="1" applyFont="1"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24" xfId="0" applyFill="1" applyBorder="1" applyAlignment="1" applyProtection="1">
      <alignment horizontal="center" vertical="center"/>
    </xf>
    <xf numFmtId="0" fontId="4" fillId="0" borderId="7" xfId="0" applyFont="1" applyFill="1" applyBorder="1" applyProtection="1"/>
    <xf numFmtId="0" fontId="0" fillId="0" borderId="7" xfId="0" applyBorder="1" applyProtection="1"/>
    <xf numFmtId="49" fontId="4" fillId="0" borderId="7" xfId="0" applyNumberFormat="1" applyFont="1" applyFill="1" applyBorder="1" applyAlignment="1" applyProtection="1">
      <alignment horizontal="center"/>
    </xf>
    <xf numFmtId="49" fontId="4" fillId="0" borderId="24" xfId="0" applyNumberFormat="1" applyFont="1" applyFill="1" applyBorder="1" applyAlignment="1" applyProtection="1">
      <alignment horizontal="center"/>
    </xf>
    <xf numFmtId="0" fontId="4" fillId="0" borderId="7" xfId="0" applyFont="1" applyBorder="1" applyAlignment="1" applyProtection="1">
      <alignment horizontal="center"/>
      <protection locked="0"/>
    </xf>
    <xf numFmtId="0" fontId="4" fillId="0" borderId="24" xfId="0" applyFont="1" applyBorder="1" applyAlignment="1" applyProtection="1">
      <alignment horizontal="center"/>
      <protection locked="0"/>
    </xf>
    <xf numFmtId="49" fontId="4" fillId="0" borderId="7" xfId="0" applyNumberFormat="1" applyFont="1" applyFill="1" applyBorder="1" applyAlignment="1" applyProtection="1">
      <alignment horizontal="center" vertical="center"/>
    </xf>
    <xf numFmtId="49" fontId="4" fillId="0" borderId="24" xfId="0" applyNumberFormat="1" applyFont="1" applyFill="1" applyBorder="1" applyAlignment="1" applyProtection="1">
      <alignment horizontal="center" vertical="center"/>
    </xf>
    <xf numFmtId="0" fontId="4" fillId="0" borderId="24" xfId="0" applyFont="1" applyFill="1" applyBorder="1" applyProtection="1"/>
    <xf numFmtId="49" fontId="4" fillId="0" borderId="9" xfId="0" applyNumberFormat="1" applyFont="1" applyFill="1" applyBorder="1" applyAlignment="1" applyProtection="1">
      <alignment horizontal="center"/>
    </xf>
    <xf numFmtId="0" fontId="4" fillId="0" borderId="22" xfId="0" applyFont="1" applyBorder="1" applyAlignment="1" applyProtection="1">
      <alignment horizontal="center"/>
      <protection locked="0"/>
    </xf>
    <xf numFmtId="49" fontId="4" fillId="0" borderId="9" xfId="0" applyNumberFormat="1" applyFont="1" applyFill="1" applyBorder="1" applyAlignment="1" applyProtection="1">
      <alignment horizontal="center" vertical="center"/>
    </xf>
    <xf numFmtId="0" fontId="4" fillId="0" borderId="7" xfId="0" applyFont="1" applyFill="1" applyBorder="1" applyAlignment="1" applyProtection="1"/>
    <xf numFmtId="0" fontId="0" fillId="0" borderId="7" xfId="0" applyFill="1" applyBorder="1" applyAlignment="1" applyProtection="1"/>
    <xf numFmtId="0" fontId="0" fillId="0" borderId="24" xfId="0" applyFill="1" applyBorder="1" applyAlignment="1" applyProtection="1"/>
    <xf numFmtId="0" fontId="0" fillId="0" borderId="7"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2" xfId="0" applyFill="1" applyBorder="1" applyAlignment="1" applyProtection="1">
      <alignment horizontal="center" wrapText="1"/>
    </xf>
    <xf numFmtId="0" fontId="0" fillId="0" borderId="7" xfId="0" applyFill="1" applyBorder="1" applyAlignment="1" applyProtection="1">
      <alignment horizontal="center" wrapText="1"/>
    </xf>
    <xf numFmtId="0" fontId="0" fillId="0" borderId="24" xfId="0" applyFill="1" applyBorder="1" applyAlignment="1" applyProtection="1">
      <alignment horizontal="center" wrapText="1"/>
    </xf>
    <xf numFmtId="49" fontId="0" fillId="0" borderId="10" xfId="0" applyNumberFormat="1" applyBorder="1" applyAlignment="1" applyProtection="1">
      <alignment horizontal="center"/>
    </xf>
    <xf numFmtId="49" fontId="0" fillId="0" borderId="19" xfId="0" applyNumberFormat="1" applyBorder="1" applyAlignment="1" applyProtection="1">
      <alignment horizontal="center"/>
    </xf>
    <xf numFmtId="49" fontId="0" fillId="0" borderId="21" xfId="0" applyNumberFormat="1" applyBorder="1" applyAlignment="1" applyProtection="1">
      <alignment horizontal="center"/>
    </xf>
    <xf numFmtId="0" fontId="4" fillId="3" borderId="22" xfId="0" applyFont="1" applyFill="1" applyBorder="1" applyAlignment="1" applyProtection="1">
      <alignment horizontal="center"/>
    </xf>
    <xf numFmtId="0" fontId="4" fillId="3" borderId="7" xfId="0" applyFont="1" applyFill="1" applyBorder="1" applyAlignment="1" applyProtection="1">
      <alignment horizontal="center"/>
    </xf>
    <xf numFmtId="0" fontId="4" fillId="3" borderId="25" xfId="0" applyFont="1" applyFill="1" applyBorder="1" applyAlignment="1" applyProtection="1">
      <alignment horizontal="center"/>
    </xf>
    <xf numFmtId="0" fontId="4" fillId="3" borderId="9" xfId="0" applyFont="1" applyFill="1" applyBorder="1" applyAlignment="1" applyProtection="1">
      <alignment horizontal="center"/>
    </xf>
    <xf numFmtId="0" fontId="0" fillId="3" borderId="25" xfId="0" applyFill="1" applyBorder="1" applyAlignment="1" applyProtection="1">
      <alignment horizontal="center"/>
    </xf>
    <xf numFmtId="0" fontId="0" fillId="3" borderId="33" xfId="0" applyFill="1" applyBorder="1" applyAlignment="1" applyProtection="1">
      <alignment horizontal="center"/>
    </xf>
    <xf numFmtId="49" fontId="4" fillId="0" borderId="6" xfId="0" applyNumberFormat="1" applyFont="1" applyFill="1" applyBorder="1" applyAlignment="1" applyProtection="1">
      <alignment horizontal="center" wrapText="1"/>
    </xf>
    <xf numFmtId="49" fontId="4" fillId="0" borderId="4" xfId="0" applyNumberFormat="1" applyFont="1" applyFill="1" applyBorder="1" applyAlignment="1" applyProtection="1">
      <alignment horizontal="center" wrapText="1"/>
    </xf>
    <xf numFmtId="49" fontId="4" fillId="0" borderId="62" xfId="0" applyNumberFormat="1" applyFont="1" applyFill="1" applyBorder="1" applyAlignment="1" applyProtection="1">
      <alignment horizontal="center" wrapText="1"/>
    </xf>
    <xf numFmtId="0" fontId="4" fillId="0" borderId="24" xfId="0" applyFont="1" applyFill="1" applyBorder="1" applyAlignment="1" applyProtection="1"/>
    <xf numFmtId="0" fontId="4" fillId="0" borderId="8" xfId="0" applyFont="1" applyBorder="1" applyAlignment="1" applyProtection="1">
      <alignment horizontal="center"/>
      <protection locked="0"/>
    </xf>
    <xf numFmtId="49" fontId="4" fillId="0" borderId="50" xfId="0" applyNumberFormat="1" applyFont="1" applyFill="1" applyBorder="1" applyAlignment="1" applyProtection="1">
      <alignment horizontal="center"/>
    </xf>
    <xf numFmtId="49" fontId="4" fillId="0" borderId="51" xfId="0" applyNumberFormat="1" applyFont="1" applyFill="1" applyBorder="1" applyAlignment="1" applyProtection="1">
      <alignment horizontal="center"/>
    </xf>
    <xf numFmtId="49" fontId="4" fillId="0" borderId="52" xfId="0" applyNumberFormat="1" applyFont="1" applyFill="1" applyBorder="1" applyAlignment="1" applyProtection="1">
      <alignment horizontal="center"/>
    </xf>
    <xf numFmtId="49" fontId="4" fillId="0" borderId="1" xfId="0" applyNumberFormat="1" applyFont="1" applyFill="1" applyBorder="1" applyAlignment="1" applyProtection="1">
      <alignment horizontal="center" wrapText="1"/>
    </xf>
    <xf numFmtId="0" fontId="0" fillId="0" borderId="14" xfId="0" applyFill="1" applyBorder="1" applyAlignment="1" applyProtection="1">
      <alignment horizontal="center" wrapText="1"/>
    </xf>
    <xf numFmtId="0" fontId="0" fillId="0" borderId="16" xfId="0" applyFill="1" applyBorder="1" applyAlignment="1" applyProtection="1">
      <alignment horizontal="center" wrapText="1"/>
    </xf>
    <xf numFmtId="0" fontId="5" fillId="0" borderId="0" xfId="0" applyFont="1" applyFill="1" applyBorder="1" applyAlignment="1" applyProtection="1">
      <alignment horizontal="center"/>
    </xf>
    <xf numFmtId="0" fontId="5" fillId="0" borderId="17" xfId="0" applyFont="1" applyFill="1" applyBorder="1" applyAlignment="1" applyProtection="1">
      <alignment horizontal="center"/>
    </xf>
    <xf numFmtId="49" fontId="4" fillId="0" borderId="0" xfId="0" applyNumberFormat="1" applyFont="1" applyFill="1" applyBorder="1" applyAlignment="1" applyProtection="1">
      <alignment horizontal="center" wrapText="1"/>
    </xf>
    <xf numFmtId="0" fontId="0" fillId="0" borderId="0" xfId="0" applyFill="1" applyBorder="1" applyAlignment="1" applyProtection="1">
      <alignment horizontal="center" wrapText="1"/>
    </xf>
    <xf numFmtId="0" fontId="0" fillId="0" borderId="17" xfId="0" applyFill="1" applyBorder="1" applyAlignment="1" applyProtection="1">
      <alignment horizontal="center" wrapText="1"/>
    </xf>
    <xf numFmtId="0" fontId="0" fillId="0" borderId="19" xfId="0" applyFill="1" applyBorder="1" applyAlignment="1" applyProtection="1">
      <alignment horizontal="center" wrapText="1"/>
    </xf>
    <xf numFmtId="0" fontId="0" fillId="0" borderId="21" xfId="0" applyFill="1" applyBorder="1" applyAlignment="1" applyProtection="1">
      <alignment horizontal="center" wrapText="1"/>
    </xf>
    <xf numFmtId="0" fontId="4" fillId="3" borderId="1" xfId="0" applyFont="1" applyFill="1" applyBorder="1" applyAlignment="1" applyProtection="1">
      <alignment horizontal="center"/>
    </xf>
    <xf numFmtId="0" fontId="4" fillId="3" borderId="14" xfId="0" applyFont="1" applyFill="1" applyBorder="1" applyAlignment="1" applyProtection="1">
      <alignment horizontal="center"/>
    </xf>
    <xf numFmtId="0" fontId="4" fillId="3" borderId="15" xfId="0" applyFont="1" applyFill="1" applyBorder="1" applyAlignment="1" applyProtection="1">
      <alignment horizontal="center"/>
    </xf>
    <xf numFmtId="0" fontId="4" fillId="3" borderId="10" xfId="0" applyFont="1" applyFill="1" applyBorder="1" applyAlignment="1" applyProtection="1">
      <alignment horizontal="center"/>
    </xf>
    <xf numFmtId="0" fontId="4" fillId="3" borderId="19" xfId="0" applyFont="1" applyFill="1" applyBorder="1" applyAlignment="1" applyProtection="1">
      <alignment horizontal="center"/>
    </xf>
    <xf numFmtId="0" fontId="4" fillId="3" borderId="20" xfId="0" applyFont="1" applyFill="1" applyBorder="1" applyAlignment="1" applyProtection="1">
      <alignment horizontal="center"/>
    </xf>
    <xf numFmtId="0" fontId="4" fillId="3" borderId="0" xfId="0" applyFont="1" applyFill="1" applyBorder="1" applyAlignment="1" applyProtection="1">
      <alignment horizontal="center"/>
    </xf>
    <xf numFmtId="0" fontId="4" fillId="3" borderId="11" xfId="0" applyFont="1" applyFill="1" applyBorder="1" applyAlignment="1" applyProtection="1">
      <alignment horizontal="center"/>
    </xf>
    <xf numFmtId="0" fontId="4" fillId="3" borderId="17" xfId="0" applyFont="1" applyFill="1" applyBorder="1" applyAlignment="1" applyProtection="1">
      <alignment horizontal="center"/>
    </xf>
    <xf numFmtId="0" fontId="4" fillId="3" borderId="18" xfId="0" applyFont="1" applyFill="1" applyBorder="1" applyAlignment="1" applyProtection="1">
      <alignment horizontal="center"/>
    </xf>
    <xf numFmtId="0" fontId="4" fillId="3" borderId="21" xfId="0" applyFont="1" applyFill="1" applyBorder="1" applyAlignment="1" applyProtection="1">
      <alignment horizontal="center"/>
    </xf>
    <xf numFmtId="49" fontId="4" fillId="0" borderId="10" xfId="0" applyNumberFormat="1" applyFont="1" applyFill="1" applyBorder="1" applyAlignment="1" applyProtection="1">
      <alignment horizontal="center"/>
    </xf>
    <xf numFmtId="0" fontId="0" fillId="0" borderId="19" xfId="0" applyFill="1" applyBorder="1" applyAlignment="1" applyProtection="1">
      <alignment horizontal="center"/>
    </xf>
    <xf numFmtId="0" fontId="0" fillId="0" borderId="21" xfId="0" applyFill="1" applyBorder="1" applyAlignment="1" applyProtection="1">
      <alignment horizontal="center"/>
    </xf>
    <xf numFmtId="0" fontId="4" fillId="0" borderId="0" xfId="0" applyFont="1" applyFill="1" applyBorder="1" applyProtection="1"/>
    <xf numFmtId="49" fontId="4" fillId="0" borderId="1" xfId="0" applyNumberFormat="1" applyFont="1" applyFill="1" applyBorder="1" applyAlignment="1" applyProtection="1">
      <alignment horizontal="center"/>
    </xf>
    <xf numFmtId="0" fontId="0" fillId="0" borderId="14" xfId="0" applyFill="1" applyBorder="1" applyAlignment="1" applyProtection="1">
      <alignment horizontal="center"/>
    </xf>
    <xf numFmtId="0" fontId="0" fillId="0" borderId="16" xfId="0" applyFill="1" applyBorder="1" applyAlignment="1" applyProtection="1">
      <alignment horizontal="center"/>
    </xf>
    <xf numFmtId="0" fontId="4" fillId="0" borderId="47" xfId="0" applyFont="1" applyFill="1" applyBorder="1" applyProtection="1"/>
    <xf numFmtId="0" fontId="4" fillId="0" borderId="57" xfId="0" applyFont="1" applyFill="1" applyBorder="1" applyProtection="1"/>
    <xf numFmtId="0" fontId="4" fillId="3" borderId="48" xfId="0" applyFont="1" applyFill="1" applyBorder="1" applyAlignment="1" applyProtection="1">
      <alignment horizontal="center"/>
    </xf>
    <xf numFmtId="0" fontId="4" fillId="3" borderId="47" xfId="0" applyFont="1" applyFill="1" applyBorder="1" applyAlignment="1" applyProtection="1">
      <alignment horizontal="center"/>
    </xf>
    <xf numFmtId="0" fontId="4" fillId="3" borderId="56" xfId="0" applyFont="1" applyFill="1" applyBorder="1" applyAlignment="1" applyProtection="1">
      <alignment horizontal="center"/>
    </xf>
    <xf numFmtId="0" fontId="4" fillId="0" borderId="23"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6"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32" xfId="0" applyFont="1" applyBorder="1" applyAlignment="1" applyProtection="1">
      <alignment horizontal="center"/>
      <protection locked="0"/>
    </xf>
    <xf numFmtId="49" fontId="4" fillId="0" borderId="19" xfId="0" applyNumberFormat="1" applyFont="1" applyFill="1" applyBorder="1" applyAlignment="1" applyProtection="1">
      <alignment horizontal="center"/>
    </xf>
    <xf numFmtId="49" fontId="4" fillId="0" borderId="21" xfId="0" applyNumberFormat="1" applyFont="1" applyFill="1" applyBorder="1" applyAlignment="1" applyProtection="1">
      <alignment horizontal="center"/>
    </xf>
    <xf numFmtId="0" fontId="4" fillId="0" borderId="22" xfId="0" applyFont="1" applyFill="1" applyBorder="1" applyAlignment="1" applyProtection="1">
      <alignment horizontal="center"/>
    </xf>
    <xf numFmtId="0" fontId="4" fillId="0" borderId="7" xfId="0" applyFont="1" applyFill="1" applyBorder="1" applyAlignment="1" applyProtection="1">
      <alignment horizontal="center"/>
    </xf>
    <xf numFmtId="0" fontId="4" fillId="0" borderId="24" xfId="0" applyFont="1" applyFill="1" applyBorder="1" applyAlignment="1" applyProtection="1">
      <alignment horizontal="center"/>
    </xf>
    <xf numFmtId="0" fontId="4" fillId="0" borderId="22" xfId="0" applyFont="1" applyFill="1" applyBorder="1" applyAlignment="1" applyProtection="1">
      <alignment horizontal="center"/>
      <protection locked="0"/>
    </xf>
    <xf numFmtId="0" fontId="4" fillId="0" borderId="7" xfId="0" applyFont="1" applyFill="1" applyBorder="1" applyAlignment="1" applyProtection="1">
      <alignment horizontal="center"/>
      <protection locked="0"/>
    </xf>
    <xf numFmtId="0" fontId="4" fillId="0" borderId="24" xfId="0" applyFont="1" applyFill="1" applyBorder="1" applyAlignment="1" applyProtection="1">
      <alignment horizontal="center"/>
      <protection locked="0"/>
    </xf>
    <xf numFmtId="14" fontId="4" fillId="0" borderId="10" xfId="0" applyNumberFormat="1" applyFont="1" applyFill="1" applyBorder="1" applyAlignment="1" applyProtection="1">
      <alignment horizontal="center"/>
    </xf>
    <xf numFmtId="14" fontId="4" fillId="0" borderId="19" xfId="0" applyNumberFormat="1" applyFont="1" applyFill="1" applyBorder="1" applyAlignment="1" applyProtection="1">
      <alignment horizontal="center"/>
    </xf>
    <xf numFmtId="14" fontId="4" fillId="0" borderId="21" xfId="0" applyNumberFormat="1" applyFont="1" applyFill="1" applyBorder="1" applyAlignment="1" applyProtection="1">
      <alignment horizontal="center"/>
    </xf>
    <xf numFmtId="0" fontId="4" fillId="0" borderId="0" xfId="0" applyFont="1" applyFill="1" applyBorder="1" applyAlignment="1" applyProtection="1"/>
    <xf numFmtId="0" fontId="4" fillId="0" borderId="4" xfId="0" applyFont="1" applyBorder="1" applyAlignment="1" applyProtection="1">
      <alignment horizontal="center"/>
      <protection locked="0"/>
    </xf>
    <xf numFmtId="0" fontId="0" fillId="0" borderId="4" xfId="0" applyBorder="1" applyAlignment="1" applyProtection="1">
      <alignment horizontal="center"/>
      <protection locked="0"/>
    </xf>
    <xf numFmtId="0" fontId="0" fillId="0" borderId="62"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1" xfId="0" applyBorder="1" applyAlignment="1" applyProtection="1">
      <alignment horizontal="center"/>
      <protection locked="0"/>
    </xf>
    <xf numFmtId="14" fontId="4" fillId="0" borderId="6" xfId="0" applyNumberFormat="1" applyFont="1" applyFill="1" applyBorder="1" applyAlignment="1" applyProtection="1">
      <alignment horizontal="center"/>
    </xf>
    <xf numFmtId="14" fontId="4" fillId="0" borderId="4" xfId="0" applyNumberFormat="1" applyFont="1" applyFill="1" applyBorder="1" applyAlignment="1" applyProtection="1">
      <alignment horizontal="center"/>
    </xf>
    <xf numFmtId="14" fontId="4" fillId="0" borderId="62" xfId="0" applyNumberFormat="1" applyFont="1" applyFill="1" applyBorder="1" applyAlignment="1" applyProtection="1">
      <alignment horizontal="center"/>
    </xf>
    <xf numFmtId="0" fontId="4" fillId="0" borderId="4" xfId="0" applyFont="1" applyFill="1" applyBorder="1" applyAlignment="1" applyProtection="1"/>
    <xf numFmtId="0" fontId="4" fillId="0" borderId="6" xfId="0" applyFont="1" applyFill="1" applyBorder="1" applyAlignment="1" applyProtection="1">
      <alignment horizontal="center"/>
    </xf>
    <xf numFmtId="0" fontId="4" fillId="0" borderId="4" xfId="0" applyFont="1" applyFill="1" applyBorder="1" applyAlignment="1" applyProtection="1">
      <alignment horizontal="center"/>
    </xf>
    <xf numFmtId="0" fontId="4" fillId="0" borderId="62" xfId="0" applyFont="1" applyFill="1" applyBorder="1" applyAlignment="1" applyProtection="1">
      <alignment horizontal="center"/>
    </xf>
    <xf numFmtId="0" fontId="0" fillId="0" borderId="10" xfId="0" applyFill="1" applyBorder="1" applyAlignment="1" applyProtection="1">
      <alignment horizontal="center"/>
    </xf>
    <xf numFmtId="0" fontId="4" fillId="0" borderId="6" xfId="0" applyFont="1" applyBorder="1" applyAlignment="1" applyProtection="1">
      <alignment horizontal="center"/>
      <protection locked="0"/>
    </xf>
    <xf numFmtId="0" fontId="0" fillId="0" borderId="10" xfId="0" applyBorder="1" applyAlignment="1" applyProtection="1">
      <alignment horizontal="center"/>
      <protection locked="0"/>
    </xf>
    <xf numFmtId="0" fontId="4" fillId="0" borderId="62" xfId="0" applyFont="1" applyBorder="1" applyAlignment="1" applyProtection="1">
      <alignment horizontal="center"/>
      <protection locked="0"/>
    </xf>
    <xf numFmtId="49" fontId="4" fillId="0" borderId="6" xfId="0" applyNumberFormat="1" applyFont="1" applyFill="1" applyBorder="1" applyAlignment="1" applyProtection="1">
      <alignment horizontal="center" vertical="center"/>
    </xf>
    <xf numFmtId="49" fontId="4" fillId="0" borderId="4" xfId="0" applyNumberFormat="1" applyFont="1" applyFill="1" applyBorder="1" applyAlignment="1" applyProtection="1">
      <alignment horizontal="center" vertical="center"/>
    </xf>
    <xf numFmtId="49" fontId="4" fillId="0" borderId="62" xfId="0" applyNumberFormat="1" applyFont="1" applyFill="1" applyBorder="1" applyAlignment="1" applyProtection="1">
      <alignment horizontal="center" vertical="center"/>
    </xf>
    <xf numFmtId="0" fontId="0" fillId="0" borderId="0" xfId="0" applyFill="1" applyBorder="1" applyAlignment="1" applyProtection="1"/>
    <xf numFmtId="49" fontId="4" fillId="0" borderId="14" xfId="0" applyNumberFormat="1" applyFont="1" applyFill="1" applyBorder="1" applyAlignment="1" applyProtection="1">
      <alignment horizontal="center"/>
    </xf>
    <xf numFmtId="49" fontId="4" fillId="0" borderId="16" xfId="0" applyNumberFormat="1" applyFont="1" applyFill="1" applyBorder="1" applyAlignment="1" applyProtection="1">
      <alignment horizontal="center"/>
    </xf>
    <xf numFmtId="0" fontId="4" fillId="0" borderId="1" xfId="0" applyFont="1" applyFill="1" applyBorder="1" applyAlignment="1" applyProtection="1">
      <alignment horizontal="center"/>
    </xf>
    <xf numFmtId="0" fontId="4" fillId="0" borderId="14" xfId="0" applyFont="1" applyFill="1" applyBorder="1" applyAlignment="1" applyProtection="1">
      <alignment horizontal="center"/>
    </xf>
    <xf numFmtId="0" fontId="4" fillId="0" borderId="16" xfId="0" applyFont="1" applyFill="1" applyBorder="1" applyAlignment="1" applyProtection="1">
      <alignment horizontal="center"/>
    </xf>
    <xf numFmtId="0" fontId="4" fillId="0" borderId="10" xfId="0" applyFont="1" applyFill="1" applyBorder="1" applyAlignment="1" applyProtection="1">
      <alignment horizontal="center"/>
    </xf>
    <xf numFmtId="0" fontId="4" fillId="0" borderId="19" xfId="0" applyFont="1" applyFill="1" applyBorder="1" applyAlignment="1" applyProtection="1">
      <alignment horizontal="center"/>
    </xf>
    <xf numFmtId="0" fontId="4" fillId="0" borderId="21" xfId="0" applyFont="1" applyFill="1" applyBorder="1" applyAlignment="1" applyProtection="1">
      <alignment horizontal="center"/>
    </xf>
    <xf numFmtId="0" fontId="4" fillId="3" borderId="2" xfId="0" applyFont="1" applyFill="1" applyBorder="1" applyAlignment="1" applyProtection="1">
      <alignment horizontal="center"/>
    </xf>
    <xf numFmtId="0" fontId="4" fillId="3" borderId="16" xfId="0" applyFont="1" applyFill="1" applyBorder="1" applyAlignment="1" applyProtection="1">
      <alignment horizontal="center"/>
    </xf>
    <xf numFmtId="49" fontId="4" fillId="0" borderId="48" xfId="0" applyNumberFormat="1" applyFont="1" applyFill="1" applyBorder="1" applyAlignment="1" applyProtection="1">
      <alignment horizontal="center" vertical="center"/>
    </xf>
    <xf numFmtId="49" fontId="4" fillId="0" borderId="47" xfId="0" applyNumberFormat="1" applyFont="1" applyFill="1" applyBorder="1" applyAlignment="1" applyProtection="1">
      <alignment horizontal="center" vertical="center"/>
    </xf>
    <xf numFmtId="49" fontId="4" fillId="0" borderId="57" xfId="0" applyNumberFormat="1" applyFont="1" applyFill="1" applyBorder="1" applyAlignment="1" applyProtection="1">
      <alignment horizontal="center" vertical="center"/>
    </xf>
    <xf numFmtId="0" fontId="4" fillId="3" borderId="57" xfId="0" applyFont="1" applyFill="1" applyBorder="1" applyAlignment="1" applyProtection="1">
      <alignment horizontal="center"/>
    </xf>
    <xf numFmtId="49" fontId="4" fillId="0" borderId="6" xfId="0" applyNumberFormat="1" applyFont="1" applyFill="1" applyBorder="1" applyAlignment="1" applyProtection="1">
      <alignment horizontal="center"/>
    </xf>
    <xf numFmtId="0" fontId="4" fillId="0" borderId="4" xfId="0" applyFont="1" applyFill="1" applyBorder="1" applyAlignment="1" applyProtection="1">
      <alignment vertical="top" wrapText="1"/>
    </xf>
    <xf numFmtId="0" fontId="4" fillId="0" borderId="6" xfId="0"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0" fontId="4" fillId="0" borderId="62" xfId="0" applyFont="1" applyFill="1" applyBorder="1" applyAlignment="1" applyProtection="1">
      <alignment horizontal="center"/>
      <protection locked="0"/>
    </xf>
    <xf numFmtId="0" fontId="4" fillId="0" borderId="19" xfId="0" applyFont="1" applyFill="1" applyBorder="1" applyAlignment="1" applyProtection="1">
      <alignment vertical="top" wrapText="1"/>
    </xf>
    <xf numFmtId="0" fontId="4" fillId="0" borderId="19"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4" fillId="0" borderId="7" xfId="0" applyFont="1" applyFill="1" applyBorder="1" applyAlignment="1" applyProtection="1">
      <alignment vertical="top" wrapText="1"/>
    </xf>
    <xf numFmtId="0" fontId="0" fillId="3" borderId="8" xfId="0" applyFill="1" applyBorder="1" applyAlignment="1" applyProtection="1">
      <alignment horizontal="center"/>
    </xf>
    <xf numFmtId="0" fontId="4" fillId="3" borderId="32" xfId="0" applyFont="1" applyFill="1" applyBorder="1" applyAlignment="1" applyProtection="1">
      <alignment horizontal="center"/>
    </xf>
    <xf numFmtId="49" fontId="4" fillId="0" borderId="32" xfId="0" applyNumberFormat="1" applyFont="1" applyFill="1" applyBorder="1" applyAlignment="1" applyProtection="1">
      <alignment horizontal="center"/>
    </xf>
    <xf numFmtId="49" fontId="4" fillId="0" borderId="25" xfId="0" applyNumberFormat="1" applyFont="1" applyFill="1" applyBorder="1" applyAlignment="1" applyProtection="1">
      <alignment horizontal="center"/>
    </xf>
    <xf numFmtId="49" fontId="4" fillId="0" borderId="33" xfId="0" applyNumberFormat="1" applyFont="1" applyFill="1" applyBorder="1" applyAlignment="1" applyProtection="1">
      <alignment horizontal="center"/>
    </xf>
    <xf numFmtId="0" fontId="4" fillId="0" borderId="22" xfId="0" applyFont="1" applyFill="1" applyBorder="1" applyAlignment="1" applyProtection="1">
      <alignment horizontal="right"/>
    </xf>
    <xf numFmtId="0" fontId="4" fillId="0" borderId="7" xfId="0" applyFont="1" applyFill="1" applyBorder="1" applyAlignment="1" applyProtection="1">
      <alignment horizontal="right"/>
    </xf>
    <xf numFmtId="0" fontId="4" fillId="0" borderId="7" xfId="0" applyFont="1" applyFill="1" applyBorder="1" applyAlignment="1" applyProtection="1">
      <alignment horizontal="left"/>
    </xf>
    <xf numFmtId="0" fontId="4" fillId="0" borderId="24" xfId="0" applyFont="1" applyFill="1" applyBorder="1" applyAlignment="1" applyProtection="1">
      <alignment horizontal="left"/>
    </xf>
    <xf numFmtId="0" fontId="4" fillId="0" borderId="1"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2"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0" fillId="0" borderId="0" xfId="0" applyFill="1" applyBorder="1" applyAlignment="1" applyProtection="1">
      <alignment horizontal="center"/>
    </xf>
    <xf numFmtId="0" fontId="4" fillId="0" borderId="19" xfId="0" applyFont="1" applyFill="1" applyBorder="1" applyAlignment="1" applyProtection="1">
      <alignment horizontal="left" vertical="top" wrapText="1"/>
    </xf>
    <xf numFmtId="0" fontId="0" fillId="0" borderId="19" xfId="0" applyFill="1" applyBorder="1" applyAlignment="1" applyProtection="1">
      <alignment horizontal="left" vertical="top" wrapText="1"/>
    </xf>
    <xf numFmtId="0" fontId="4" fillId="0" borderId="10" xfId="0" applyFont="1" applyBorder="1" applyAlignment="1" applyProtection="1">
      <alignment horizontal="center"/>
      <protection locked="0"/>
    </xf>
    <xf numFmtId="0" fontId="4" fillId="0" borderId="2" xfId="0" applyFont="1" applyBorder="1" applyAlignment="1" applyProtection="1">
      <alignment horizontal="right"/>
    </xf>
    <xf numFmtId="0" fontId="4" fillId="0" borderId="0" xfId="0" applyFont="1" applyBorder="1" applyAlignment="1" applyProtection="1">
      <alignment horizontal="right"/>
    </xf>
    <xf numFmtId="49" fontId="4" fillId="0" borderId="19" xfId="0" applyNumberFormat="1" applyFont="1" applyBorder="1" applyAlignment="1" applyProtection="1">
      <alignment horizontal="left"/>
    </xf>
    <xf numFmtId="49" fontId="4" fillId="0" borderId="5" xfId="0" applyNumberFormat="1" applyFont="1" applyBorder="1" applyAlignment="1" applyProtection="1">
      <alignment horizontal="center"/>
    </xf>
    <xf numFmtId="49" fontId="4" fillId="0" borderId="26" xfId="0" applyNumberFormat="1" applyFont="1" applyBorder="1" applyAlignment="1" applyProtection="1">
      <alignment horizontal="center"/>
    </xf>
    <xf numFmtId="49" fontId="4" fillId="0" borderId="31" xfId="0" applyNumberFormat="1" applyFont="1" applyBorder="1" applyAlignment="1" applyProtection="1">
      <alignment horizontal="center"/>
    </xf>
    <xf numFmtId="0" fontId="4" fillId="0" borderId="1"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xf>
    <xf numFmtId="49" fontId="4" fillId="0" borderId="0" xfId="0" applyNumberFormat="1" applyFont="1" applyFill="1" applyBorder="1" applyAlignment="1" applyProtection="1">
      <alignment horizontal="center"/>
    </xf>
    <xf numFmtId="49" fontId="4" fillId="0" borderId="17" xfId="0" applyNumberFormat="1" applyFont="1" applyFill="1" applyBorder="1" applyAlignment="1" applyProtection="1">
      <alignment horizontal="center"/>
    </xf>
    <xf numFmtId="0" fontId="4" fillId="0" borderId="1"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1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1" xfId="0" applyFont="1" applyBorder="1" applyAlignment="1" applyProtection="1">
      <alignment horizontal="left"/>
    </xf>
    <xf numFmtId="0" fontId="0" fillId="0" borderId="14" xfId="0" applyBorder="1" applyAlignment="1"/>
    <xf numFmtId="0" fontId="7" fillId="0" borderId="1" xfId="0" applyFont="1" applyBorder="1" applyAlignment="1" applyProtection="1">
      <alignment horizontal="center"/>
    </xf>
    <xf numFmtId="0" fontId="7" fillId="0" borderId="14" xfId="0" applyFont="1" applyBorder="1" applyAlignment="1" applyProtection="1">
      <alignment horizontal="center"/>
    </xf>
    <xf numFmtId="0" fontId="7" fillId="0" borderId="16" xfId="0" applyFont="1" applyBorder="1" applyAlignment="1" applyProtection="1">
      <alignment horizontal="center"/>
    </xf>
    <xf numFmtId="49" fontId="4" fillId="0" borderId="1" xfId="0" applyNumberFormat="1" applyFont="1" applyFill="1" applyBorder="1" applyAlignment="1" applyProtection="1">
      <alignment horizontal="center" vertical="center"/>
    </xf>
    <xf numFmtId="49" fontId="4" fillId="0" borderId="14" xfId="0" applyNumberFormat="1" applyFont="1" applyFill="1" applyBorder="1" applyAlignment="1" applyProtection="1">
      <alignment horizontal="center" vertical="center"/>
    </xf>
    <xf numFmtId="49" fontId="4" fillId="0" borderId="16" xfId="0" applyNumberFormat="1" applyFont="1"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26" xfId="0" applyFill="1" applyBorder="1" applyAlignment="1" applyProtection="1">
      <alignment horizontal="center" vertical="center"/>
    </xf>
    <xf numFmtId="0" fontId="0" fillId="0" borderId="31" xfId="0" applyFill="1" applyBorder="1" applyAlignment="1" applyProtection="1">
      <alignment horizontal="center" vertical="center"/>
    </xf>
    <xf numFmtId="0" fontId="4" fillId="0" borderId="47" xfId="0" applyFont="1" applyFill="1" applyBorder="1" applyAlignment="1" applyProtection="1">
      <alignment horizontal="left" vertical="center"/>
    </xf>
    <xf numFmtId="0" fontId="5" fillId="3" borderId="47" xfId="0" applyFont="1" applyFill="1" applyBorder="1" applyAlignment="1" applyProtection="1">
      <alignment horizontal="center"/>
    </xf>
    <xf numFmtId="0" fontId="5" fillId="3" borderId="57" xfId="0" applyFont="1" applyFill="1" applyBorder="1" applyAlignment="1" applyProtection="1">
      <alignment horizontal="center"/>
    </xf>
    <xf numFmtId="0" fontId="0" fillId="0" borderId="27" xfId="0" applyFill="1" applyBorder="1" applyAlignment="1" applyProtection="1">
      <alignment horizontal="center" vertical="center"/>
    </xf>
    <xf numFmtId="0" fontId="0" fillId="0" borderId="28" xfId="0" applyFill="1" applyBorder="1" applyAlignment="1" applyProtection="1">
      <alignment horizontal="center" vertical="center"/>
    </xf>
    <xf numFmtId="0" fontId="4" fillId="0" borderId="4" xfId="0" applyFont="1" applyFill="1" applyBorder="1" applyAlignment="1" applyProtection="1">
      <alignment horizontal="left" vertical="center" wrapText="1"/>
    </xf>
    <xf numFmtId="0" fontId="4" fillId="0" borderId="62" xfId="0" applyFont="1" applyFill="1" applyBorder="1" applyAlignment="1" applyProtection="1">
      <alignment horizontal="left" vertical="center" wrapText="1"/>
    </xf>
    <xf numFmtId="0" fontId="4" fillId="0" borderId="63"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4" xfId="0" applyFont="1" applyBorder="1" applyAlignment="1" applyProtection="1">
      <alignment horizontal="center" vertical="center"/>
      <protection locked="0"/>
    </xf>
    <xf numFmtId="0" fontId="4" fillId="0" borderId="65" xfId="0" applyFont="1" applyBorder="1" applyAlignment="1" applyProtection="1">
      <alignment horizontal="center" vertical="center"/>
      <protection locked="0"/>
    </xf>
    <xf numFmtId="0" fontId="4" fillId="0" borderId="7" xfId="0" applyFont="1" applyBorder="1" applyAlignment="1" applyProtection="1">
      <alignment horizontal="center" wrapText="1"/>
      <protection locked="0"/>
    </xf>
    <xf numFmtId="0" fontId="4" fillId="3" borderId="24" xfId="0" applyFont="1" applyFill="1" applyBorder="1" applyAlignment="1" applyProtection="1">
      <alignment horizontal="center"/>
    </xf>
    <xf numFmtId="0" fontId="4" fillId="0" borderId="33" xfId="0" applyFont="1" applyBorder="1" applyAlignment="1" applyProtection="1">
      <alignment horizontal="center"/>
      <protection locked="0"/>
    </xf>
    <xf numFmtId="0" fontId="4" fillId="0" borderId="19" xfId="0" applyFont="1" applyFill="1" applyBorder="1" applyAlignment="1" applyProtection="1">
      <alignment horizontal="left" wrapText="1"/>
    </xf>
    <xf numFmtId="0" fontId="4" fillId="0" borderId="21" xfId="0" applyFont="1" applyFill="1" applyBorder="1" applyAlignment="1" applyProtection="1">
      <alignment horizontal="left" wrapText="1"/>
    </xf>
    <xf numFmtId="0" fontId="4" fillId="3" borderId="4" xfId="0" applyFont="1" applyFill="1" applyBorder="1" applyAlignment="1" applyProtection="1">
      <alignment horizontal="center"/>
    </xf>
    <xf numFmtId="0" fontId="4" fillId="3" borderId="6" xfId="0" applyFont="1" applyFill="1" applyBorder="1" applyAlignment="1" applyProtection="1">
      <alignment horizontal="center"/>
    </xf>
    <xf numFmtId="0" fontId="4" fillId="3" borderId="62" xfId="0" applyFont="1" applyFill="1" applyBorder="1" applyAlignment="1" applyProtection="1">
      <alignment horizontal="center"/>
    </xf>
    <xf numFmtId="0" fontId="4" fillId="0" borderId="4" xfId="0" applyFont="1" applyFill="1" applyBorder="1" applyAlignment="1" applyProtection="1">
      <alignment horizontal="left" wrapText="1"/>
    </xf>
    <xf numFmtId="0" fontId="4" fillId="0" borderId="62" xfId="0" applyFont="1" applyFill="1" applyBorder="1" applyAlignment="1" applyProtection="1">
      <alignment horizontal="left" wrapText="1"/>
    </xf>
    <xf numFmtId="0" fontId="4" fillId="0" borderId="7" xfId="0" applyFont="1" applyFill="1" applyBorder="1" applyAlignment="1" applyProtection="1">
      <alignment wrapText="1"/>
    </xf>
    <xf numFmtId="0" fontId="4" fillId="0" borderId="24" xfId="0" applyFont="1" applyFill="1" applyBorder="1" applyAlignment="1" applyProtection="1">
      <alignment wrapText="1"/>
    </xf>
    <xf numFmtId="0" fontId="0" fillId="3" borderId="7" xfId="0" applyFill="1" applyBorder="1" applyAlignment="1" applyProtection="1">
      <alignment horizontal="center"/>
    </xf>
    <xf numFmtId="0" fontId="0" fillId="3" borderId="24" xfId="0" applyFill="1" applyBorder="1" applyAlignment="1" applyProtection="1">
      <alignment horizontal="center"/>
    </xf>
    <xf numFmtId="0" fontId="4" fillId="0" borderId="4" xfId="0" applyFont="1" applyFill="1" applyBorder="1" applyAlignment="1" applyProtection="1">
      <alignment wrapText="1"/>
    </xf>
    <xf numFmtId="0" fontId="4" fillId="0" borderId="62" xfId="0" applyFont="1" applyFill="1" applyBorder="1" applyAlignment="1" applyProtection="1">
      <alignment wrapText="1"/>
    </xf>
    <xf numFmtId="0" fontId="4" fillId="0" borderId="19" xfId="0" applyFont="1" applyFill="1" applyBorder="1" applyAlignment="1" applyProtection="1">
      <alignment wrapText="1"/>
    </xf>
    <xf numFmtId="0" fontId="4" fillId="0" borderId="21" xfId="0" applyFont="1" applyFill="1" applyBorder="1" applyAlignment="1" applyProtection="1">
      <alignment wrapText="1"/>
    </xf>
    <xf numFmtId="0" fontId="0" fillId="0" borderId="10" xfId="0" applyBorder="1" applyAlignment="1" applyProtection="1">
      <alignment horizontal="center"/>
    </xf>
    <xf numFmtId="0" fontId="0" fillId="0" borderId="19" xfId="0" applyBorder="1" applyAlignment="1" applyProtection="1">
      <alignment horizontal="center"/>
    </xf>
    <xf numFmtId="0" fontId="0" fillId="0" borderId="21" xfId="0" applyBorder="1" applyAlignment="1" applyProtection="1">
      <alignment horizontal="center"/>
    </xf>
    <xf numFmtId="49" fontId="4" fillId="0" borderId="32" xfId="0" applyNumberFormat="1" applyFont="1" applyBorder="1" applyAlignment="1" applyProtection="1">
      <alignment horizontal="center"/>
    </xf>
    <xf numFmtId="0" fontId="0" fillId="0" borderId="25" xfId="0" applyBorder="1" applyAlignment="1" applyProtection="1">
      <alignment horizontal="center"/>
    </xf>
    <xf numFmtId="0" fontId="0" fillId="0" borderId="33" xfId="0" applyBorder="1" applyAlignment="1" applyProtection="1">
      <alignment horizontal="center"/>
    </xf>
    <xf numFmtId="49" fontId="4" fillId="0" borderId="1" xfId="0" applyNumberFormat="1" applyFont="1" applyBorder="1" applyAlignment="1" applyProtection="1">
      <alignment horizontal="center" vertical="center"/>
    </xf>
    <xf numFmtId="49" fontId="4" fillId="0" borderId="14" xfId="0" applyNumberFormat="1" applyFont="1" applyBorder="1" applyAlignment="1" applyProtection="1">
      <alignment horizontal="center" vertical="center"/>
    </xf>
    <xf numFmtId="49" fontId="4" fillId="0" borderId="16" xfId="0" applyNumberFormat="1" applyFont="1" applyBorder="1" applyAlignment="1" applyProtection="1">
      <alignment horizontal="center" vertical="center"/>
    </xf>
    <xf numFmtId="0" fontId="5" fillId="0" borderId="14" xfId="0" applyFont="1" applyBorder="1" applyAlignment="1" applyProtection="1">
      <alignment horizontal="center" wrapText="1"/>
    </xf>
    <xf numFmtId="0" fontId="5" fillId="0" borderId="14" xfId="0" applyFont="1" applyBorder="1" applyAlignment="1" applyProtection="1">
      <alignment horizontal="center"/>
    </xf>
    <xf numFmtId="0" fontId="5" fillId="0" borderId="16" xfId="0" applyFont="1" applyBorder="1" applyAlignment="1" applyProtection="1">
      <alignment horizontal="center"/>
    </xf>
    <xf numFmtId="49" fontId="4" fillId="0" borderId="1" xfId="0" applyNumberFormat="1" applyFont="1" applyBorder="1" applyAlignment="1" applyProtection="1">
      <alignment horizontal="center"/>
    </xf>
    <xf numFmtId="0" fontId="0" fillId="0" borderId="14" xfId="0" applyBorder="1" applyAlignment="1" applyProtection="1">
      <alignment horizontal="center"/>
    </xf>
    <xf numFmtId="0" fontId="0" fillId="0" borderId="16" xfId="0" applyBorder="1" applyAlignment="1" applyProtection="1">
      <alignment horizontal="center"/>
    </xf>
    <xf numFmtId="0" fontId="0" fillId="3" borderId="0" xfId="0" applyFill="1" applyBorder="1" applyAlignment="1" applyProtection="1">
      <alignment horizontal="center"/>
    </xf>
    <xf numFmtId="0" fontId="0" fillId="3" borderId="19" xfId="0" applyFill="1" applyBorder="1" applyAlignment="1" applyProtection="1">
      <alignment horizontal="center"/>
    </xf>
    <xf numFmtId="0" fontId="0" fillId="3" borderId="14" xfId="0" applyFill="1" applyBorder="1" applyAlignment="1" applyProtection="1">
      <alignment horizontal="center"/>
    </xf>
    <xf numFmtId="0" fontId="0" fillId="3" borderId="16" xfId="0" applyFill="1" applyBorder="1" applyAlignment="1" applyProtection="1">
      <alignment horizontal="center"/>
    </xf>
    <xf numFmtId="0" fontId="0" fillId="3" borderId="10" xfId="0" applyFill="1" applyBorder="1" applyAlignment="1" applyProtection="1">
      <alignment horizontal="center"/>
    </xf>
    <xf numFmtId="0" fontId="0" fillId="3" borderId="21" xfId="0" applyFill="1" applyBorder="1" applyAlignment="1" applyProtection="1">
      <alignment horizontal="center"/>
    </xf>
    <xf numFmtId="49" fontId="4" fillId="0" borderId="2" xfId="0" applyNumberFormat="1" applyFont="1" applyBorder="1" applyAlignment="1" applyProtection="1">
      <alignment horizontal="center"/>
    </xf>
    <xf numFmtId="49" fontId="4" fillId="0" borderId="0" xfId="0" applyNumberFormat="1" applyFont="1" applyBorder="1" applyAlignment="1" applyProtection="1">
      <alignment horizontal="center"/>
    </xf>
    <xf numFmtId="49" fontId="4" fillId="0" borderId="17" xfId="0" applyNumberFormat="1" applyFont="1" applyBorder="1" applyAlignment="1" applyProtection="1">
      <alignment horizontal="center"/>
    </xf>
    <xf numFmtId="0" fontId="4" fillId="0" borderId="19" xfId="0" applyFont="1" applyBorder="1" applyAlignment="1" applyProtection="1">
      <alignment horizontal="left" wrapText="1"/>
    </xf>
    <xf numFmtId="0" fontId="1" fillId="0" borderId="19" xfId="0" applyFont="1" applyBorder="1" applyAlignment="1" applyProtection="1">
      <alignment horizontal="left"/>
    </xf>
    <xf numFmtId="0" fontId="1" fillId="0" borderId="21" xfId="0" applyFont="1" applyBorder="1" applyAlignment="1" applyProtection="1">
      <alignment horizontal="left"/>
    </xf>
    <xf numFmtId="0" fontId="0" fillId="0" borderId="47" xfId="0" applyFill="1" applyBorder="1" applyAlignment="1" applyProtection="1">
      <alignment horizontal="center"/>
    </xf>
    <xf numFmtId="0" fontId="0" fillId="0" borderId="57" xfId="0" applyFill="1" applyBorder="1" applyAlignment="1" applyProtection="1">
      <alignment horizontal="center"/>
    </xf>
    <xf numFmtId="0" fontId="4" fillId="0" borderId="47" xfId="0" applyFont="1" applyBorder="1" applyProtection="1"/>
    <xf numFmtId="0" fontId="4" fillId="0" borderId="57" xfId="0" applyFont="1" applyBorder="1" applyProtection="1"/>
    <xf numFmtId="49" fontId="4" fillId="0" borderId="47" xfId="0" applyNumberFormat="1" applyFont="1" applyBorder="1" applyAlignment="1" applyProtection="1">
      <alignment horizontal="center"/>
    </xf>
    <xf numFmtId="0" fontId="0" fillId="0" borderId="47" xfId="0" applyBorder="1" applyAlignment="1" applyProtection="1">
      <alignment horizontal="center"/>
    </xf>
    <xf numFmtId="0" fontId="0" fillId="0" borderId="57" xfId="0" applyBorder="1" applyAlignment="1" applyProtection="1">
      <alignment horizontal="center"/>
    </xf>
    <xf numFmtId="0" fontId="0" fillId="3" borderId="47" xfId="0" applyFill="1" applyBorder="1" applyAlignment="1" applyProtection="1">
      <alignment horizontal="center"/>
    </xf>
    <xf numFmtId="0" fontId="0" fillId="3" borderId="57" xfId="0" applyFill="1" applyBorder="1" applyAlignment="1" applyProtection="1">
      <alignment horizontal="center"/>
    </xf>
    <xf numFmtId="0" fontId="0" fillId="0" borderId="4" xfId="0" applyFill="1" applyBorder="1" applyAlignment="1" applyProtection="1">
      <alignment horizontal="center"/>
    </xf>
    <xf numFmtId="0" fontId="4" fillId="0" borderId="27" xfId="0" applyFont="1" applyBorder="1" applyAlignment="1" applyProtection="1">
      <alignment horizontal="left" vertical="center" wrapText="1"/>
    </xf>
    <xf numFmtId="0" fontId="4" fillId="0" borderId="28" xfId="0" applyFont="1" applyBorder="1" applyAlignment="1" applyProtection="1">
      <alignment horizontal="left" vertical="center" wrapText="1"/>
    </xf>
    <xf numFmtId="49" fontId="4" fillId="0" borderId="27" xfId="0" applyNumberFormat="1" applyFont="1" applyBorder="1" applyAlignment="1" applyProtection="1">
      <alignment horizontal="center"/>
    </xf>
    <xf numFmtId="49" fontId="4" fillId="0" borderId="28" xfId="0" applyNumberFormat="1" applyFont="1" applyBorder="1" applyAlignment="1" applyProtection="1">
      <alignment horizontal="center"/>
    </xf>
    <xf numFmtId="0" fontId="4" fillId="2" borderId="66" xfId="1" quotePrefix="1" applyFont="1" applyFill="1" applyBorder="1" applyAlignment="1" applyProtection="1">
      <alignment horizontal="center" vertical="center"/>
      <protection locked="0"/>
    </xf>
    <xf numFmtId="0" fontId="4" fillId="2" borderId="59" xfId="1" applyFont="1" applyFill="1" applyBorder="1" applyAlignment="1" applyProtection="1">
      <alignment horizontal="center" vertical="center"/>
      <protection locked="0"/>
    </xf>
    <xf numFmtId="0" fontId="4" fillId="2" borderId="60" xfId="1" applyFont="1" applyFill="1" applyBorder="1" applyAlignment="1" applyProtection="1">
      <alignment horizontal="center" vertical="center"/>
      <protection locked="0"/>
    </xf>
    <xf numFmtId="0" fontId="4" fillId="2" borderId="32" xfId="1" quotePrefix="1" applyFont="1" applyFill="1" applyBorder="1" applyAlignment="1" applyProtection="1">
      <alignment horizontal="center" vertical="center" wrapText="1"/>
      <protection locked="0"/>
    </xf>
    <xf numFmtId="0" fontId="1" fillId="2" borderId="25" xfId="1" applyFill="1" applyBorder="1" applyAlignment="1" applyProtection="1">
      <alignment horizontal="center" vertical="center" wrapText="1"/>
      <protection locked="0"/>
    </xf>
    <xf numFmtId="0" fontId="1" fillId="2" borderId="33" xfId="1" applyFill="1" applyBorder="1" applyAlignment="1" applyProtection="1">
      <alignment horizontal="center" vertical="center" wrapText="1"/>
      <protection locked="0"/>
    </xf>
    <xf numFmtId="0" fontId="4" fillId="2" borderId="32" xfId="1" applyFont="1" applyFill="1" applyBorder="1" applyAlignment="1" applyProtection="1">
      <alignment horizontal="center" vertical="center"/>
      <protection locked="0"/>
    </xf>
    <xf numFmtId="0" fontId="1" fillId="2" borderId="25" xfId="1" applyFill="1" applyBorder="1" applyAlignment="1" applyProtection="1">
      <alignment horizontal="center" vertical="center"/>
      <protection locked="0"/>
    </xf>
    <xf numFmtId="0" fontId="1" fillId="2" borderId="33" xfId="1" applyFill="1" applyBorder="1" applyAlignment="1" applyProtection="1">
      <alignment horizontal="center" vertical="center"/>
      <protection locked="0"/>
    </xf>
    <xf numFmtId="0" fontId="4" fillId="2" borderId="32" xfId="1" applyFont="1" applyFill="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xf>
    <xf numFmtId="49" fontId="4" fillId="0" borderId="24" xfId="0" applyNumberFormat="1" applyFont="1" applyBorder="1" applyAlignment="1" applyProtection="1">
      <alignment horizontal="center" vertical="center"/>
    </xf>
    <xf numFmtId="0" fontId="4" fillId="2" borderId="25" xfId="1" applyFont="1" applyFill="1" applyBorder="1" applyAlignment="1" applyProtection="1">
      <alignment horizontal="center" vertical="center"/>
      <protection locked="0"/>
    </xf>
    <xf numFmtId="0" fontId="4" fillId="2" borderId="33" xfId="1" applyFont="1" applyFill="1" applyBorder="1" applyAlignment="1" applyProtection="1">
      <alignment horizontal="center" vertical="center"/>
      <protection locked="0"/>
    </xf>
    <xf numFmtId="0" fontId="4" fillId="0" borderId="32" xfId="1" applyFont="1" applyFill="1" applyBorder="1" applyAlignment="1" applyProtection="1">
      <alignment horizontal="center" vertical="center" wrapText="1"/>
      <protection locked="0"/>
    </xf>
    <xf numFmtId="0" fontId="1" fillId="0" borderId="25" xfId="1" applyFill="1" applyBorder="1" applyAlignment="1" applyProtection="1">
      <alignment horizontal="center" vertical="center" wrapText="1"/>
      <protection locked="0"/>
    </xf>
    <xf numFmtId="0" fontId="1" fillId="0" borderId="33" xfId="1" applyFill="1" applyBorder="1" applyAlignment="1" applyProtection="1">
      <alignment horizontal="center" vertical="center" wrapText="1"/>
      <protection locked="0"/>
    </xf>
    <xf numFmtId="0" fontId="4" fillId="2" borderId="9" xfId="1" applyFont="1" applyFill="1" applyBorder="1" applyAlignment="1" applyProtection="1">
      <alignment horizontal="center" vertical="center"/>
      <protection locked="0"/>
    </xf>
    <xf numFmtId="0" fontId="1" fillId="2" borderId="8" xfId="1" applyFill="1" applyBorder="1" applyAlignment="1" applyProtection="1">
      <alignment horizontal="center" vertical="center"/>
      <protection locked="0"/>
    </xf>
    <xf numFmtId="0" fontId="4" fillId="2" borderId="22" xfId="1" applyFont="1" applyFill="1" applyBorder="1" applyAlignment="1" applyProtection="1">
      <alignment horizontal="center" vertical="center"/>
      <protection locked="0"/>
    </xf>
    <xf numFmtId="0" fontId="4" fillId="2" borderId="7" xfId="1" applyFont="1" applyFill="1" applyBorder="1" applyAlignment="1" applyProtection="1">
      <alignment horizontal="center" vertical="center"/>
      <protection locked="0"/>
    </xf>
    <xf numFmtId="0" fontId="4" fillId="2" borderId="24" xfId="1" applyFont="1" applyFill="1" applyBorder="1" applyAlignment="1" applyProtection="1">
      <alignment horizontal="center" vertical="center"/>
      <protection locked="0"/>
    </xf>
    <xf numFmtId="0" fontId="44" fillId="2" borderId="9" xfId="1" applyFont="1" applyFill="1" applyBorder="1" applyAlignment="1" applyProtection="1">
      <alignment horizontal="center" vertical="center"/>
      <protection locked="0"/>
    </xf>
    <xf numFmtId="0" fontId="45" fillId="2" borderId="25" xfId="1" applyFont="1" applyFill="1" applyBorder="1" applyAlignment="1" applyProtection="1">
      <alignment horizontal="center" vertical="center"/>
      <protection locked="0"/>
    </xf>
    <xf numFmtId="0" fontId="45" fillId="2" borderId="8" xfId="1" applyFont="1" applyFill="1" applyBorder="1" applyAlignment="1" applyProtection="1">
      <alignment horizontal="center" vertical="center"/>
      <protection locked="0"/>
    </xf>
    <xf numFmtId="0" fontId="44" fillId="2" borderId="32" xfId="1" applyFont="1" applyFill="1" applyBorder="1" applyAlignment="1" applyProtection="1">
      <alignment horizontal="center" vertical="center" wrapText="1"/>
      <protection locked="0"/>
    </xf>
    <xf numFmtId="0" fontId="45" fillId="2" borderId="25" xfId="1" applyFont="1" applyFill="1" applyBorder="1" applyAlignment="1" applyProtection="1">
      <alignment horizontal="center" vertical="center" wrapText="1"/>
      <protection locked="0"/>
    </xf>
    <xf numFmtId="0" fontId="45" fillId="2" borderId="33" xfId="1" applyFont="1" applyFill="1" applyBorder="1" applyAlignment="1" applyProtection="1">
      <alignment horizontal="center" vertical="center" wrapText="1"/>
      <protection locked="0"/>
    </xf>
    <xf numFmtId="0" fontId="44" fillId="2" borderId="22" xfId="1" applyFont="1" applyFill="1" applyBorder="1" applyAlignment="1" applyProtection="1">
      <alignment horizontal="center" vertical="center"/>
      <protection locked="0"/>
    </xf>
    <xf numFmtId="0" fontId="44" fillId="2" borderId="7" xfId="1" applyFont="1" applyFill="1" applyBorder="1" applyAlignment="1" applyProtection="1">
      <alignment horizontal="center" vertical="center"/>
      <protection locked="0"/>
    </xf>
    <xf numFmtId="0" fontId="44" fillId="2" borderId="24" xfId="1" applyFont="1" applyFill="1" applyBorder="1" applyAlignment="1" applyProtection="1">
      <alignment horizontal="center" vertical="center"/>
      <protection locked="0"/>
    </xf>
    <xf numFmtId="0" fontId="1" fillId="2" borderId="25" xfId="1" applyFont="1" applyFill="1" applyBorder="1" applyAlignment="1" applyProtection="1">
      <alignment horizontal="center" vertical="center"/>
      <protection locked="0"/>
    </xf>
    <xf numFmtId="0" fontId="1" fillId="2" borderId="8" xfId="1" applyFont="1" applyFill="1" applyBorder="1" applyAlignment="1" applyProtection="1">
      <alignment horizontal="center" vertical="center"/>
      <protection locked="0"/>
    </xf>
    <xf numFmtId="0" fontId="1" fillId="2" borderId="33" xfId="1" applyFont="1" applyFill="1" applyBorder="1" applyAlignment="1" applyProtection="1">
      <alignment horizontal="center" vertical="center"/>
      <protection locked="0"/>
    </xf>
    <xf numFmtId="0" fontId="4" fillId="3" borderId="32" xfId="1" applyFont="1" applyFill="1" applyBorder="1" applyAlignment="1" applyProtection="1">
      <alignment horizontal="center" vertical="center"/>
    </xf>
    <xf numFmtId="0" fontId="1" fillId="3" borderId="25" xfId="1" applyFill="1" applyBorder="1" applyAlignment="1" applyProtection="1">
      <alignment horizontal="center" vertical="center"/>
    </xf>
    <xf numFmtId="0" fontId="1" fillId="3" borderId="33" xfId="1" applyFill="1" applyBorder="1" applyAlignment="1" applyProtection="1">
      <alignment horizontal="center" vertical="center"/>
    </xf>
    <xf numFmtId="0" fontId="4" fillId="3" borderId="25" xfId="1" applyFont="1" applyFill="1" applyBorder="1" applyAlignment="1" applyProtection="1">
      <alignment horizontal="center" vertical="center"/>
    </xf>
    <xf numFmtId="0" fontId="4" fillId="3" borderId="33" xfId="1" applyFont="1" applyFill="1" applyBorder="1" applyAlignment="1" applyProtection="1">
      <alignment horizontal="center" vertical="center"/>
    </xf>
    <xf numFmtId="0" fontId="4" fillId="3" borderId="22" xfId="1" quotePrefix="1" applyFont="1" applyFill="1" applyBorder="1" applyAlignment="1" applyProtection="1">
      <alignment horizontal="center" vertical="center"/>
    </xf>
    <xf numFmtId="0" fontId="4" fillId="3" borderId="7" xfId="1" quotePrefix="1" applyFont="1" applyFill="1" applyBorder="1" applyAlignment="1" applyProtection="1">
      <alignment horizontal="center" vertical="center"/>
    </xf>
    <xf numFmtId="0" fontId="4" fillId="3" borderId="24" xfId="1" quotePrefix="1" applyFont="1" applyFill="1" applyBorder="1" applyAlignment="1" applyProtection="1">
      <alignment horizontal="center" vertical="center"/>
    </xf>
    <xf numFmtId="0" fontId="4" fillId="0" borderId="22" xfId="0" applyFont="1" applyFill="1" applyBorder="1" applyAlignment="1" applyProtection="1">
      <alignment wrapText="1"/>
    </xf>
    <xf numFmtId="0" fontId="0" fillId="0" borderId="24" xfId="0" applyFill="1" applyBorder="1" applyAlignment="1" applyProtection="1">
      <alignment wrapText="1"/>
    </xf>
    <xf numFmtId="49" fontId="4" fillId="0" borderId="22" xfId="0" applyNumberFormat="1" applyFont="1" applyFill="1" applyBorder="1" applyAlignment="1">
      <alignment horizontal="center"/>
    </xf>
    <xf numFmtId="49" fontId="4" fillId="0" borderId="7"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7" xfId="0" applyFont="1" applyFill="1" applyBorder="1" applyAlignment="1">
      <alignment wrapText="1"/>
    </xf>
    <xf numFmtId="0" fontId="0" fillId="0" borderId="7" xfId="0" applyFill="1" applyBorder="1" applyAlignment="1">
      <alignment wrapText="1"/>
    </xf>
    <xf numFmtId="0" fontId="0" fillId="0" borderId="24" xfId="0" applyFill="1" applyBorder="1" applyAlignment="1">
      <alignment wrapText="1"/>
    </xf>
    <xf numFmtId="0" fontId="0" fillId="0" borderId="7" xfId="0" applyFill="1" applyBorder="1" applyAlignment="1" applyProtection="1">
      <alignment wrapText="1"/>
    </xf>
    <xf numFmtId="0" fontId="4" fillId="2" borderId="22" xfId="1" quotePrefix="1" applyFont="1" applyFill="1" applyBorder="1" applyAlignment="1" applyProtection="1">
      <alignment horizontal="center" vertical="center"/>
      <protection locked="0"/>
    </xf>
    <xf numFmtId="0" fontId="4" fillId="2" borderId="7" xfId="1" quotePrefix="1" applyFont="1" applyFill="1" applyBorder="1" applyAlignment="1" applyProtection="1">
      <alignment horizontal="center" vertical="center"/>
      <protection locked="0"/>
    </xf>
    <xf numFmtId="0" fontId="4" fillId="2" borderId="24" xfId="1" quotePrefix="1" applyFont="1" applyFill="1" applyBorder="1" applyAlignment="1" applyProtection="1">
      <alignment horizontal="center" vertical="center"/>
      <protection locked="0"/>
    </xf>
    <xf numFmtId="49" fontId="4" fillId="0" borderId="22" xfId="0" applyNumberFormat="1" applyFont="1" applyBorder="1" applyAlignment="1" applyProtection="1">
      <alignment horizontal="center"/>
    </xf>
    <xf numFmtId="49" fontId="4" fillId="0" borderId="7" xfId="0" applyNumberFormat="1" applyFont="1" applyBorder="1" applyAlignment="1" applyProtection="1">
      <alignment horizontal="center"/>
    </xf>
    <xf numFmtId="0" fontId="4" fillId="0" borderId="7" xfId="0" applyFont="1" applyBorder="1" applyAlignment="1" applyProtection="1">
      <alignment wrapText="1"/>
    </xf>
    <xf numFmtId="0" fontId="4" fillId="0" borderId="24" xfId="0" applyFont="1" applyBorder="1" applyAlignment="1" applyProtection="1">
      <alignment wrapText="1"/>
    </xf>
    <xf numFmtId="49" fontId="4" fillId="0" borderId="9" xfId="0" applyNumberFormat="1" applyFont="1" applyBorder="1" applyAlignment="1" applyProtection="1">
      <alignment horizontal="center"/>
    </xf>
    <xf numFmtId="49" fontId="4" fillId="0" borderId="10" xfId="0" applyNumberFormat="1" applyFont="1" applyBorder="1" applyAlignment="1" applyProtection="1">
      <alignment horizontal="center"/>
    </xf>
    <xf numFmtId="49" fontId="4" fillId="0" borderId="19" xfId="0" applyNumberFormat="1" applyFont="1" applyBorder="1" applyAlignment="1" applyProtection="1">
      <alignment horizontal="center"/>
    </xf>
    <xf numFmtId="0" fontId="5" fillId="0" borderId="2" xfId="0" applyFont="1" applyBorder="1" applyAlignment="1" applyProtection="1">
      <alignment horizontal="center"/>
    </xf>
    <xf numFmtId="0" fontId="5" fillId="0" borderId="0" xfId="0" applyFont="1" applyBorder="1" applyAlignment="1" applyProtection="1">
      <alignment horizontal="center"/>
    </xf>
    <xf numFmtId="0" fontId="5" fillId="0" borderId="17" xfId="0" applyFont="1" applyBorder="1" applyAlignment="1" applyProtection="1">
      <alignment horizontal="center"/>
    </xf>
    <xf numFmtId="49" fontId="4" fillId="0" borderId="12" xfId="0" applyNumberFormat="1" applyFont="1" applyBorder="1" applyAlignment="1" applyProtection="1">
      <alignment horizontal="center"/>
    </xf>
    <xf numFmtId="49" fontId="4" fillId="0" borderId="20" xfId="0" applyNumberFormat="1" applyFont="1" applyBorder="1" applyAlignment="1" applyProtection="1">
      <alignment horizontal="center"/>
    </xf>
    <xf numFmtId="0" fontId="4" fillId="0" borderId="19" xfId="0" applyFont="1" applyBorder="1" applyAlignment="1" applyProtection="1">
      <alignment wrapText="1"/>
    </xf>
    <xf numFmtId="0" fontId="4" fillId="0" borderId="21" xfId="0" applyFont="1" applyBorder="1" applyAlignment="1" applyProtection="1">
      <alignment wrapText="1"/>
    </xf>
    <xf numFmtId="49" fontId="7" fillId="0" borderId="23" xfId="0" applyNumberFormat="1" applyFont="1" applyFill="1" applyBorder="1" applyAlignment="1" applyProtection="1">
      <alignment horizontal="center"/>
    </xf>
    <xf numFmtId="49" fontId="7" fillId="0" borderId="27" xfId="0" applyNumberFormat="1" applyFont="1" applyFill="1" applyBorder="1" applyAlignment="1" applyProtection="1">
      <alignment horizontal="center"/>
    </xf>
    <xf numFmtId="49" fontId="7" fillId="0" borderId="28" xfId="0" applyNumberFormat="1" applyFont="1" applyFill="1" applyBorder="1" applyAlignment="1" applyProtection="1">
      <alignment horizontal="center"/>
    </xf>
    <xf numFmtId="0" fontId="7" fillId="0" borderId="19" xfId="0" applyFont="1" applyBorder="1" applyAlignment="1" applyProtection="1">
      <protection locked="0"/>
    </xf>
    <xf numFmtId="0" fontId="7" fillId="0" borderId="19" xfId="0" applyFont="1" applyBorder="1" applyProtection="1">
      <protection locked="0"/>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4" xfId="0" applyFont="1" applyBorder="1" applyAlignment="1">
      <alignment horizontal="center" vertical="center" wrapText="1"/>
    </xf>
    <xf numFmtId="0" fontId="0" fillId="0" borderId="16" xfId="0" applyBorder="1" applyAlignment="1"/>
    <xf numFmtId="0" fontId="3" fillId="0" borderId="0" xfId="0" applyFont="1" applyAlignment="1" applyProtection="1">
      <alignment horizontal="center"/>
    </xf>
    <xf numFmtId="49" fontId="3" fillId="0" borderId="19" xfId="0" applyNumberFormat="1" applyFont="1" applyBorder="1" applyAlignment="1" applyProtection="1">
      <alignment horizontal="center"/>
      <protection locked="0"/>
    </xf>
    <xf numFmtId="0" fontId="3" fillId="0" borderId="0" xfId="0" applyFont="1" applyAlignment="1" applyProtection="1">
      <alignment horizontal="right"/>
    </xf>
    <xf numFmtId="49" fontId="3" fillId="0" borderId="19" xfId="0" applyNumberFormat="1" applyFont="1" applyBorder="1" applyAlignment="1" applyProtection="1">
      <alignment horizontal="left"/>
      <protection locked="0"/>
    </xf>
    <xf numFmtId="0" fontId="7" fillId="0" borderId="30"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29" xfId="0" applyFont="1" applyBorder="1" applyAlignment="1" applyProtection="1">
      <alignment horizontal="center" vertical="center"/>
    </xf>
    <xf numFmtId="49" fontId="7" fillId="0" borderId="67" xfId="0" applyNumberFormat="1" applyFont="1" applyBorder="1" applyAlignment="1" applyProtection="1">
      <alignment horizontal="center"/>
    </xf>
    <xf numFmtId="49" fontId="7" fillId="0" borderId="68" xfId="0" applyNumberFormat="1" applyFont="1" applyBorder="1" applyAlignment="1" applyProtection="1">
      <alignment horizontal="center"/>
    </xf>
    <xf numFmtId="49" fontId="7" fillId="0" borderId="54" xfId="0" applyNumberFormat="1" applyFont="1" applyBorder="1" applyAlignment="1" applyProtection="1">
      <alignment horizontal="center"/>
    </xf>
    <xf numFmtId="49" fontId="7" fillId="0" borderId="6" xfId="0" applyNumberFormat="1" applyFont="1" applyBorder="1" applyAlignment="1" applyProtection="1">
      <alignment horizontal="center"/>
      <protection locked="0"/>
    </xf>
    <xf numFmtId="49" fontId="7" fillId="0" borderId="4" xfId="0" applyNumberFormat="1" applyFont="1" applyBorder="1" applyAlignment="1" applyProtection="1">
      <alignment horizontal="center"/>
      <protection locked="0"/>
    </xf>
    <xf numFmtId="49" fontId="7" fillId="0" borderId="62" xfId="0" applyNumberFormat="1" applyFont="1" applyBorder="1" applyAlignment="1" applyProtection="1">
      <alignment horizontal="center"/>
      <protection locked="0"/>
    </xf>
    <xf numFmtId="49" fontId="7" fillId="0" borderId="10" xfId="0" applyNumberFormat="1" applyFont="1" applyBorder="1" applyAlignment="1" applyProtection="1">
      <alignment horizontal="center"/>
      <protection locked="0"/>
    </xf>
    <xf numFmtId="49" fontId="7" fillId="0" borderId="21" xfId="0" applyNumberFormat="1" applyFont="1" applyBorder="1" applyAlignment="1" applyProtection="1">
      <alignment horizontal="center"/>
      <protection locked="0"/>
    </xf>
    <xf numFmtId="49" fontId="7" fillId="0" borderId="61" xfId="0" applyNumberFormat="1" applyFont="1" applyBorder="1" applyAlignment="1" applyProtection="1">
      <alignment horizontal="center"/>
      <protection locked="0"/>
    </xf>
    <xf numFmtId="49" fontId="7" fillId="0" borderId="20" xfId="0" applyNumberFormat="1" applyFont="1" applyBorder="1" applyAlignment="1" applyProtection="1">
      <alignment horizontal="center"/>
      <protection locked="0"/>
    </xf>
    <xf numFmtId="49" fontId="7" fillId="0" borderId="3" xfId="0" applyNumberFormat="1" applyFont="1" applyBorder="1" applyAlignment="1" applyProtection="1">
      <alignment horizontal="center"/>
      <protection locked="0"/>
    </xf>
    <xf numFmtId="49" fontId="7" fillId="0" borderId="18" xfId="0" applyNumberFormat="1" applyFont="1" applyBorder="1" applyAlignment="1" applyProtection="1">
      <alignment horizontal="center"/>
      <protection locked="0"/>
    </xf>
    <xf numFmtId="49" fontId="7" fillId="0" borderId="22" xfId="0" applyNumberFormat="1" applyFont="1" applyBorder="1" applyAlignment="1" applyProtection="1">
      <alignment horizontal="center"/>
      <protection locked="0"/>
    </xf>
    <xf numFmtId="49" fontId="7" fillId="0" borderId="7" xfId="0" applyNumberFormat="1" applyFont="1" applyBorder="1" applyAlignment="1" applyProtection="1">
      <alignment horizontal="center"/>
      <protection locked="0"/>
    </xf>
    <xf numFmtId="49" fontId="7" fillId="0" borderId="9" xfId="0" applyNumberFormat="1" applyFont="1" applyBorder="1" applyAlignment="1" applyProtection="1">
      <alignment horizontal="center"/>
      <protection locked="0"/>
    </xf>
    <xf numFmtId="49" fontId="7" fillId="0" borderId="8" xfId="0" applyNumberFormat="1" applyFont="1" applyBorder="1" applyAlignment="1" applyProtection="1">
      <alignment horizontal="center"/>
      <protection locked="0"/>
    </xf>
    <xf numFmtId="49" fontId="7" fillId="0" borderId="24" xfId="0" applyNumberFormat="1" applyFont="1" applyBorder="1" applyAlignment="1" applyProtection="1">
      <alignment horizontal="center"/>
      <protection locked="0"/>
    </xf>
    <xf numFmtId="49" fontId="10" fillId="0" borderId="19" xfId="0" applyNumberFormat="1" applyFont="1" applyBorder="1" applyAlignment="1" applyProtection="1">
      <alignment horizontal="center"/>
      <protection locked="0"/>
    </xf>
    <xf numFmtId="0" fontId="10" fillId="0" borderId="0" xfId="0" applyFont="1" applyAlignment="1" applyProtection="1">
      <alignment horizontal="right"/>
    </xf>
    <xf numFmtId="49" fontId="10" fillId="0" borderId="19" xfId="0" applyNumberFormat="1" applyFont="1" applyBorder="1" applyAlignment="1" applyProtection="1">
      <alignment horizontal="left"/>
      <protection locked="0"/>
    </xf>
    <xf numFmtId="49" fontId="4" fillId="0" borderId="14" xfId="0" applyNumberFormat="1" applyFont="1" applyBorder="1" applyAlignment="1" applyProtection="1">
      <alignment horizontal="center"/>
    </xf>
    <xf numFmtId="49" fontId="4" fillId="0" borderId="16" xfId="0" applyNumberFormat="1" applyFont="1" applyBorder="1" applyAlignment="1" applyProtection="1">
      <alignment horizontal="center"/>
    </xf>
    <xf numFmtId="0" fontId="4" fillId="0" borderId="14" xfId="0" applyFont="1" applyBorder="1" applyAlignment="1" applyProtection="1">
      <alignment horizontal="right"/>
    </xf>
    <xf numFmtId="49" fontId="4" fillId="0" borderId="68" xfId="0" applyNumberFormat="1" applyFont="1" applyBorder="1" applyAlignment="1" applyProtection="1">
      <alignment horizontal="center"/>
      <protection locked="0"/>
    </xf>
    <xf numFmtId="0" fontId="4" fillId="0" borderId="1" xfId="0" applyFont="1" applyBorder="1" applyAlignment="1" applyProtection="1">
      <alignment horizontal="right"/>
    </xf>
    <xf numFmtId="49" fontId="7" fillId="0" borderId="10" xfId="0" applyNumberFormat="1" applyFont="1" applyBorder="1" applyAlignment="1" applyProtection="1">
      <alignment horizontal="center"/>
    </xf>
    <xf numFmtId="0" fontId="4" fillId="0" borderId="19" xfId="0" applyFont="1" applyBorder="1" applyProtection="1"/>
    <xf numFmtId="0" fontId="4" fillId="0" borderId="21" xfId="0" applyFont="1" applyBorder="1" applyProtection="1"/>
    <xf numFmtId="0" fontId="4" fillId="0" borderId="10" xfId="0" applyFont="1" applyBorder="1" applyAlignment="1" applyProtection="1">
      <alignment horizontal="center"/>
    </xf>
    <xf numFmtId="0" fontId="4" fillId="0" borderId="19" xfId="0" applyFont="1" applyBorder="1" applyAlignment="1" applyProtection="1">
      <alignment horizontal="center"/>
    </xf>
    <xf numFmtId="0" fontId="4" fillId="0" borderId="21" xfId="0" applyFont="1" applyBorder="1" applyAlignment="1" applyProtection="1">
      <alignment horizontal="center"/>
    </xf>
    <xf numFmtId="0" fontId="4" fillId="3" borderId="50" xfId="0" applyFont="1" applyFill="1" applyBorder="1" applyAlignment="1" applyProtection="1">
      <alignment horizontal="center"/>
    </xf>
    <xf numFmtId="0" fontId="4" fillId="3" borderId="51" xfId="0" applyFont="1" applyFill="1" applyBorder="1" applyAlignment="1" applyProtection="1">
      <alignment horizontal="center"/>
    </xf>
    <xf numFmtId="0" fontId="4" fillId="3" borderId="52" xfId="0" applyFont="1" applyFill="1" applyBorder="1" applyAlignment="1" applyProtection="1">
      <alignment horizontal="center"/>
    </xf>
    <xf numFmtId="0" fontId="4" fillId="0" borderId="56" xfId="0" applyFont="1" applyBorder="1" applyAlignment="1" applyProtection="1">
      <alignment horizontal="center"/>
    </xf>
    <xf numFmtId="0" fontId="4" fillId="0" borderId="38" xfId="0" applyFont="1" applyBorder="1" applyAlignment="1" applyProtection="1">
      <alignment horizontal="center"/>
    </xf>
    <xf numFmtId="0" fontId="4" fillId="0" borderId="39" xfId="0" applyFont="1" applyBorder="1" applyAlignment="1" applyProtection="1">
      <alignment horizontal="center"/>
    </xf>
    <xf numFmtId="0" fontId="4" fillId="0" borderId="37"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4" fillId="0" borderId="37"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39" xfId="0" applyFont="1" applyBorder="1" applyAlignment="1" applyProtection="1">
      <alignment horizontal="center" vertical="center"/>
    </xf>
    <xf numFmtId="0" fontId="0" fillId="0" borderId="37" xfId="0" applyBorder="1" applyAlignment="1" applyProtection="1">
      <alignment horizontal="center" vertical="center"/>
    </xf>
    <xf numFmtId="0" fontId="0" fillId="0" borderId="38" xfId="0" applyBorder="1" applyAlignment="1" applyProtection="1">
      <alignment horizontal="center" vertical="center"/>
    </xf>
    <xf numFmtId="0" fontId="0" fillId="0" borderId="39" xfId="0" applyBorder="1" applyAlignment="1" applyProtection="1">
      <alignment horizontal="center" vertical="center"/>
    </xf>
    <xf numFmtId="0" fontId="4" fillId="0" borderId="37" xfId="0" applyFont="1" applyBorder="1" applyAlignment="1" applyProtection="1">
      <alignment horizontal="center"/>
    </xf>
    <xf numFmtId="0" fontId="4" fillId="0" borderId="1"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31" xfId="0" applyFont="1" applyBorder="1" applyAlignment="1" applyProtection="1">
      <alignment horizontal="center" vertical="center"/>
    </xf>
    <xf numFmtId="0" fontId="0" fillId="0" borderId="14" xfId="0" applyBorder="1" applyAlignment="1" applyProtection="1">
      <alignment horizontal="center" vertical="center"/>
    </xf>
    <xf numFmtId="0" fontId="0" fillId="0" borderId="16" xfId="0" applyBorder="1" applyAlignment="1" applyProtection="1">
      <alignment horizontal="center" vertical="center"/>
    </xf>
    <xf numFmtId="0" fontId="0" fillId="0" borderId="2" xfId="0" applyBorder="1" applyAlignment="1" applyProtection="1">
      <alignment horizontal="center" vertical="center"/>
    </xf>
    <xf numFmtId="0" fontId="0" fillId="0" borderId="0" xfId="0" applyBorder="1" applyAlignment="1" applyProtection="1">
      <alignment horizontal="center" vertical="center"/>
    </xf>
    <xf numFmtId="0" fontId="0" fillId="0" borderId="17" xfId="0" applyBorder="1" applyAlignment="1" applyProtection="1">
      <alignment horizontal="center" vertical="center"/>
    </xf>
    <xf numFmtId="0" fontId="0" fillId="0" borderId="5" xfId="0" applyBorder="1" applyAlignment="1" applyProtection="1">
      <alignment horizontal="center" vertical="center"/>
    </xf>
    <xf numFmtId="0" fontId="0" fillId="0" borderId="26" xfId="0" applyBorder="1" applyAlignment="1" applyProtection="1">
      <alignment horizontal="center" vertical="center"/>
    </xf>
    <xf numFmtId="0" fontId="0" fillId="0" borderId="31" xfId="0" applyBorder="1" applyAlignment="1" applyProtection="1">
      <alignment horizontal="center" vertical="center"/>
    </xf>
    <xf numFmtId="49" fontId="4" fillId="0" borderId="7" xfId="0" applyNumberFormat="1" applyFont="1" applyBorder="1" applyAlignment="1" applyProtection="1">
      <alignment horizontal="left"/>
    </xf>
    <xf numFmtId="0" fontId="4" fillId="0" borderId="0" xfId="0" applyFont="1" applyBorder="1" applyProtection="1"/>
    <xf numFmtId="0" fontId="4" fillId="0" borderId="17" xfId="0" applyFont="1" applyBorder="1" applyProtection="1"/>
    <xf numFmtId="0" fontId="4" fillId="0" borderId="50" xfId="0" applyFont="1" applyBorder="1" applyAlignment="1" applyProtection="1">
      <alignment horizontal="center"/>
      <protection locked="0"/>
    </xf>
    <xf numFmtId="0" fontId="4" fillId="0" borderId="51" xfId="0" applyFont="1" applyBorder="1" applyAlignment="1" applyProtection="1">
      <alignment horizontal="center"/>
      <protection locked="0"/>
    </xf>
    <xf numFmtId="0" fontId="4" fillId="0" borderId="52" xfId="0" applyFont="1" applyBorder="1" applyAlignment="1" applyProtection="1">
      <alignment horizontal="center"/>
      <protection locked="0"/>
    </xf>
    <xf numFmtId="49" fontId="7" fillId="0" borderId="22" xfId="0" applyNumberFormat="1" applyFont="1" applyBorder="1" applyAlignment="1" applyProtection="1">
      <alignment horizontal="center"/>
    </xf>
    <xf numFmtId="0" fontId="0" fillId="0" borderId="7" xfId="0" applyBorder="1" applyAlignment="1" applyProtection="1">
      <alignment horizontal="center"/>
    </xf>
    <xf numFmtId="0" fontId="0" fillId="0" borderId="24" xfId="0" applyBorder="1" applyAlignment="1" applyProtection="1">
      <alignment horizontal="center"/>
    </xf>
    <xf numFmtId="0" fontId="4" fillId="0" borderId="32" xfId="0" applyFont="1" applyFill="1" applyBorder="1" applyAlignment="1" applyProtection="1">
      <alignment horizontal="center"/>
      <protection locked="0"/>
    </xf>
    <xf numFmtId="0" fontId="4" fillId="0" borderId="25" xfId="0" applyFont="1" applyFill="1" applyBorder="1" applyAlignment="1" applyProtection="1">
      <alignment horizontal="center"/>
      <protection locked="0"/>
    </xf>
    <xf numFmtId="0" fontId="4" fillId="0" borderId="33" xfId="0" applyFont="1" applyFill="1" applyBorder="1" applyAlignment="1" applyProtection="1">
      <alignment horizontal="center"/>
      <protection locked="0"/>
    </xf>
    <xf numFmtId="0" fontId="4" fillId="0" borderId="22" xfId="0" applyFont="1" applyBorder="1" applyAlignment="1" applyProtection="1">
      <alignment horizontal="center"/>
    </xf>
    <xf numFmtId="0" fontId="4" fillId="0" borderId="7" xfId="0" applyFont="1" applyBorder="1" applyAlignment="1" applyProtection="1">
      <alignment horizontal="center"/>
    </xf>
    <xf numFmtId="0" fontId="4" fillId="0" borderId="24" xfId="0" applyFont="1" applyBorder="1" applyAlignment="1" applyProtection="1">
      <alignment horizontal="center"/>
    </xf>
    <xf numFmtId="0" fontId="4" fillId="0" borderId="20" xfId="0" applyFont="1" applyBorder="1" applyAlignment="1" applyProtection="1">
      <alignment horizontal="center"/>
      <protection locked="0"/>
    </xf>
    <xf numFmtId="0" fontId="4" fillId="0" borderId="7" xfId="0" applyFont="1" applyFill="1" applyBorder="1" applyAlignment="1" applyProtection="1">
      <alignment vertical="justify"/>
    </xf>
    <xf numFmtId="0" fontId="4" fillId="0" borderId="24" xfId="0" applyFont="1" applyFill="1" applyBorder="1" applyAlignment="1" applyProtection="1">
      <alignment vertical="justify"/>
    </xf>
    <xf numFmtId="0" fontId="4" fillId="0" borderId="4" xfId="0" applyFont="1" applyFill="1" applyBorder="1" applyAlignment="1" applyProtection="1">
      <alignment horizontal="left"/>
    </xf>
    <xf numFmtId="0" fontId="4" fillId="0" borderId="62" xfId="0" applyFont="1" applyFill="1" applyBorder="1" applyAlignment="1" applyProtection="1">
      <alignment horizontal="left"/>
    </xf>
    <xf numFmtId="0" fontId="4" fillId="0" borderId="19" xfId="0" applyFont="1" applyFill="1" applyBorder="1" applyProtection="1"/>
    <xf numFmtId="0" fontId="4" fillId="0" borderId="21" xfId="0" applyFont="1" applyFill="1" applyBorder="1" applyProtection="1"/>
    <xf numFmtId="0" fontId="4" fillId="0" borderId="6" xfId="0" applyFont="1" applyFill="1" applyBorder="1" applyAlignment="1" applyProtection="1">
      <alignment horizontal="right"/>
    </xf>
    <xf numFmtId="0" fontId="4" fillId="0" borderId="4" xfId="0" applyFont="1" applyFill="1" applyBorder="1" applyAlignment="1" applyProtection="1">
      <alignment horizontal="right"/>
    </xf>
    <xf numFmtId="0" fontId="4" fillId="0" borderId="4" xfId="0" applyFont="1" applyBorder="1" applyAlignment="1" applyProtection="1">
      <alignment horizontal="right"/>
    </xf>
    <xf numFmtId="0" fontId="4" fillId="0" borderId="7" xfId="0" applyFont="1" applyBorder="1" applyAlignment="1" applyProtection="1">
      <alignment horizontal="left"/>
    </xf>
    <xf numFmtId="0" fontId="4" fillId="0" borderId="24" xfId="0" applyFont="1" applyBorder="1" applyAlignment="1" applyProtection="1">
      <alignment horizontal="left"/>
    </xf>
    <xf numFmtId="0" fontId="4" fillId="0" borderId="4" xfId="0" applyFont="1" applyBorder="1" applyAlignment="1" applyProtection="1">
      <alignment horizontal="left"/>
    </xf>
    <xf numFmtId="0" fontId="4" fillId="0" borderId="62" xfId="0" applyFont="1" applyBorder="1" applyAlignment="1" applyProtection="1">
      <alignment horizontal="left"/>
    </xf>
    <xf numFmtId="49" fontId="7" fillId="0" borderId="7" xfId="0" applyNumberFormat="1" applyFont="1" applyBorder="1" applyAlignment="1" applyProtection="1">
      <alignment horizontal="center"/>
    </xf>
    <xf numFmtId="49" fontId="7" fillId="0" borderId="24" xfId="0" applyNumberFormat="1" applyFont="1" applyBorder="1" applyAlignment="1" applyProtection="1">
      <alignment horizontal="center"/>
    </xf>
    <xf numFmtId="0" fontId="4" fillId="0" borderId="4" xfId="0" applyFont="1" applyFill="1" applyBorder="1" applyProtection="1"/>
    <xf numFmtId="0" fontId="4" fillId="0" borderId="62" xfId="0" applyFont="1" applyFill="1" applyBorder="1" applyProtection="1"/>
    <xf numFmtId="0" fontId="4" fillId="0" borderId="14"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0" xfId="0" applyFill="1" applyBorder="1" applyAlignment="1" applyProtection="1">
      <alignment horizontal="center" vertical="center"/>
    </xf>
    <xf numFmtId="0" fontId="4" fillId="0" borderId="2" xfId="0" applyFont="1" applyFill="1" applyBorder="1" applyAlignment="1" applyProtection="1">
      <alignment horizontal="right"/>
    </xf>
    <xf numFmtId="0" fontId="4" fillId="0" borderId="0" xfId="0" applyFont="1" applyFill="1" applyBorder="1" applyAlignment="1" applyProtection="1">
      <alignment horizontal="right"/>
    </xf>
    <xf numFmtId="49" fontId="4" fillId="0" borderId="7" xfId="0" applyNumberFormat="1" applyFont="1" applyFill="1" applyBorder="1" applyAlignment="1" applyProtection="1">
      <alignment horizontal="left"/>
    </xf>
    <xf numFmtId="49" fontId="7" fillId="0" borderId="6" xfId="0" applyNumberFormat="1" applyFont="1" applyBorder="1" applyAlignment="1" applyProtection="1">
      <alignment horizontal="center"/>
    </xf>
    <xf numFmtId="0" fontId="0" fillId="0" borderId="4" xfId="0" applyBorder="1" applyAlignment="1" applyProtection="1">
      <alignment horizontal="center"/>
    </xf>
    <xf numFmtId="0" fontId="0" fillId="0" borderId="62" xfId="0" applyBorder="1" applyAlignment="1" applyProtection="1">
      <alignment horizontal="center"/>
    </xf>
    <xf numFmtId="0" fontId="4" fillId="0" borderId="6"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62" xfId="0" applyFont="1" applyFill="1" applyBorder="1" applyAlignment="1" applyProtection="1">
      <alignment horizontal="center" vertical="center"/>
      <protection locked="0"/>
    </xf>
    <xf numFmtId="0" fontId="4" fillId="0" borderId="17" xfId="0" applyFont="1" applyFill="1" applyBorder="1" applyProtection="1"/>
    <xf numFmtId="0" fontId="4" fillId="0" borderId="1" xfId="0" applyFont="1" applyFill="1" applyBorder="1" applyAlignment="1" applyProtection="1">
      <alignment horizontal="right"/>
    </xf>
    <xf numFmtId="0" fontId="4" fillId="0" borderId="14" xfId="0" applyFont="1" applyFill="1" applyBorder="1" applyAlignment="1" applyProtection="1">
      <alignment horizontal="right"/>
    </xf>
    <xf numFmtId="0" fontId="4" fillId="0" borderId="1"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49" fontId="7" fillId="0" borderId="48" xfId="0" applyNumberFormat="1" applyFont="1" applyBorder="1" applyAlignment="1" applyProtection="1">
      <alignment horizontal="center"/>
    </xf>
    <xf numFmtId="0" fontId="4" fillId="0" borderId="48" xfId="0" applyFont="1" applyFill="1" applyBorder="1" applyAlignment="1" applyProtection="1">
      <alignment horizontal="center"/>
    </xf>
    <xf numFmtId="0" fontId="4" fillId="0" borderId="47" xfId="0" applyFont="1" applyFill="1" applyBorder="1" applyAlignment="1" applyProtection="1">
      <alignment horizontal="center"/>
    </xf>
    <xf numFmtId="0" fontId="4" fillId="0" borderId="57" xfId="0" applyFont="1" applyFill="1" applyBorder="1" applyAlignment="1" applyProtection="1">
      <alignment horizontal="center"/>
    </xf>
    <xf numFmtId="0" fontId="0" fillId="0" borderId="0" xfId="0" applyBorder="1" applyAlignment="1" applyProtection="1">
      <alignment horizontal="center"/>
      <protection locked="0"/>
    </xf>
    <xf numFmtId="0" fontId="0" fillId="0" borderId="17" xfId="0" applyBorder="1" applyAlignment="1" applyProtection="1">
      <alignment horizontal="center"/>
      <protection locked="0"/>
    </xf>
    <xf numFmtId="49" fontId="4" fillId="0" borderId="68" xfId="0" applyNumberFormat="1" applyFont="1" applyFill="1" applyBorder="1" applyAlignment="1" applyProtection="1">
      <alignment horizontal="center"/>
      <protection locked="0"/>
    </xf>
    <xf numFmtId="0" fontId="4" fillId="0" borderId="7" xfId="0" applyFont="1" applyBorder="1" applyProtection="1"/>
    <xf numFmtId="0" fontId="4" fillId="0" borderId="24" xfId="0" applyFont="1" applyBorder="1" applyProtection="1"/>
    <xf numFmtId="0" fontId="7" fillId="0" borderId="2"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5" fillId="0" borderId="0" xfId="0" applyFont="1" applyBorder="1" applyProtection="1"/>
    <xf numFmtId="0" fontId="5" fillId="0" borderId="17" xfId="0" applyFont="1" applyBorder="1" applyProtection="1"/>
    <xf numFmtId="0" fontId="4" fillId="0" borderId="0" xfId="0" applyFont="1" applyBorder="1" applyAlignment="1" applyProtection="1">
      <alignment horizontal="center"/>
    </xf>
    <xf numFmtId="0" fontId="1" fillId="0" borderId="0" xfId="0" applyFont="1" applyBorder="1" applyAlignment="1" applyProtection="1">
      <alignment horizontal="center"/>
    </xf>
    <xf numFmtId="0" fontId="4" fillId="0" borderId="0" xfId="0" applyFont="1" applyBorder="1" applyAlignment="1" applyProtection="1"/>
    <xf numFmtId="0" fontId="0" fillId="0" borderId="0" xfId="0" applyBorder="1" applyAlignment="1" applyProtection="1"/>
    <xf numFmtId="0" fontId="0" fillId="0" borderId="17" xfId="0" applyBorder="1" applyAlignment="1" applyProtection="1"/>
    <xf numFmtId="0" fontId="0" fillId="0" borderId="0" xfId="0" applyBorder="1" applyAlignment="1" applyProtection="1">
      <alignment horizontal="center"/>
    </xf>
    <xf numFmtId="0" fontId="12" fillId="0" borderId="0" xfId="0" applyFont="1" applyAlignment="1" applyProtection="1">
      <alignment horizontal="left"/>
    </xf>
    <xf numFmtId="49" fontId="7" fillId="0" borderId="23" xfId="0" applyNumberFormat="1" applyFont="1" applyBorder="1" applyAlignment="1" applyProtection="1">
      <alignment horizontal="center"/>
    </xf>
    <xf numFmtId="49" fontId="7" fillId="0" borderId="27" xfId="0" applyNumberFormat="1" applyFont="1" applyBorder="1" applyAlignment="1" applyProtection="1">
      <alignment horizontal="center"/>
    </xf>
    <xf numFmtId="0" fontId="4" fillId="0" borderId="27" xfId="0" applyFont="1" applyBorder="1" applyAlignment="1" applyProtection="1">
      <alignment vertical="center"/>
    </xf>
    <xf numFmtId="0" fontId="4" fillId="0" borderId="28" xfId="0" applyFont="1" applyBorder="1" applyAlignment="1" applyProtection="1">
      <alignment vertical="center"/>
    </xf>
    <xf numFmtId="0" fontId="4" fillId="0" borderId="27" xfId="0" applyFont="1" applyBorder="1" applyAlignment="1" applyProtection="1">
      <alignment horizontal="center"/>
    </xf>
    <xf numFmtId="0" fontId="4" fillId="0" borderId="23"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3" fillId="0" borderId="19" xfId="0" applyFont="1" applyBorder="1" applyAlignment="1" applyProtection="1">
      <alignment horizontal="center" wrapText="1"/>
    </xf>
    <xf numFmtId="0" fontId="7" fillId="0" borderId="25" xfId="0" applyFont="1" applyBorder="1" applyAlignment="1" applyProtection="1">
      <alignment horizontal="center" vertical="center"/>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6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2" fillId="0" borderId="8"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5" xfId="0" applyFont="1" applyBorder="1" applyAlignment="1" applyProtection="1">
      <alignment horizontal="center"/>
      <protection locked="0"/>
    </xf>
    <xf numFmtId="0" fontId="2" fillId="0" borderId="33" xfId="0" applyFont="1" applyBorder="1" applyAlignment="1" applyProtection="1">
      <alignment horizontal="center"/>
      <protection locked="0"/>
    </xf>
    <xf numFmtId="0" fontId="2" fillId="0" borderId="63" xfId="0" applyFont="1" applyBorder="1" applyAlignment="1" applyProtection="1">
      <alignment horizontal="center"/>
      <protection locked="0"/>
    </xf>
    <xf numFmtId="0" fontId="2" fillId="0" borderId="7" xfId="0" applyFont="1" applyFill="1" applyBorder="1" applyAlignment="1" applyProtection="1">
      <alignment horizontal="center"/>
      <protection locked="0"/>
    </xf>
    <xf numFmtId="0" fontId="2" fillId="0" borderId="65" xfId="0" applyFont="1" applyBorder="1" applyAlignment="1" applyProtection="1">
      <alignment horizontal="center"/>
      <protection locked="0"/>
    </xf>
    <xf numFmtId="0" fontId="7" fillId="0" borderId="3" xfId="0" applyFont="1" applyBorder="1" applyAlignment="1" applyProtection="1">
      <alignment horizontal="left" indent="3"/>
    </xf>
    <xf numFmtId="0" fontId="7" fillId="0" borderId="4" xfId="0" applyFont="1" applyBorder="1" applyAlignment="1" applyProtection="1">
      <alignment horizontal="left" indent="3"/>
    </xf>
    <xf numFmtId="0" fontId="7" fillId="0" borderId="6" xfId="0" applyFont="1" applyBorder="1" applyAlignment="1" applyProtection="1">
      <alignment horizontal="center"/>
    </xf>
    <xf numFmtId="0" fontId="7" fillId="0" borderId="4" xfId="0" applyFont="1" applyBorder="1" applyAlignment="1" applyProtection="1">
      <alignment horizontal="center"/>
    </xf>
    <xf numFmtId="0" fontId="7" fillId="0" borderId="61" xfId="0" applyFont="1" applyBorder="1" applyAlignment="1" applyProtection="1">
      <alignment horizontal="center"/>
    </xf>
    <xf numFmtId="0" fontId="7" fillId="0" borderId="10" xfId="0" applyFont="1" applyBorder="1" applyAlignment="1" applyProtection="1">
      <alignment horizontal="center"/>
    </xf>
    <xf numFmtId="0" fontId="7" fillId="0" borderId="19" xfId="0" applyFont="1" applyBorder="1" applyAlignment="1" applyProtection="1">
      <alignment horizontal="center"/>
    </xf>
    <xf numFmtId="0" fontId="7" fillId="0" borderId="20" xfId="0" applyFont="1" applyBorder="1" applyAlignment="1" applyProtection="1">
      <alignment horizontal="center"/>
    </xf>
    <xf numFmtId="0" fontId="7" fillId="0" borderId="18" xfId="0" applyFont="1" applyBorder="1" applyAlignment="1" applyProtection="1">
      <alignment horizontal="left" indent="1"/>
    </xf>
    <xf numFmtId="0" fontId="7" fillId="0" borderId="19" xfId="0" applyFont="1" applyBorder="1" applyAlignment="1" applyProtection="1">
      <alignment horizontal="left" indent="1"/>
    </xf>
    <xf numFmtId="0" fontId="7" fillId="0" borderId="63" xfId="0" applyFont="1" applyBorder="1" applyAlignment="1" applyProtection="1"/>
    <xf numFmtId="0" fontId="7" fillId="0" borderId="3" xfId="0" applyFont="1" applyBorder="1" applyAlignment="1" applyProtection="1"/>
    <xf numFmtId="0" fontId="7" fillId="0" borderId="46" xfId="0" applyFont="1" applyBorder="1" applyAlignment="1" applyProtection="1">
      <alignment horizontal="center" vertical="center"/>
    </xf>
    <xf numFmtId="0" fontId="7" fillId="0" borderId="45" xfId="0" applyFont="1" applyBorder="1" applyAlignment="1" applyProtection="1">
      <alignment horizontal="center" vertical="center"/>
    </xf>
    <xf numFmtId="0" fontId="2" fillId="3" borderId="68" xfId="0" applyFont="1" applyFill="1" applyBorder="1" applyAlignment="1" applyProtection="1">
      <alignment horizontal="center"/>
    </xf>
    <xf numFmtId="0" fontId="2" fillId="0" borderId="3" xfId="0" applyFont="1" applyBorder="1" applyAlignment="1" applyProtection="1">
      <alignment horizontal="right"/>
      <protection locked="0"/>
    </xf>
    <xf numFmtId="0" fontId="2" fillId="0" borderId="18" xfId="0" applyFont="1" applyBorder="1" applyAlignment="1" applyProtection="1">
      <alignment horizontal="right"/>
      <protection locked="0"/>
    </xf>
    <xf numFmtId="0" fontId="2" fillId="0" borderId="4" xfId="0" applyFont="1" applyFill="1" applyBorder="1" applyAlignment="1" applyProtection="1">
      <alignment horizontal="center"/>
      <protection locked="0"/>
    </xf>
    <xf numFmtId="0" fontId="2" fillId="0" borderId="19" xfId="0" applyFont="1" applyFill="1" applyBorder="1" applyAlignment="1" applyProtection="1">
      <alignment horizontal="center"/>
      <protection locked="0"/>
    </xf>
    <xf numFmtId="0" fontId="2" fillId="0" borderId="25" xfId="0" applyFont="1" applyBorder="1" applyAlignment="1" applyProtection="1">
      <alignment horizontal="center" vertical="center"/>
    </xf>
    <xf numFmtId="0" fontId="2" fillId="0" borderId="63" xfId="0" applyFont="1" applyBorder="1" applyAlignment="1" applyProtection="1">
      <alignment horizontal="center" vertical="center"/>
    </xf>
    <xf numFmtId="0" fontId="7" fillId="0" borderId="25" xfId="0" applyFont="1" applyBorder="1" applyAlignment="1" applyProtection="1">
      <alignment horizontal="left" indent="1"/>
    </xf>
    <xf numFmtId="0" fontId="7" fillId="0" borderId="8" xfId="0" applyFont="1" applyBorder="1" applyAlignment="1" applyProtection="1">
      <alignment horizontal="left" indent="1"/>
    </xf>
    <xf numFmtId="0" fontId="7" fillId="0" borderId="32" xfId="0" applyFont="1" applyBorder="1" applyAlignment="1" applyProtection="1">
      <alignment horizontal="center" vertical="center"/>
    </xf>
    <xf numFmtId="0" fontId="7" fillId="0" borderId="3" xfId="0" applyFont="1" applyFill="1" applyBorder="1" applyAlignment="1" applyProtection="1">
      <alignment horizontal="left" vertical="top" wrapText="1"/>
    </xf>
    <xf numFmtId="0" fontId="7" fillId="0" borderId="4" xfId="0" applyFont="1" applyFill="1" applyBorder="1" applyAlignment="1" applyProtection="1">
      <alignment horizontal="left" vertical="top" wrapText="1"/>
    </xf>
    <xf numFmtId="0" fontId="7" fillId="0" borderId="25" xfId="0" applyFont="1" applyBorder="1" applyAlignment="1" applyProtection="1"/>
    <xf numFmtId="0" fontId="7" fillId="0" borderId="8" xfId="0" applyFont="1" applyBorder="1" applyAlignment="1" applyProtection="1"/>
    <xf numFmtId="0" fontId="7" fillId="0" borderId="3" xfId="0" applyFont="1" applyFill="1" applyBorder="1" applyAlignment="1" applyProtection="1">
      <alignment horizontal="left" vertical="top" wrapText="1" indent="1"/>
    </xf>
    <xf numFmtId="0" fontId="7" fillId="0" borderId="4" xfId="0" applyFont="1" applyFill="1" applyBorder="1" applyAlignment="1" applyProtection="1">
      <alignment horizontal="left" vertical="top" wrapText="1" indent="1"/>
    </xf>
    <xf numFmtId="0" fontId="7" fillId="0" borderId="50" xfId="0" applyFont="1" applyBorder="1" applyAlignment="1" applyProtection="1">
      <alignment horizontal="center" vertical="center"/>
    </xf>
    <xf numFmtId="0" fontId="7" fillId="0" borderId="51" xfId="0" applyFont="1" applyBorder="1" applyAlignment="1" applyProtection="1">
      <alignment horizontal="center" vertical="center"/>
    </xf>
    <xf numFmtId="0" fontId="15" fillId="0" borderId="3" xfId="0" applyFont="1" applyFill="1" applyBorder="1" applyAlignment="1" applyProtection="1">
      <alignment horizontal="left" vertical="top" wrapText="1"/>
    </xf>
    <xf numFmtId="0" fontId="15" fillId="0" borderId="4" xfId="0" applyFont="1" applyFill="1" applyBorder="1" applyAlignment="1" applyProtection="1">
      <alignment horizontal="left" vertical="top" wrapText="1"/>
    </xf>
    <xf numFmtId="0" fontId="15" fillId="0" borderId="62" xfId="0" applyFont="1" applyFill="1" applyBorder="1" applyAlignment="1" applyProtection="1">
      <alignment horizontal="left" vertical="top" wrapText="1"/>
    </xf>
    <xf numFmtId="0" fontId="2" fillId="3" borderId="7" xfId="0" applyFont="1" applyFill="1" applyBorder="1" applyAlignment="1" applyProtection="1">
      <alignment horizontal="center"/>
    </xf>
    <xf numFmtId="0" fontId="7" fillId="0" borderId="7" xfId="0" applyFont="1" applyBorder="1" applyAlignment="1" applyProtection="1"/>
    <xf numFmtId="0" fontId="7" fillId="0" borderId="24" xfId="0" applyFont="1" applyBorder="1" applyAlignment="1" applyProtection="1"/>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61"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7" fillId="0" borderId="11" xfId="0" applyFont="1" applyFill="1" applyBorder="1" applyAlignment="1" applyProtection="1">
      <alignment horizontal="left" vertical="top" wrapText="1" indent="1"/>
    </xf>
    <xf numFmtId="0" fontId="7" fillId="0" borderId="0" xfId="0" applyFont="1" applyFill="1" applyBorder="1" applyAlignment="1" applyProtection="1">
      <alignment horizontal="left" vertical="top" wrapText="1" indent="1"/>
    </xf>
    <xf numFmtId="0" fontId="7" fillId="0" borderId="64" xfId="0" applyFont="1" applyBorder="1" applyAlignment="1" applyProtection="1">
      <alignment horizontal="center" vertical="center"/>
    </xf>
    <xf numFmtId="0" fontId="7" fillId="0" borderId="63" xfId="0" applyFont="1" applyBorder="1" applyAlignment="1" applyProtection="1">
      <alignment horizontal="center" vertical="center"/>
    </xf>
    <xf numFmtId="0" fontId="15" fillId="0" borderId="51" xfId="0" applyFont="1" applyBorder="1" applyAlignment="1" applyProtection="1"/>
    <xf numFmtId="0" fontId="15" fillId="0" borderId="18" xfId="0" applyFont="1" applyBorder="1" applyAlignment="1" applyProtection="1"/>
    <xf numFmtId="0" fontId="7" fillId="0" borderId="8" xfId="0" applyFont="1" applyFill="1" applyBorder="1" applyAlignment="1" applyProtection="1">
      <alignment horizontal="left" indent="1"/>
    </xf>
    <xf numFmtId="0" fontId="7" fillId="0" borderId="7" xfId="0" applyFont="1" applyFill="1" applyBorder="1" applyAlignment="1" applyProtection="1">
      <alignment horizontal="left" indent="1"/>
    </xf>
    <xf numFmtId="0" fontId="7" fillId="0" borderId="32"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29" fillId="0" borderId="0" xfId="0" applyFont="1" applyAlignment="1" applyProtection="1">
      <alignment horizontal="left"/>
    </xf>
    <xf numFmtId="0" fontId="7" fillId="0" borderId="19" xfId="0" applyFont="1" applyFill="1" applyBorder="1" applyAlignment="1" applyProtection="1">
      <alignment horizontal="center" wrapText="1"/>
      <protection locked="0"/>
    </xf>
    <xf numFmtId="49" fontId="7" fillId="0" borderId="0" xfId="0" applyNumberFormat="1" applyFont="1" applyFill="1" applyAlignment="1" applyProtection="1">
      <alignment horizontal="right" wrapText="1"/>
    </xf>
    <xf numFmtId="49" fontId="7" fillId="0" borderId="19" xfId="0" applyNumberFormat="1" applyFont="1" applyFill="1" applyBorder="1" applyAlignment="1" applyProtection="1">
      <alignment horizontal="left" wrapText="1"/>
      <protection locked="0"/>
    </xf>
    <xf numFmtId="0" fontId="2" fillId="0" borderId="35" xfId="0" applyFont="1" applyBorder="1" applyAlignment="1" applyProtection="1">
      <alignment horizontal="center"/>
      <protection locked="0"/>
    </xf>
    <xf numFmtId="0" fontId="2" fillId="0" borderId="36" xfId="0" applyFont="1" applyBorder="1" applyAlignment="1" applyProtection="1">
      <alignment horizontal="center"/>
      <protection locked="0"/>
    </xf>
    <xf numFmtId="0" fontId="8" fillId="0" borderId="0" xfId="0" applyFont="1" applyFill="1" applyAlignment="1" applyProtection="1">
      <alignment horizontal="center" wrapText="1"/>
    </xf>
    <xf numFmtId="0" fontId="7" fillId="0" borderId="34"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19" xfId="0" applyFont="1" applyFill="1" applyBorder="1" applyAlignment="1" applyProtection="1">
      <alignment horizontal="left" wrapText="1"/>
      <protection locked="0"/>
    </xf>
    <xf numFmtId="0" fontId="40" fillId="0" borderId="0" xfId="0" applyFont="1" applyAlignment="1" applyProtection="1">
      <alignment horizontal="center"/>
    </xf>
    <xf numFmtId="0" fontId="2" fillId="0" borderId="61" xfId="0" applyFont="1" applyBorder="1" applyAlignment="1" applyProtection="1">
      <alignment horizontal="left"/>
      <protection locked="0"/>
    </xf>
    <xf numFmtId="0" fontId="2" fillId="0" borderId="20" xfId="0" applyFont="1" applyBorder="1" applyAlignment="1" applyProtection="1">
      <alignment horizontal="left"/>
      <protection locked="0"/>
    </xf>
    <xf numFmtId="0" fontId="2" fillId="0" borderId="62" xfId="0" applyFont="1" applyBorder="1" applyAlignment="1" applyProtection="1">
      <alignment horizontal="left"/>
      <protection locked="0"/>
    </xf>
    <xf numFmtId="0" fontId="2" fillId="0" borderId="21" xfId="0" applyFont="1" applyBorder="1" applyAlignment="1" applyProtection="1">
      <alignment horizontal="left"/>
      <protection locked="0"/>
    </xf>
    <xf numFmtId="0" fontId="2" fillId="0" borderId="62"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8" fillId="0" borderId="0" xfId="0" applyFont="1" applyBorder="1" applyAlignment="1" applyProtection="1">
      <alignment horizontal="center"/>
    </xf>
    <xf numFmtId="0" fontId="15" fillId="0" borderId="3" xfId="0" applyFont="1" applyBorder="1" applyAlignment="1" applyProtection="1"/>
    <xf numFmtId="0" fontId="15" fillId="0" borderId="4" xfId="0" applyFont="1" applyBorder="1" applyAlignment="1" applyProtection="1"/>
    <xf numFmtId="0" fontId="7" fillId="0" borderId="15" xfId="0" applyFont="1" applyBorder="1" applyAlignment="1" applyProtection="1">
      <alignment horizontal="center"/>
    </xf>
    <xf numFmtId="0" fontId="7" fillId="0" borderId="7" xfId="0" applyFont="1" applyBorder="1" applyAlignment="1" applyProtection="1">
      <alignment horizontal="left" indent="1"/>
    </xf>
    <xf numFmtId="0" fontId="7" fillId="0" borderId="24" xfId="0" applyFont="1" applyBorder="1" applyAlignment="1" applyProtection="1">
      <alignment horizontal="left" indent="1"/>
    </xf>
    <xf numFmtId="0" fontId="7" fillId="0" borderId="22"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9" xfId="0" applyFont="1" applyBorder="1" applyAlignment="1" applyProtection="1">
      <alignment horizontal="center" vertical="center"/>
    </xf>
    <xf numFmtId="0" fontId="15" fillId="0" borderId="19" xfId="0" applyFont="1" applyBorder="1" applyAlignment="1" applyProtection="1"/>
    <xf numFmtId="0" fontId="2" fillId="3" borderId="13" xfId="0" applyFont="1" applyFill="1" applyBorder="1" applyAlignment="1" applyProtection="1">
      <alignment horizontal="center"/>
    </xf>
    <xf numFmtId="0" fontId="2" fillId="3" borderId="14" xfId="0" applyFont="1" applyFill="1" applyBorder="1" applyAlignment="1" applyProtection="1">
      <alignment horizontal="center"/>
    </xf>
    <xf numFmtId="0" fontId="2" fillId="3" borderId="15" xfId="0" applyFont="1" applyFill="1" applyBorder="1" applyAlignment="1" applyProtection="1">
      <alignment horizontal="center"/>
    </xf>
    <xf numFmtId="0" fontId="2" fillId="3" borderId="18" xfId="0" applyFont="1" applyFill="1" applyBorder="1" applyAlignment="1" applyProtection="1">
      <alignment horizontal="center"/>
    </xf>
    <xf numFmtId="0" fontId="2" fillId="3" borderId="19" xfId="0" applyFont="1" applyFill="1" applyBorder="1" applyAlignment="1" applyProtection="1">
      <alignment horizontal="center"/>
    </xf>
    <xf numFmtId="0" fontId="2" fillId="3" borderId="20" xfId="0" applyFont="1" applyFill="1" applyBorder="1" applyAlignment="1" applyProtection="1">
      <alignment horizontal="center"/>
    </xf>
    <xf numFmtId="0" fontId="2" fillId="3" borderId="16" xfId="0" applyFont="1" applyFill="1" applyBorder="1" applyAlignment="1" applyProtection="1">
      <alignment horizontal="center"/>
    </xf>
    <xf numFmtId="0" fontId="2" fillId="3" borderId="21" xfId="0" applyFont="1" applyFill="1" applyBorder="1" applyAlignment="1" applyProtection="1">
      <alignment horizontal="center"/>
    </xf>
    <xf numFmtId="0" fontId="2" fillId="0" borderId="7" xfId="0" applyFont="1" applyBorder="1" applyAlignment="1" applyProtection="1">
      <alignment horizontal="center"/>
    </xf>
    <xf numFmtId="0" fontId="7" fillId="0" borderId="6"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61" xfId="0" applyFont="1" applyBorder="1" applyAlignment="1" applyProtection="1">
      <alignment horizontal="center" vertical="center"/>
    </xf>
    <xf numFmtId="0" fontId="7" fillId="0" borderId="3" xfId="0" applyFont="1" applyBorder="1" applyAlignment="1" applyProtection="1">
      <alignment horizontal="left" wrapText="1" indent="1"/>
    </xf>
    <xf numFmtId="0" fontId="7" fillId="0" borderId="4" xfId="0" applyFont="1" applyBorder="1" applyAlignment="1" applyProtection="1">
      <alignment horizontal="left" wrapText="1" indent="1"/>
    </xf>
    <xf numFmtId="0" fontId="7" fillId="0" borderId="62" xfId="0" applyFont="1" applyBorder="1" applyAlignment="1" applyProtection="1">
      <alignment horizontal="left" wrapText="1" indent="1"/>
    </xf>
    <xf numFmtId="0" fontId="7" fillId="0" borderId="10"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61"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62" xfId="0" applyFont="1" applyBorder="1" applyAlignment="1" applyProtection="1">
      <alignment horizontal="center" vertical="center"/>
    </xf>
    <xf numFmtId="0" fontId="2" fillId="0" borderId="21" xfId="0" applyFont="1" applyBorder="1" applyAlignment="1" applyProtection="1">
      <alignment horizontal="center" vertical="center"/>
    </xf>
    <xf numFmtId="0" fontId="7" fillId="0" borderId="21" xfId="0" applyFont="1" applyBorder="1" applyAlignment="1" applyProtection="1">
      <alignment horizontal="left" indent="1"/>
    </xf>
    <xf numFmtId="0" fontId="7" fillId="0" borderId="8" xfId="0" applyFont="1" applyBorder="1" applyAlignment="1" applyProtection="1">
      <alignment horizontal="left" wrapText="1" indent="3"/>
    </xf>
    <xf numFmtId="0" fontId="7" fillId="0" borderId="7" xfId="0" applyFont="1" applyBorder="1" applyAlignment="1" applyProtection="1">
      <alignment horizontal="left" wrapText="1" indent="3"/>
    </xf>
    <xf numFmtId="0" fontId="7" fillId="0" borderId="24" xfId="0" applyFont="1" applyBorder="1" applyAlignment="1" applyProtection="1">
      <alignment horizontal="left" wrapText="1" indent="3"/>
    </xf>
    <xf numFmtId="0" fontId="2" fillId="0" borderId="24" xfId="0" applyFont="1" applyBorder="1" applyAlignment="1" applyProtection="1">
      <alignment horizontal="center"/>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2" fillId="3" borderId="3" xfId="0" applyFont="1" applyFill="1" applyBorder="1" applyAlignment="1" applyProtection="1">
      <alignment horizontal="center"/>
    </xf>
    <xf numFmtId="0" fontId="2" fillId="3" borderId="4" xfId="0" applyFont="1" applyFill="1" applyBorder="1" applyAlignment="1" applyProtection="1">
      <alignment horizontal="center"/>
    </xf>
    <xf numFmtId="0" fontId="2" fillId="3" borderId="61" xfId="0" applyFont="1" applyFill="1" applyBorder="1" applyAlignment="1" applyProtection="1">
      <alignment horizontal="center"/>
    </xf>
    <xf numFmtId="0" fontId="15" fillId="0" borderId="8" xfId="0" applyFont="1" applyBorder="1" applyAlignment="1"/>
    <xf numFmtId="0" fontId="15" fillId="0" borderId="7" xfId="0" applyFont="1" applyBorder="1" applyAlignment="1"/>
    <xf numFmtId="0" fontId="2" fillId="3" borderId="62" xfId="0" applyFont="1" applyFill="1" applyBorder="1" applyAlignment="1" applyProtection="1">
      <alignment horizontal="center"/>
    </xf>
    <xf numFmtId="0" fontId="7" fillId="0" borderId="3" xfId="0" applyFont="1" applyBorder="1" applyAlignment="1" applyProtection="1">
      <alignment horizontal="left" indent="1"/>
    </xf>
    <xf numFmtId="0" fontId="7" fillId="0" borderId="4" xfId="0" applyFont="1" applyBorder="1" applyAlignment="1" applyProtection="1">
      <alignment horizontal="left" indent="1"/>
    </xf>
    <xf numFmtId="0" fontId="7" fillId="0" borderId="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2" xfId="0" applyFont="1" applyBorder="1" applyAlignment="1" applyProtection="1">
      <alignment horizontal="center" vertical="center"/>
    </xf>
    <xf numFmtId="0" fontId="2" fillId="0" borderId="11"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7" fillId="0" borderId="11" xfId="0" applyFont="1" applyBorder="1" applyAlignment="1" applyProtection="1">
      <alignment horizontal="left" indent="1"/>
    </xf>
    <xf numFmtId="0" fontId="7" fillId="0" borderId="0" xfId="0" applyFont="1" applyBorder="1" applyAlignment="1" applyProtection="1">
      <alignment horizontal="left" indent="1"/>
    </xf>
    <xf numFmtId="0" fontId="29" fillId="0" borderId="0" xfId="0" applyFont="1" applyAlignment="1" applyProtection="1">
      <alignment horizontal="left" vertical="center" wrapText="1"/>
    </xf>
    <xf numFmtId="0" fontId="29" fillId="0" borderId="0" xfId="0" applyFont="1" applyAlignment="1" applyProtection="1">
      <alignment horizontal="left" vertical="center"/>
    </xf>
    <xf numFmtId="0" fontId="7" fillId="0" borderId="19" xfId="0" applyFont="1" applyBorder="1" applyAlignment="1" applyProtection="1">
      <alignment horizontal="left"/>
      <protection locked="0"/>
    </xf>
    <xf numFmtId="0" fontId="7" fillId="0" borderId="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44" xfId="0" applyFont="1" applyBorder="1" applyAlignment="1" applyProtection="1">
      <alignment horizontal="center" vertical="center"/>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49" fontId="7" fillId="0" borderId="0" xfId="0" applyNumberFormat="1" applyFont="1" applyAlignment="1" applyProtection="1">
      <alignment horizontal="right"/>
    </xf>
    <xf numFmtId="0" fontId="8" fillId="0" borderId="0" xfId="0" applyFont="1" applyAlignment="1" applyProtection="1">
      <alignment horizontal="center"/>
    </xf>
    <xf numFmtId="0" fontId="7" fillId="0" borderId="32" xfId="0" applyFont="1" applyBorder="1" applyAlignment="1" applyProtection="1">
      <alignment horizontal="center" wrapText="1"/>
    </xf>
    <xf numFmtId="0" fontId="3" fillId="0" borderId="0" xfId="0" applyFont="1" applyBorder="1" applyAlignment="1" applyProtection="1">
      <alignment horizontal="center"/>
    </xf>
    <xf numFmtId="0" fontId="23" fillId="3" borderId="49" xfId="0" applyFont="1" applyFill="1" applyBorder="1" applyAlignment="1" applyProtection="1">
      <alignment horizontal="center" wrapText="1"/>
    </xf>
    <xf numFmtId="0" fontId="23" fillId="3" borderId="68" xfId="0" applyFont="1" applyFill="1" applyBorder="1" applyAlignment="1" applyProtection="1">
      <alignment horizontal="center" wrapText="1"/>
    </xf>
    <xf numFmtId="0" fontId="23" fillId="3" borderId="58" xfId="0" applyFont="1" applyFill="1" applyBorder="1" applyAlignment="1" applyProtection="1">
      <alignment horizontal="center" wrapText="1"/>
    </xf>
    <xf numFmtId="0" fontId="7" fillId="0" borderId="49" xfId="0" applyFont="1" applyBorder="1" applyAlignment="1" applyProtection="1">
      <alignment horizontal="center" vertical="center" wrapText="1"/>
      <protection locked="0"/>
    </xf>
    <xf numFmtId="0" fontId="7" fillId="0" borderId="68"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3" fillId="3" borderId="8" xfId="0" applyFont="1" applyFill="1" applyBorder="1" applyAlignment="1" applyProtection="1">
      <alignment horizontal="center" wrapText="1"/>
    </xf>
    <xf numFmtId="0" fontId="23" fillId="3" borderId="7" xfId="0" applyFont="1" applyFill="1" applyBorder="1" applyAlignment="1" applyProtection="1">
      <alignment horizontal="center" wrapText="1"/>
    </xf>
    <xf numFmtId="0" fontId="23" fillId="3" borderId="9" xfId="0" applyFont="1" applyFill="1" applyBorder="1" applyAlignment="1" applyProtection="1">
      <alignment horizontal="center" wrapText="1"/>
    </xf>
    <xf numFmtId="0" fontId="23" fillId="0" borderId="8" xfId="0" applyFont="1" applyBorder="1" applyAlignment="1" applyProtection="1">
      <alignment horizontal="center" wrapText="1"/>
      <protection locked="0"/>
    </xf>
    <xf numFmtId="0" fontId="23" fillId="0" borderId="7" xfId="0" applyFont="1" applyBorder="1" applyAlignment="1" applyProtection="1">
      <alignment horizontal="center" wrapText="1"/>
      <protection locked="0"/>
    </xf>
    <xf numFmtId="0" fontId="23" fillId="0" borderId="9" xfId="0" applyFont="1" applyBorder="1" applyAlignment="1" applyProtection="1">
      <alignment horizontal="center" wrapText="1"/>
      <protection locked="0"/>
    </xf>
    <xf numFmtId="0" fontId="23" fillId="0" borderId="24" xfId="0" applyFont="1" applyBorder="1" applyAlignment="1" applyProtection="1">
      <alignment horizontal="center" wrapText="1"/>
      <protection locked="0"/>
    </xf>
    <xf numFmtId="0" fontId="23" fillId="3" borderId="54" xfId="0" applyFont="1" applyFill="1" applyBorder="1" applyAlignment="1" applyProtection="1">
      <alignment horizontal="center" wrapText="1"/>
    </xf>
    <xf numFmtId="0" fontId="23" fillId="0" borderId="3" xfId="0" applyFont="1" applyBorder="1" applyAlignment="1" applyProtection="1">
      <alignment horizontal="center" wrapText="1"/>
      <protection locked="0"/>
    </xf>
    <xf numFmtId="0" fontId="23" fillId="0" borderId="4" xfId="0" applyFont="1" applyBorder="1" applyAlignment="1" applyProtection="1">
      <alignment horizontal="center" wrapText="1"/>
      <protection locked="0"/>
    </xf>
    <xf numFmtId="0" fontId="23" fillId="0" borderId="62" xfId="0" applyFont="1" applyBorder="1" applyAlignment="1" applyProtection="1">
      <alignment horizontal="center" wrapText="1"/>
      <protection locked="0"/>
    </xf>
    <xf numFmtId="0" fontId="23" fillId="0" borderId="18" xfId="0" applyFont="1" applyBorder="1" applyAlignment="1" applyProtection="1">
      <alignment horizontal="center" wrapText="1"/>
      <protection locked="0"/>
    </xf>
    <xf numFmtId="0" fontId="23" fillId="0" borderId="19" xfId="0" applyFont="1" applyBorder="1" applyAlignment="1" applyProtection="1">
      <alignment horizontal="center" wrapText="1"/>
      <protection locked="0"/>
    </xf>
    <xf numFmtId="0" fontId="23" fillId="0" borderId="21" xfId="0" applyFont="1" applyBorder="1" applyAlignment="1" applyProtection="1">
      <alignment horizontal="center" wrapText="1"/>
      <protection locked="0"/>
    </xf>
    <xf numFmtId="0" fontId="23" fillId="3" borderId="30" xfId="0" applyFont="1" applyFill="1" applyBorder="1" applyAlignment="1" applyProtection="1">
      <alignment horizontal="center" wrapText="1"/>
    </xf>
    <xf numFmtId="0" fontId="23" fillId="3" borderId="27" xfId="0" applyFont="1" applyFill="1" applyBorder="1" applyAlignment="1" applyProtection="1">
      <alignment horizontal="center" wrapText="1"/>
    </xf>
    <xf numFmtId="0" fontId="23" fillId="3" borderId="29" xfId="0" applyFont="1" applyFill="1" applyBorder="1" applyAlignment="1" applyProtection="1">
      <alignment horizontal="center" wrapText="1"/>
    </xf>
    <xf numFmtId="0" fontId="7" fillId="0" borderId="5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xf>
    <xf numFmtId="0" fontId="23" fillId="0" borderId="61" xfId="0" applyFont="1" applyBorder="1" applyAlignment="1" applyProtection="1">
      <alignment horizontal="center" wrapText="1"/>
      <protection locked="0"/>
    </xf>
    <xf numFmtId="0" fontId="23" fillId="0" borderId="20" xfId="0" applyFont="1" applyBorder="1" applyAlignment="1" applyProtection="1">
      <alignment horizontal="center" wrapText="1"/>
      <protection locked="0"/>
    </xf>
    <xf numFmtId="0" fontId="23" fillId="3" borderId="3" xfId="0" applyFont="1" applyFill="1" applyBorder="1" applyAlignment="1" applyProtection="1">
      <alignment horizontal="center" wrapText="1"/>
    </xf>
    <xf numFmtId="0" fontId="23" fillId="3" borderId="4" xfId="0" applyFont="1" applyFill="1" applyBorder="1" applyAlignment="1" applyProtection="1">
      <alignment horizontal="center" wrapText="1"/>
    </xf>
    <xf numFmtId="0" fontId="23" fillId="3" borderId="61" xfId="0" applyFont="1" applyFill="1" applyBorder="1" applyAlignment="1" applyProtection="1">
      <alignment horizontal="center" wrapText="1"/>
    </xf>
    <xf numFmtId="0" fontId="23" fillId="3" borderId="18" xfId="0" applyFont="1" applyFill="1" applyBorder="1" applyAlignment="1" applyProtection="1">
      <alignment horizontal="center" wrapText="1"/>
    </xf>
    <xf numFmtId="0" fontId="23" fillId="3" borderId="19" xfId="0" applyFont="1" applyFill="1" applyBorder="1" applyAlignment="1" applyProtection="1">
      <alignment horizontal="center" wrapText="1"/>
    </xf>
    <xf numFmtId="0" fontId="23" fillId="3" borderId="20" xfId="0" applyFont="1" applyFill="1" applyBorder="1" applyAlignment="1" applyProtection="1">
      <alignment horizontal="center" wrapText="1"/>
    </xf>
    <xf numFmtId="0" fontId="23" fillId="3" borderId="28" xfId="0" applyFont="1" applyFill="1" applyBorder="1" applyAlignment="1" applyProtection="1">
      <alignment horizontal="center" wrapText="1"/>
    </xf>
    <xf numFmtId="0" fontId="23" fillId="3" borderId="24" xfId="0" applyFont="1" applyFill="1" applyBorder="1" applyAlignment="1" applyProtection="1">
      <alignment horizontal="center" wrapText="1"/>
    </xf>
    <xf numFmtId="0" fontId="23" fillId="3" borderId="62" xfId="0" applyFont="1" applyFill="1" applyBorder="1" applyAlignment="1" applyProtection="1">
      <alignment horizontal="center" wrapText="1"/>
    </xf>
    <xf numFmtId="0" fontId="23" fillId="3" borderId="21" xfId="0" applyFont="1" applyFill="1" applyBorder="1" applyAlignment="1" applyProtection="1">
      <alignment horizontal="center" wrapText="1"/>
    </xf>
    <xf numFmtId="0" fontId="0" fillId="0" borderId="0" xfId="0" applyAlignment="1" applyProtection="1">
      <alignment horizontal="left"/>
      <protection locked="0"/>
    </xf>
    <xf numFmtId="0" fontId="7" fillId="0" borderId="53"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36" xfId="0" applyFont="1" applyBorder="1" applyAlignment="1" applyProtection="1">
      <alignment horizontal="center" vertical="center"/>
    </xf>
    <xf numFmtId="0" fontId="7" fillId="3" borderId="13" xfId="0" applyFont="1" applyFill="1" applyBorder="1" applyAlignment="1" applyProtection="1">
      <alignment horizontal="center"/>
    </xf>
    <xf numFmtId="0" fontId="7" fillId="3" borderId="14" xfId="0" applyFont="1" applyFill="1" applyBorder="1" applyAlignment="1" applyProtection="1">
      <alignment horizontal="center"/>
    </xf>
    <xf numFmtId="0" fontId="7" fillId="3" borderId="15" xfId="0" applyFont="1" applyFill="1" applyBorder="1" applyAlignment="1" applyProtection="1">
      <alignment horizontal="center"/>
    </xf>
    <xf numFmtId="0" fontId="7" fillId="3" borderId="18" xfId="0" applyFont="1" applyFill="1" applyBorder="1" applyAlignment="1" applyProtection="1">
      <alignment horizontal="center"/>
    </xf>
    <xf numFmtId="0" fontId="7" fillId="3" borderId="19" xfId="0" applyFont="1" applyFill="1" applyBorder="1" applyAlignment="1" applyProtection="1">
      <alignment horizontal="center"/>
    </xf>
    <xf numFmtId="0" fontId="7" fillId="3" borderId="20" xfId="0" applyFont="1" applyFill="1" applyBorder="1" applyAlignment="1" applyProtection="1">
      <alignment horizontal="center"/>
    </xf>
    <xf numFmtId="0" fontId="7" fillId="3" borderId="16" xfId="0" applyFont="1" applyFill="1" applyBorder="1" applyAlignment="1" applyProtection="1">
      <alignment horizontal="center"/>
    </xf>
    <xf numFmtId="0" fontId="7" fillId="3" borderId="21" xfId="0" applyFont="1" applyFill="1" applyBorder="1" applyAlignment="1" applyProtection="1">
      <alignment horizontal="center"/>
    </xf>
    <xf numFmtId="0" fontId="7" fillId="0" borderId="45" xfId="0" applyFont="1" applyBorder="1" applyAlignment="1" applyProtection="1">
      <alignment horizontal="center" vertical="center" wrapText="1"/>
    </xf>
    <xf numFmtId="0" fontId="7" fillId="0" borderId="51" xfId="0" applyFont="1" applyFill="1" applyBorder="1" applyAlignment="1" applyProtection="1">
      <alignment horizontal="center"/>
      <protection locked="0"/>
    </xf>
    <xf numFmtId="0" fontId="7" fillId="0" borderId="25" xfId="0" applyFont="1" applyFill="1" applyBorder="1" applyAlignment="1" applyProtection="1">
      <alignment horizontal="center"/>
      <protection locked="0"/>
    </xf>
    <xf numFmtId="49" fontId="7" fillId="0" borderId="32" xfId="0" applyNumberFormat="1" applyFont="1" applyBorder="1" applyAlignment="1" applyProtection="1">
      <alignment horizontal="center"/>
      <protection locked="0"/>
    </xf>
    <xf numFmtId="49" fontId="7" fillId="0" borderId="25" xfId="0" applyNumberFormat="1" applyFont="1" applyBorder="1" applyAlignment="1" applyProtection="1">
      <alignment horizontal="center"/>
      <protection locked="0"/>
    </xf>
    <xf numFmtId="49" fontId="7" fillId="0" borderId="33" xfId="0" applyNumberFormat="1" applyFont="1" applyBorder="1" applyAlignment="1" applyProtection="1">
      <alignment horizontal="center"/>
      <protection locked="0"/>
    </xf>
    <xf numFmtId="0" fontId="7" fillId="0" borderId="0" xfId="0" applyFont="1" applyAlignment="1" applyProtection="1">
      <alignment horizontal="left"/>
    </xf>
    <xf numFmtId="0" fontId="7" fillId="0" borderId="51" xfId="0" applyFont="1" applyBorder="1" applyAlignment="1" applyProtection="1">
      <alignment horizontal="center"/>
    </xf>
    <xf numFmtId="0" fontId="7" fillId="0" borderId="25" xfId="0" applyFont="1" applyBorder="1" applyAlignment="1" applyProtection="1">
      <alignment horizontal="center"/>
    </xf>
    <xf numFmtId="0" fontId="7" fillId="0" borderId="19" xfId="0" applyFont="1" applyBorder="1" applyAlignment="1" applyProtection="1">
      <alignment horizontal="left"/>
    </xf>
    <xf numFmtId="0" fontId="7" fillId="0" borderId="20"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7" fillId="0" borderId="0" xfId="0" applyFont="1" applyAlignment="1" applyProtection="1">
      <alignment horizontal="left" wrapText="1"/>
    </xf>
    <xf numFmtId="0" fontId="7" fillId="0" borderId="1"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3" xfId="0" applyFont="1" applyBorder="1" applyAlignment="1" applyProtection="1">
      <alignment horizontal="center" vertical="center"/>
    </xf>
    <xf numFmtId="0" fontId="0" fillId="0" borderId="15"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43" xfId="0" applyBorder="1" applyAlignment="1" applyProtection="1">
      <alignment horizontal="center" vertical="center"/>
    </xf>
    <xf numFmtId="0" fontId="0" fillId="0" borderId="44" xfId="0" applyBorder="1" applyAlignment="1" applyProtection="1">
      <alignment horizontal="center" vertical="center"/>
    </xf>
    <xf numFmtId="0" fontId="2" fillId="0" borderId="0" xfId="0" applyFont="1" applyBorder="1" applyAlignment="1" applyProtection="1">
      <alignment horizontal="left"/>
    </xf>
    <xf numFmtId="49" fontId="7" fillId="0" borderId="19" xfId="0" applyNumberFormat="1" applyFont="1" applyBorder="1" applyAlignment="1" applyProtection="1">
      <alignment horizontal="left"/>
    </xf>
    <xf numFmtId="0" fontId="7" fillId="0" borderId="13"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43"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0" borderId="14" xfId="0" applyFont="1" applyBorder="1" applyAlignment="1" applyProtection="1">
      <alignment horizontal="left"/>
    </xf>
    <xf numFmtId="0" fontId="7" fillId="0" borderId="15" xfId="0" applyFont="1" applyBorder="1" applyAlignment="1" applyProtection="1">
      <alignment horizontal="left"/>
    </xf>
    <xf numFmtId="0" fontId="7" fillId="0" borderId="25"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51" xfId="0" applyFont="1" applyBorder="1" applyAlignment="1" applyProtection="1">
      <alignment horizontal="center"/>
      <protection locked="0"/>
    </xf>
    <xf numFmtId="0" fontId="7" fillId="0" borderId="25"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0" borderId="61"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7" fillId="0" borderId="20" xfId="0" applyFont="1" applyBorder="1" applyAlignment="1" applyProtection="1">
      <alignment horizontal="center"/>
      <protection locked="0"/>
    </xf>
    <xf numFmtId="0" fontId="7" fillId="0" borderId="63" xfId="0" applyFont="1" applyBorder="1" applyAlignment="1" applyProtection="1">
      <alignment horizontal="center"/>
    </xf>
    <xf numFmtId="49" fontId="7" fillId="0" borderId="46" xfId="0" applyNumberFormat="1" applyFont="1" applyBorder="1" applyAlignment="1" applyProtection="1">
      <alignment horizontal="center"/>
    </xf>
    <xf numFmtId="49" fontId="7" fillId="0" borderId="45" xfId="0" applyNumberFormat="1" applyFont="1" applyBorder="1" applyAlignment="1" applyProtection="1">
      <alignment horizontal="center"/>
    </xf>
    <xf numFmtId="49" fontId="7" fillId="0" borderId="53" xfId="0" applyNumberFormat="1" applyFont="1" applyBorder="1" applyAlignment="1" applyProtection="1">
      <alignment horizontal="center"/>
    </xf>
    <xf numFmtId="0" fontId="7" fillId="0" borderId="13" xfId="0" applyFont="1" applyBorder="1" applyAlignment="1" applyProtection="1">
      <alignment horizontal="right"/>
    </xf>
    <xf numFmtId="0" fontId="7" fillId="0" borderId="14" xfId="0" applyFont="1" applyBorder="1" applyAlignment="1" applyProtection="1">
      <alignment horizontal="right"/>
    </xf>
    <xf numFmtId="0" fontId="7" fillId="0" borderId="34" xfId="0" applyFont="1" applyBorder="1" applyAlignment="1" applyProtection="1">
      <alignment horizontal="center"/>
    </xf>
    <xf numFmtId="0" fontId="7" fillId="0" borderId="35" xfId="0" applyFont="1" applyBorder="1" applyAlignment="1" applyProtection="1">
      <alignment horizontal="center"/>
    </xf>
    <xf numFmtId="0" fontId="7" fillId="0" borderId="36" xfId="0" applyFont="1" applyBorder="1" applyAlignment="1" applyProtection="1">
      <alignment horizontal="center"/>
    </xf>
    <xf numFmtId="0" fontId="7" fillId="3" borderId="11" xfId="0" applyFont="1" applyFill="1" applyBorder="1" applyAlignment="1" applyProtection="1">
      <alignment horizontal="center"/>
    </xf>
    <xf numFmtId="0" fontId="7" fillId="3" borderId="0" xfId="0" applyFont="1" applyFill="1" applyBorder="1" applyAlignment="1" applyProtection="1">
      <alignment horizontal="center"/>
    </xf>
    <xf numFmtId="0" fontId="7" fillId="3" borderId="17" xfId="0" applyFont="1" applyFill="1" applyBorder="1" applyAlignment="1" applyProtection="1">
      <alignment horizontal="center"/>
    </xf>
    <xf numFmtId="0" fontId="2" fillId="0" borderId="4" xfId="0" applyFont="1" applyBorder="1" applyAlignment="1" applyProtection="1">
      <alignment horizontal="left" indent="1"/>
    </xf>
    <xf numFmtId="0" fontId="7" fillId="0" borderId="3" xfId="0" applyFont="1" applyBorder="1" applyAlignment="1" applyProtection="1">
      <alignment horizontal="center"/>
    </xf>
    <xf numFmtId="0" fontId="7" fillId="0" borderId="18" xfId="0" applyFont="1" applyBorder="1" applyAlignment="1" applyProtection="1">
      <alignment horizontal="center"/>
    </xf>
    <xf numFmtId="0" fontId="7" fillId="3" borderId="25" xfId="0" applyFont="1" applyFill="1" applyBorder="1" applyAlignment="1" applyProtection="1">
      <alignment horizontal="center"/>
    </xf>
    <xf numFmtId="0" fontId="7" fillId="3" borderId="33" xfId="0" applyFont="1" applyFill="1" applyBorder="1" applyAlignment="1" applyProtection="1">
      <alignment horizontal="center"/>
    </xf>
    <xf numFmtId="0" fontId="7" fillId="0" borderId="9" xfId="0" applyFont="1" applyBorder="1" applyAlignment="1" applyProtection="1">
      <alignment horizontal="center"/>
    </xf>
    <xf numFmtId="0" fontId="7" fillId="0" borderId="8" xfId="0" applyFont="1" applyBorder="1" applyAlignment="1" applyProtection="1">
      <alignment horizontal="center"/>
    </xf>
    <xf numFmtId="0" fontId="7" fillId="0" borderId="7" xfId="0" applyFont="1" applyBorder="1" applyAlignment="1" applyProtection="1">
      <alignment horizontal="left" vertical="top" wrapText="1" indent="1"/>
    </xf>
    <xf numFmtId="0" fontId="7" fillId="0" borderId="7" xfId="0" applyFont="1" applyBorder="1" applyAlignment="1" applyProtection="1">
      <alignment horizontal="left" vertical="top" indent="1"/>
    </xf>
    <xf numFmtId="0" fontId="7" fillId="0" borderId="9"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7" fillId="0" borderId="7" xfId="0" applyFont="1" applyBorder="1" applyAlignment="1" applyProtection="1">
      <alignment horizontal="left" wrapText="1" indent="1"/>
    </xf>
    <xf numFmtId="0" fontId="7" fillId="3" borderId="63" xfId="0" applyFont="1" applyFill="1" applyBorder="1" applyAlignment="1" applyProtection="1">
      <alignment horizontal="center"/>
    </xf>
    <xf numFmtId="0" fontId="7" fillId="3" borderId="65" xfId="0" applyFont="1" applyFill="1" applyBorder="1" applyAlignment="1" applyProtection="1">
      <alignment horizontal="center"/>
    </xf>
    <xf numFmtId="0" fontId="7" fillId="0" borderId="18" xfId="0" applyFont="1" applyFill="1" applyBorder="1" applyAlignment="1" applyProtection="1">
      <alignment horizontal="right"/>
    </xf>
    <xf numFmtId="0" fontId="7" fillId="0" borderId="19" xfId="0" applyFont="1" applyFill="1" applyBorder="1" applyAlignment="1" applyProtection="1">
      <alignment horizontal="right"/>
    </xf>
    <xf numFmtId="0" fontId="7" fillId="0" borderId="19" xfId="0" applyFont="1" applyFill="1" applyBorder="1" applyAlignment="1" applyProtection="1">
      <alignment horizontal="center"/>
      <protection locked="0"/>
    </xf>
    <xf numFmtId="0" fontId="7" fillId="0" borderId="19" xfId="0" applyFont="1" applyFill="1" applyBorder="1" applyAlignment="1" applyProtection="1">
      <alignment horizontal="left"/>
    </xf>
    <xf numFmtId="0" fontId="7" fillId="0" borderId="20" xfId="0" applyFont="1" applyFill="1" applyBorder="1" applyAlignment="1" applyProtection="1">
      <alignment horizontal="left"/>
    </xf>
    <xf numFmtId="0" fontId="7" fillId="0" borderId="21" xfId="0" applyFont="1" applyFill="1" applyBorder="1" applyAlignment="1" applyProtection="1">
      <alignment horizontal="left"/>
    </xf>
    <xf numFmtId="0" fontId="7" fillId="0" borderId="3" xfId="0" applyFont="1" applyBorder="1" applyAlignment="1" applyProtection="1">
      <alignment horizontal="right"/>
    </xf>
    <xf numFmtId="0" fontId="7" fillId="0" borderId="4" xfId="0" applyFont="1" applyBorder="1" applyAlignment="1" applyProtection="1">
      <alignment horizontal="right"/>
    </xf>
    <xf numFmtId="0" fontId="7" fillId="0" borderId="18" xfId="0" applyFont="1" applyBorder="1" applyAlignment="1" applyProtection="1">
      <alignment horizontal="right"/>
    </xf>
    <xf numFmtId="0" fontId="7" fillId="0" borderId="19" xfId="0" applyFont="1" applyBorder="1" applyAlignment="1" applyProtection="1">
      <alignment horizontal="right"/>
    </xf>
    <xf numFmtId="0" fontId="7" fillId="0" borderId="7" xfId="0" applyFont="1" applyFill="1" applyBorder="1" applyAlignment="1" applyProtection="1">
      <alignment horizontal="left"/>
    </xf>
    <xf numFmtId="0" fontId="7" fillId="0" borderId="25" xfId="0" applyFont="1" applyFill="1" applyBorder="1" applyAlignment="1" applyProtection="1">
      <alignment horizontal="center"/>
    </xf>
    <xf numFmtId="0" fontId="7" fillId="0" borderId="7" xfId="0" applyFont="1" applyFill="1" applyBorder="1" applyAlignment="1" applyProtection="1">
      <alignment horizontal="center"/>
      <protection locked="0"/>
    </xf>
    <xf numFmtId="0" fontId="7" fillId="0" borderId="4" xfId="0" applyFont="1" applyBorder="1" applyAlignment="1" applyProtection="1">
      <alignment horizontal="left"/>
    </xf>
    <xf numFmtId="0" fontId="7" fillId="0" borderId="61" xfId="0" applyFont="1" applyBorder="1" applyAlignment="1" applyProtection="1">
      <alignment horizontal="left"/>
    </xf>
    <xf numFmtId="0" fontId="7" fillId="0" borderId="20" xfId="0" applyFont="1" applyBorder="1" applyAlignment="1" applyProtection="1">
      <alignment horizontal="left"/>
    </xf>
    <xf numFmtId="0" fontId="7" fillId="0" borderId="8" xfId="0" applyFont="1" applyBorder="1" applyAlignment="1" applyProtection="1">
      <alignment horizontal="right"/>
    </xf>
    <xf numFmtId="0" fontId="7" fillId="0" borderId="7" xfId="0" applyFont="1" applyBorder="1" applyAlignment="1" applyProtection="1">
      <alignment horizontal="right"/>
    </xf>
    <xf numFmtId="0" fontId="7" fillId="0" borderId="7" xfId="0" applyFont="1" applyBorder="1" applyAlignment="1" applyProtection="1">
      <alignment horizontal="center"/>
      <protection locked="0"/>
    </xf>
    <xf numFmtId="0" fontId="7" fillId="0" borderId="7" xfId="0" applyFont="1" applyBorder="1" applyAlignment="1" applyProtection="1">
      <alignment horizontal="left"/>
    </xf>
    <xf numFmtId="0" fontId="7" fillId="0" borderId="9" xfId="0" applyFont="1" applyBorder="1" applyAlignment="1" applyProtection="1">
      <alignment horizontal="left"/>
    </xf>
    <xf numFmtId="0" fontId="7" fillId="3" borderId="4" xfId="0" applyFont="1" applyFill="1" applyBorder="1" applyAlignment="1" applyProtection="1">
      <alignment horizontal="center"/>
    </xf>
    <xf numFmtId="0" fontId="7" fillId="0" borderId="62" xfId="0" applyFont="1" applyBorder="1" applyAlignment="1" applyProtection="1">
      <alignment horizontal="left"/>
    </xf>
    <xf numFmtId="0" fontId="7" fillId="0" borderId="21" xfId="0" applyFont="1" applyBorder="1" applyAlignment="1" applyProtection="1">
      <alignment horizontal="left"/>
    </xf>
    <xf numFmtId="0" fontId="7" fillId="3" borderId="7" xfId="0" applyFont="1" applyFill="1" applyBorder="1" applyAlignment="1" applyProtection="1">
      <alignment horizontal="center"/>
    </xf>
    <xf numFmtId="0" fontId="7" fillId="0" borderId="24" xfId="0" applyFont="1" applyBorder="1" applyAlignment="1" applyProtection="1">
      <alignment horizontal="left"/>
    </xf>
    <xf numFmtId="0" fontId="7" fillId="0" borderId="33" xfId="0" applyFont="1" applyBorder="1" applyAlignment="1" applyProtection="1">
      <alignment horizontal="center"/>
    </xf>
    <xf numFmtId="0" fontId="7" fillId="3" borderId="51" xfId="0" applyFont="1" applyFill="1" applyBorder="1" applyAlignment="1" applyProtection="1">
      <alignment horizontal="center"/>
    </xf>
    <xf numFmtId="0" fontId="7" fillId="3" borderId="52" xfId="0" applyFont="1" applyFill="1" applyBorder="1" applyAlignment="1" applyProtection="1">
      <alignment horizontal="center"/>
    </xf>
    <xf numFmtId="1" fontId="7" fillId="0" borderId="7" xfId="0" applyNumberFormat="1" applyFont="1" applyBorder="1" applyAlignment="1" applyProtection="1">
      <alignment horizontal="left"/>
    </xf>
    <xf numFmtId="0" fontId="7" fillId="3" borderId="3" xfId="0" applyFont="1" applyFill="1" applyBorder="1" applyAlignment="1" applyProtection="1">
      <alignment horizontal="center"/>
    </xf>
    <xf numFmtId="0" fontId="7" fillId="3" borderId="61" xfId="0" applyFont="1" applyFill="1" applyBorder="1" applyAlignment="1" applyProtection="1">
      <alignment horizontal="center"/>
    </xf>
    <xf numFmtId="0" fontId="7" fillId="3" borderId="62" xfId="0" applyFont="1" applyFill="1" applyBorder="1" applyAlignment="1" applyProtection="1">
      <alignment horizontal="center"/>
    </xf>
    <xf numFmtId="0" fontId="7" fillId="0" borderId="63" xfId="0" applyFont="1" applyBorder="1" applyAlignment="1" applyProtection="1">
      <alignment horizontal="center"/>
      <protection locked="0"/>
    </xf>
    <xf numFmtId="1" fontId="7" fillId="0" borderId="0" xfId="0" applyNumberFormat="1" applyFont="1" applyBorder="1" applyAlignment="1" applyProtection="1">
      <alignment horizontal="left"/>
    </xf>
    <xf numFmtId="0" fontId="7" fillId="3" borderId="8" xfId="0" applyFont="1" applyFill="1" applyBorder="1" applyAlignment="1" applyProtection="1">
      <alignment horizontal="right"/>
    </xf>
    <xf numFmtId="0" fontId="7" fillId="3" borderId="7" xfId="0" applyFont="1" applyFill="1" applyBorder="1" applyAlignment="1" applyProtection="1">
      <alignment horizontal="right"/>
    </xf>
    <xf numFmtId="0" fontId="7" fillId="3" borderId="8" xfId="0" applyFont="1" applyFill="1" applyBorder="1" applyAlignment="1" applyProtection="1">
      <alignment horizontal="center"/>
    </xf>
    <xf numFmtId="0" fontId="7" fillId="3" borderId="9" xfId="0" applyFont="1" applyFill="1" applyBorder="1" applyAlignment="1" applyProtection="1">
      <alignment horizontal="center"/>
    </xf>
    <xf numFmtId="0" fontId="7" fillId="0" borderId="7" xfId="0" applyFont="1" applyBorder="1" applyAlignment="1" applyProtection="1">
      <alignment horizontal="center"/>
    </xf>
    <xf numFmtId="0" fontId="7" fillId="3" borderId="43"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31" xfId="0" applyFont="1" applyFill="1" applyBorder="1" applyAlignment="1" applyProtection="1">
      <alignment horizontal="center"/>
    </xf>
    <xf numFmtId="0" fontId="2" fillId="0" borderId="4" xfId="0" applyFont="1" applyBorder="1" applyAlignment="1" applyProtection="1">
      <alignment horizontal="left"/>
    </xf>
    <xf numFmtId="0" fontId="0" fillId="0" borderId="35" xfId="0" applyBorder="1" applyAlignment="1" applyProtection="1">
      <alignment horizontal="center"/>
    </xf>
    <xf numFmtId="0" fontId="7" fillId="3" borderId="12" xfId="0" applyFont="1" applyFill="1" applyBorder="1" applyAlignment="1" applyProtection="1">
      <alignment horizontal="center"/>
    </xf>
    <xf numFmtId="0" fontId="7" fillId="3" borderId="44" xfId="0" applyFont="1" applyFill="1" applyBorder="1" applyAlignment="1" applyProtection="1">
      <alignment horizontal="center"/>
    </xf>
    <xf numFmtId="0" fontId="7" fillId="0" borderId="11" xfId="0" applyFont="1" applyBorder="1" applyAlignment="1" applyProtection="1">
      <alignment horizontal="right"/>
    </xf>
    <xf numFmtId="0" fontId="7" fillId="0" borderId="0" xfId="0" applyFont="1" applyBorder="1" applyAlignment="1" applyProtection="1">
      <alignment horizontal="right"/>
    </xf>
    <xf numFmtId="0" fontId="7" fillId="0" borderId="0" xfId="0" applyFont="1" applyBorder="1" applyAlignment="1" applyProtection="1">
      <alignment horizontal="left"/>
    </xf>
    <xf numFmtId="0" fontId="7" fillId="0" borderId="12" xfId="0" applyFont="1" applyBorder="1" applyAlignment="1" applyProtection="1">
      <alignment horizontal="left"/>
    </xf>
    <xf numFmtId="0" fontId="7" fillId="3" borderId="7" xfId="0" applyFont="1" applyFill="1" applyBorder="1" applyAlignment="1" applyProtection="1">
      <alignment horizontal="left"/>
    </xf>
    <xf numFmtId="0" fontId="7" fillId="3" borderId="9" xfId="0" applyFont="1" applyFill="1" applyBorder="1" applyAlignment="1" applyProtection="1">
      <alignment horizontal="left"/>
    </xf>
    <xf numFmtId="49" fontId="12" fillId="0" borderId="0" xfId="0" applyNumberFormat="1" applyFont="1" applyAlignment="1" applyProtection="1"/>
    <xf numFmtId="0" fontId="7" fillId="3" borderId="45" xfId="0" applyFont="1" applyFill="1" applyBorder="1" applyAlignment="1" applyProtection="1">
      <alignment horizontal="center"/>
    </xf>
    <xf numFmtId="0" fontId="7" fillId="3" borderId="53" xfId="0" applyFont="1" applyFill="1" applyBorder="1" applyAlignment="1" applyProtection="1">
      <alignment horizontal="center"/>
    </xf>
    <xf numFmtId="0" fontId="4" fillId="0" borderId="0" xfId="0" applyFont="1" applyBorder="1" applyAlignment="1" applyProtection="1">
      <alignment horizontal="left" indent="2"/>
    </xf>
    <xf numFmtId="0" fontId="7" fillId="3" borderId="64" xfId="0" applyFont="1" applyFill="1" applyBorder="1" applyAlignment="1" applyProtection="1">
      <alignment horizontal="center"/>
    </xf>
    <xf numFmtId="0" fontId="7" fillId="3" borderId="24" xfId="0" applyFont="1" applyFill="1" applyBorder="1" applyAlignment="1" applyProtection="1">
      <alignment horizontal="center"/>
    </xf>
    <xf numFmtId="0" fontId="7" fillId="3" borderId="32" xfId="0" applyFont="1" applyFill="1" applyBorder="1" applyAlignment="1" applyProtection="1">
      <alignment horizontal="center"/>
    </xf>
    <xf numFmtId="0" fontId="3" fillId="0" borderId="4" xfId="0" applyFont="1" applyBorder="1" applyAlignment="1" applyProtection="1">
      <alignment horizontal="left" wrapText="1"/>
    </xf>
    <xf numFmtId="0" fontId="4" fillId="0" borderId="11" xfId="0" applyFont="1" applyBorder="1" applyAlignment="1" applyProtection="1">
      <alignment horizontal="left" wrapText="1" indent="1"/>
    </xf>
    <xf numFmtId="0" fontId="4" fillId="0" borderId="0" xfId="0" applyFont="1" applyBorder="1" applyAlignment="1" applyProtection="1">
      <alignment horizontal="left" wrapText="1" indent="1"/>
    </xf>
    <xf numFmtId="0" fontId="7" fillId="0" borderId="0" xfId="0" applyFont="1" applyBorder="1" applyAlignment="1" applyProtection="1">
      <alignment horizontal="left" indent="4"/>
    </xf>
    <xf numFmtId="0" fontId="7" fillId="0" borderId="11" xfId="0" applyFont="1" applyBorder="1" applyAlignment="1" applyProtection="1">
      <alignment horizontal="center"/>
    </xf>
    <xf numFmtId="0" fontId="0" fillId="0" borderId="18" xfId="0" applyBorder="1" applyAlignment="1" applyProtection="1">
      <alignment horizontal="center"/>
    </xf>
    <xf numFmtId="0" fontId="7" fillId="0" borderId="3"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2" xfId="0" applyFont="1" applyBorder="1" applyAlignment="1" applyProtection="1">
      <alignment horizontal="center"/>
    </xf>
    <xf numFmtId="0" fontId="7" fillId="0" borderId="0" xfId="0" applyFont="1" applyBorder="1" applyAlignment="1" applyProtection="1">
      <alignment horizontal="center"/>
    </xf>
    <xf numFmtId="0" fontId="7" fillId="0" borderId="12" xfId="0" applyFont="1" applyBorder="1" applyAlignment="1" applyProtection="1">
      <alignment horizontal="center"/>
    </xf>
    <xf numFmtId="49" fontId="7" fillId="0" borderId="68" xfId="0" applyNumberFormat="1" applyFont="1" applyBorder="1" applyAlignment="1" applyProtection="1">
      <alignment horizontal="left"/>
    </xf>
    <xf numFmtId="0" fontId="7" fillId="0" borderId="3" xfId="0" applyFont="1" applyBorder="1" applyAlignment="1" applyProtection="1">
      <alignment horizontal="center" vertical="top" wrapText="1"/>
    </xf>
    <xf numFmtId="0" fontId="7" fillId="0" borderId="4" xfId="0" applyFont="1" applyBorder="1" applyAlignment="1" applyProtection="1">
      <alignment horizontal="center" vertical="top"/>
    </xf>
    <xf numFmtId="0" fontId="7" fillId="0" borderId="61" xfId="0" applyFont="1" applyBorder="1" applyAlignment="1" applyProtection="1">
      <alignment horizontal="center" vertical="top"/>
    </xf>
    <xf numFmtId="0" fontId="7" fillId="0" borderId="43" xfId="0" applyFont="1" applyBorder="1" applyAlignment="1" applyProtection="1">
      <alignment horizontal="center" vertical="top"/>
    </xf>
    <xf numFmtId="0" fontId="7" fillId="0" borderId="26" xfId="0" applyFont="1" applyBorder="1" applyAlignment="1" applyProtection="1">
      <alignment horizontal="center" vertical="top"/>
    </xf>
    <xf numFmtId="0" fontId="7" fillId="0" borderId="44" xfId="0" applyFont="1" applyBorder="1" applyAlignment="1" applyProtection="1">
      <alignment horizontal="center" vertical="top"/>
    </xf>
    <xf numFmtId="0" fontId="7" fillId="0" borderId="3" xfId="0" applyFont="1" applyBorder="1" applyAlignment="1" applyProtection="1">
      <alignment horizontal="center" vertical="top"/>
    </xf>
    <xf numFmtId="0" fontId="7" fillId="0" borderId="13" xfId="0" applyFont="1" applyBorder="1" applyAlignment="1" applyProtection="1">
      <alignment horizontal="center"/>
    </xf>
    <xf numFmtId="0" fontId="7" fillId="0" borderId="17" xfId="0" applyFont="1" applyBorder="1" applyAlignment="1" applyProtection="1">
      <alignment horizontal="center"/>
    </xf>
    <xf numFmtId="49" fontId="7" fillId="0" borderId="26" xfId="0" applyNumberFormat="1" applyFont="1" applyBorder="1" applyAlignment="1" applyProtection="1">
      <alignment horizontal="center"/>
    </xf>
    <xf numFmtId="0" fontId="7" fillId="0" borderId="32"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4" fillId="0" borderId="19" xfId="0" applyFont="1" applyBorder="1" applyAlignment="1" applyProtection="1">
      <alignment horizontal="left" indent="2"/>
    </xf>
    <xf numFmtId="0" fontId="4" fillId="0" borderId="3" xfId="0" applyFont="1" applyBorder="1" applyAlignment="1" applyProtection="1">
      <alignment horizontal="left" wrapText="1" indent="1"/>
    </xf>
    <xf numFmtId="0" fontId="4" fillId="0" borderId="4" xfId="0" applyFont="1" applyBorder="1" applyAlignment="1" applyProtection="1">
      <alignment horizontal="left" wrapText="1" indent="1"/>
    </xf>
    <xf numFmtId="0" fontId="0" fillId="0" borderId="11" xfId="0" applyBorder="1" applyAlignment="1" applyProtection="1">
      <alignment horizontal="center"/>
    </xf>
    <xf numFmtId="0" fontId="2" fillId="0" borderId="0" xfId="0" applyFont="1" applyBorder="1" applyAlignment="1" applyProtection="1">
      <alignment horizontal="left" wrapText="1" indent="6"/>
    </xf>
    <xf numFmtId="0" fontId="4" fillId="0" borderId="0" xfId="0" applyFont="1" applyBorder="1" applyAlignment="1" applyProtection="1">
      <alignment horizontal="left"/>
    </xf>
    <xf numFmtId="0" fontId="4" fillId="0" borderId="12" xfId="0" applyFont="1" applyBorder="1" applyAlignment="1" applyProtection="1">
      <alignment horizontal="left"/>
    </xf>
    <xf numFmtId="0" fontId="4" fillId="0" borderId="0" xfId="0" applyFont="1" applyBorder="1" applyAlignment="1" applyProtection="1">
      <alignment horizontal="left" wrapText="1"/>
    </xf>
    <xf numFmtId="0" fontId="4" fillId="0" borderId="12" xfId="0" applyFont="1" applyBorder="1" applyAlignment="1" applyProtection="1">
      <alignment horizontal="left" wrapText="1"/>
    </xf>
    <xf numFmtId="0" fontId="7" fillId="0" borderId="22" xfId="0" applyFont="1" applyBorder="1" applyAlignment="1" applyProtection="1">
      <alignment horizontal="center"/>
      <protection locked="0"/>
    </xf>
    <xf numFmtId="0" fontId="4" fillId="0" borderId="19" xfId="0" applyFont="1" applyBorder="1" applyAlignment="1" applyProtection="1">
      <alignment horizontal="left" vertical="top" indent="2"/>
    </xf>
    <xf numFmtId="0" fontId="4" fillId="0" borderId="21" xfId="0" applyFont="1" applyBorder="1" applyAlignment="1" applyProtection="1">
      <alignment horizontal="left" vertical="top" indent="2"/>
    </xf>
    <xf numFmtId="0" fontId="7" fillId="3" borderId="34" xfId="0" applyFont="1" applyFill="1" applyBorder="1" applyAlignment="1" applyProtection="1">
      <alignment horizontal="center"/>
    </xf>
    <xf numFmtId="0" fontId="7" fillId="3" borderId="35" xfId="0" applyFont="1" applyFill="1" applyBorder="1" applyAlignment="1" applyProtection="1">
      <alignment horizontal="center"/>
    </xf>
    <xf numFmtId="0" fontId="7" fillId="3" borderId="36" xfId="0" applyFont="1" applyFill="1" applyBorder="1" applyAlignment="1" applyProtection="1">
      <alignment horizont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61" xfId="0" applyFont="1" applyBorder="1" applyAlignment="1" applyProtection="1">
      <alignment horizontal="center"/>
    </xf>
    <xf numFmtId="0" fontId="4" fillId="0" borderId="7" xfId="0" applyFont="1" applyBorder="1" applyAlignment="1" applyProtection="1">
      <alignment horizontal="left" vertical="center"/>
    </xf>
    <xf numFmtId="0" fontId="4" fillId="3" borderId="48" xfId="0" applyFont="1" applyFill="1" applyBorder="1" applyAlignment="1" applyProtection="1">
      <alignment horizontal="center" vertical="center"/>
    </xf>
    <xf numFmtId="0" fontId="8" fillId="0" borderId="4" xfId="0" applyFont="1" applyBorder="1" applyAlignment="1" applyProtection="1">
      <alignment horizontal="center" vertical="top"/>
    </xf>
    <xf numFmtId="0" fontId="5" fillId="0" borderId="0" xfId="0" applyFont="1" applyAlignment="1" applyProtection="1">
      <alignment horizontal="center" vertical="center"/>
    </xf>
    <xf numFmtId="0" fontId="4" fillId="0" borderId="67" xfId="0" applyFont="1" applyBorder="1" applyAlignment="1" applyProtection="1">
      <alignment horizontal="center" vertical="center" wrapText="1"/>
    </xf>
    <xf numFmtId="0" fontId="4" fillId="0" borderId="68" xfId="0" applyFont="1" applyBorder="1" applyAlignment="1" applyProtection="1">
      <alignment horizontal="center" vertical="center" wrapText="1"/>
    </xf>
    <xf numFmtId="0" fontId="4" fillId="0" borderId="58"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4" fillId="3" borderId="25" xfId="0"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0" borderId="7" xfId="0" applyFont="1" applyBorder="1" applyAlignment="1" applyProtection="1">
      <alignment vertical="center"/>
    </xf>
    <xf numFmtId="0" fontId="4" fillId="0" borderId="9" xfId="0" applyFont="1" applyBorder="1" applyAlignment="1" applyProtection="1">
      <alignment vertical="center"/>
    </xf>
    <xf numFmtId="49" fontId="4" fillId="0" borderId="25" xfId="0" applyNumberFormat="1" applyFont="1" applyBorder="1" applyAlignment="1" applyProtection="1">
      <alignment horizontal="center" vertical="center"/>
    </xf>
    <xf numFmtId="0" fontId="5" fillId="0" borderId="7" xfId="0" applyFont="1" applyBorder="1" applyAlignment="1" applyProtection="1">
      <alignment vertical="center"/>
    </xf>
    <xf numFmtId="0" fontId="5" fillId="0" borderId="9" xfId="0" applyFont="1" applyBorder="1" applyAlignment="1" applyProtection="1">
      <alignment vertical="center"/>
    </xf>
    <xf numFmtId="0" fontId="4" fillId="0" borderId="25" xfId="0" applyFont="1" applyBorder="1" applyAlignment="1" applyProtection="1">
      <alignment horizontal="center" vertical="center"/>
    </xf>
    <xf numFmtId="0" fontId="2" fillId="0" borderId="22"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4" fillId="0" borderId="33" xfId="0" applyFont="1" applyBorder="1" applyAlignment="1" applyProtection="1">
      <alignment horizontal="center" vertical="center"/>
    </xf>
    <xf numFmtId="0" fontId="4" fillId="0" borderId="7" xfId="0" applyFont="1" applyBorder="1" applyAlignment="1" applyProtection="1">
      <alignment vertical="center" wrapText="1"/>
    </xf>
    <xf numFmtId="0" fontId="4" fillId="0" borderId="9" xfId="0" applyFont="1" applyBorder="1" applyAlignment="1" applyProtection="1">
      <alignment vertical="center" wrapText="1"/>
    </xf>
    <xf numFmtId="0" fontId="4" fillId="0" borderId="25"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4" fillId="0" borderId="7" xfId="0" applyFont="1" applyBorder="1" applyAlignment="1">
      <alignment vertical="center"/>
    </xf>
    <xf numFmtId="0" fontId="4" fillId="0" borderId="9" xfId="0" applyFont="1" applyBorder="1" applyAlignment="1">
      <alignment vertical="center"/>
    </xf>
    <xf numFmtId="0" fontId="4" fillId="0" borderId="25"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5" fillId="0" borderId="7" xfId="0" applyFont="1" applyBorder="1" applyAlignment="1" applyProtection="1">
      <alignment horizontal="left" vertical="center"/>
    </xf>
    <xf numFmtId="0" fontId="5" fillId="0" borderId="9" xfId="0" applyFont="1" applyBorder="1" applyAlignment="1" applyProtection="1">
      <alignment horizontal="left" vertical="center"/>
    </xf>
    <xf numFmtId="0" fontId="4" fillId="0" borderId="7" xfId="0" applyFont="1" applyBorder="1" applyAlignment="1">
      <alignment vertical="center" wrapText="1"/>
    </xf>
    <xf numFmtId="0" fontId="4" fillId="0" borderId="9" xfId="0" applyFont="1" applyBorder="1" applyAlignment="1">
      <alignment vertical="center" wrapText="1"/>
    </xf>
    <xf numFmtId="49" fontId="4" fillId="0" borderId="25" xfId="0" applyNumberFormat="1" applyFont="1" applyBorder="1" applyAlignment="1">
      <alignment horizontal="center" vertical="center"/>
    </xf>
    <xf numFmtId="0" fontId="7" fillId="0" borderId="19" xfId="0" applyFont="1" applyBorder="1" applyAlignment="1" applyProtection="1">
      <alignment horizontal="center" vertical="center"/>
      <protection locked="0"/>
    </xf>
    <xf numFmtId="49" fontId="7" fillId="0" borderId="0" xfId="0" applyNumberFormat="1" applyFont="1" applyAlignment="1" applyProtection="1">
      <alignment horizontal="center" vertical="center"/>
    </xf>
    <xf numFmtId="49" fontId="7" fillId="0" borderId="19" xfId="0" applyNumberFormat="1" applyFont="1" applyBorder="1" applyAlignment="1" applyProtection="1">
      <alignment horizontal="left" vertical="center"/>
      <protection locked="0"/>
    </xf>
    <xf numFmtId="0" fontId="4" fillId="3" borderId="35" xfId="0" applyNumberFormat="1" applyFont="1" applyFill="1" applyBorder="1" applyAlignment="1" applyProtection="1">
      <alignment horizontal="center" vertical="center"/>
    </xf>
    <xf numFmtId="0" fontId="4" fillId="3" borderId="36" xfId="0" applyNumberFormat="1" applyFont="1" applyFill="1" applyBorder="1" applyAlignment="1" applyProtection="1">
      <alignment horizontal="center" vertical="center"/>
    </xf>
    <xf numFmtId="0" fontId="8" fillId="0" borderId="4" xfId="0" applyFont="1" applyBorder="1" applyAlignment="1" applyProtection="1">
      <alignment horizontal="center" vertical="center"/>
    </xf>
    <xf numFmtId="0" fontId="4" fillId="0" borderId="35" xfId="0" applyNumberFormat="1" applyFont="1" applyBorder="1" applyAlignment="1" applyProtection="1">
      <alignment horizontal="center" vertical="center"/>
    </xf>
    <xf numFmtId="49" fontId="33" fillId="0" borderId="0" xfId="0" applyNumberFormat="1" applyFont="1" applyAlignment="1" applyProtection="1">
      <alignment horizontal="left" vertical="center"/>
    </xf>
    <xf numFmtId="49" fontId="4" fillId="0" borderId="0" xfId="0" applyNumberFormat="1" applyFont="1" applyAlignment="1" applyProtection="1">
      <alignment horizontal="left" vertical="center"/>
    </xf>
    <xf numFmtId="0" fontId="4" fillId="0" borderId="27" xfId="0" applyFont="1" applyBorder="1" applyAlignment="1" applyProtection="1">
      <alignment vertical="center" wrapText="1"/>
    </xf>
    <xf numFmtId="0" fontId="4" fillId="0" borderId="29" xfId="0" applyFont="1" applyBorder="1" applyAlignment="1" applyProtection="1">
      <alignment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0" fontId="4" fillId="0" borderId="4"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7" xfId="0" applyFont="1" applyFill="1" applyBorder="1" applyAlignment="1" applyProtection="1">
      <alignment horizontal="left" vertical="center" wrapText="1"/>
    </xf>
    <xf numFmtId="0" fontId="0" fillId="0" borderId="7" xfId="0" applyFont="1" applyFill="1" applyBorder="1" applyAlignment="1" applyProtection="1">
      <alignment vertical="center" wrapText="1"/>
    </xf>
    <xf numFmtId="0" fontId="4" fillId="0" borderId="19" xfId="0" applyFont="1" applyFill="1" applyBorder="1" applyAlignment="1">
      <alignment horizontal="left" vertical="center"/>
    </xf>
    <xf numFmtId="0" fontId="4" fillId="0" borderId="21" xfId="0" applyFont="1" applyFill="1" applyBorder="1" applyAlignment="1">
      <alignment horizontal="left" vertical="center"/>
    </xf>
    <xf numFmtId="0" fontId="4" fillId="0" borderId="7" xfId="0" applyFont="1" applyFill="1" applyBorder="1" applyAlignment="1">
      <alignment horizontal="left" vertical="center"/>
    </xf>
    <xf numFmtId="0" fontId="4" fillId="0" borderId="24" xfId="0" applyFont="1" applyFill="1" applyBorder="1" applyAlignment="1">
      <alignment horizontal="left" vertical="center"/>
    </xf>
    <xf numFmtId="0" fontId="4" fillId="0" borderId="7" xfId="0" applyFont="1" applyFill="1" applyBorder="1" applyAlignment="1" applyProtection="1">
      <alignment horizontal="center" vertical="center"/>
      <protection locked="0"/>
    </xf>
    <xf numFmtId="0" fontId="4" fillId="0" borderId="22" xfId="0" applyFont="1" applyFill="1" applyBorder="1" applyAlignment="1">
      <alignment horizontal="right" vertical="center"/>
    </xf>
    <xf numFmtId="0" fontId="4" fillId="0" borderId="7" xfId="0" applyFont="1" applyFill="1" applyBorder="1" applyAlignment="1">
      <alignment horizontal="right" vertical="center"/>
    </xf>
    <xf numFmtId="0" fontId="28" fillId="0" borderId="41" xfId="0" applyFont="1" applyFill="1" applyBorder="1" applyAlignment="1">
      <alignment horizontal="center" vertical="center"/>
    </xf>
    <xf numFmtId="0" fontId="28" fillId="0" borderId="42" xfId="0" applyFont="1" applyFill="1" applyBorder="1" applyAlignment="1">
      <alignment horizontal="center" vertical="center"/>
    </xf>
    <xf numFmtId="0" fontId="4" fillId="0" borderId="6" xfId="0" applyFont="1" applyFill="1" applyBorder="1" applyAlignment="1">
      <alignment horizontal="right" vertical="center"/>
    </xf>
    <xf numFmtId="0" fontId="4" fillId="0" borderId="4"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19" xfId="0" applyFont="1" applyFill="1" applyBorder="1" applyAlignment="1" applyProtection="1">
      <alignment horizontal="center" vertical="center"/>
      <protection locked="0"/>
    </xf>
    <xf numFmtId="0" fontId="4" fillId="0" borderId="4" xfId="0" applyFont="1" applyFill="1" applyBorder="1" applyAlignment="1">
      <alignment horizontal="left" vertical="center"/>
    </xf>
    <xf numFmtId="0" fontId="4" fillId="0" borderId="62" xfId="0" applyFont="1" applyFill="1" applyBorder="1" applyAlignment="1">
      <alignment horizontal="left" vertical="center"/>
    </xf>
    <xf numFmtId="0" fontId="28" fillId="0" borderId="19" xfId="0" applyFont="1" applyFill="1" applyBorder="1" applyAlignment="1">
      <alignment horizontal="left" vertical="center"/>
    </xf>
    <xf numFmtId="0" fontId="28" fillId="0" borderId="21" xfId="0" applyFont="1" applyFill="1" applyBorder="1" applyAlignment="1">
      <alignment horizontal="left" vertical="center"/>
    </xf>
    <xf numFmtId="0" fontId="4" fillId="0" borderId="32"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28" fillId="0" borderId="32" xfId="0" applyFont="1" applyFill="1" applyBorder="1" applyAlignment="1">
      <alignment horizontal="left" vertical="center" wrapText="1"/>
    </xf>
    <xf numFmtId="0" fontId="28" fillId="0" borderId="25" xfId="0" applyFont="1" applyFill="1" applyBorder="1" applyAlignment="1">
      <alignment horizontal="left" vertical="center" wrapText="1"/>
    </xf>
    <xf numFmtId="0" fontId="28" fillId="0" borderId="3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62" xfId="0" applyFont="1" applyFill="1" applyBorder="1" applyAlignment="1">
      <alignment horizontal="left" vertical="center" wrapText="1"/>
    </xf>
    <xf numFmtId="0" fontId="4" fillId="0" borderId="10"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4" fillId="0" borderId="19" xfId="0" applyFont="1" applyFill="1" applyBorder="1" applyAlignment="1" applyProtection="1">
      <alignment horizontal="left" vertical="center"/>
    </xf>
    <xf numFmtId="0" fontId="4" fillId="0" borderId="21" xfId="0" applyFont="1" applyFill="1" applyBorder="1" applyAlignment="1" applyProtection="1">
      <alignment horizontal="left" vertical="center"/>
    </xf>
    <xf numFmtId="0" fontId="4" fillId="0" borderId="19"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3" fillId="0" borderId="0" xfId="0" applyFont="1" applyFill="1" applyAlignment="1" applyProtection="1">
      <alignment horizontal="center" vertical="center"/>
    </xf>
    <xf numFmtId="49" fontId="3" fillId="0" borderId="19" xfId="0" applyNumberFormat="1" applyFont="1" applyFill="1" applyBorder="1" applyAlignment="1" applyProtection="1">
      <alignment horizontal="center" vertical="center"/>
      <protection locked="0"/>
    </xf>
    <xf numFmtId="0" fontId="3" fillId="0" borderId="0" xfId="0" applyFont="1" applyFill="1" applyAlignment="1" applyProtection="1">
      <alignment horizontal="right" vertical="center"/>
    </xf>
    <xf numFmtId="49" fontId="3" fillId="0" borderId="19" xfId="0" applyNumberFormat="1" applyFont="1" applyFill="1" applyBorder="1" applyAlignment="1" applyProtection="1">
      <alignment horizontal="left" vertical="center"/>
      <protection locked="0"/>
    </xf>
    <xf numFmtId="0" fontId="7" fillId="0" borderId="0" xfId="0" applyFont="1" applyFill="1" applyAlignment="1" applyProtection="1">
      <alignment horizontal="left" vertical="center"/>
    </xf>
    <xf numFmtId="0" fontId="7" fillId="0" borderId="19" xfId="0" applyFont="1" applyFill="1" applyBorder="1" applyAlignment="1" applyProtection="1">
      <alignment horizontal="left" vertical="center"/>
      <protection locked="0"/>
    </xf>
    <xf numFmtId="49" fontId="7" fillId="0" borderId="32" xfId="0" applyNumberFormat="1" applyFont="1" applyFill="1" applyBorder="1" applyAlignment="1" applyProtection="1">
      <alignment horizontal="center" vertical="center"/>
      <protection locked="0"/>
    </xf>
    <xf numFmtId="49" fontId="7" fillId="0" borderId="25" xfId="0" applyNumberFormat="1" applyFont="1" applyFill="1" applyBorder="1" applyAlignment="1" applyProtection="1">
      <alignment horizontal="center" vertical="center"/>
      <protection locked="0"/>
    </xf>
    <xf numFmtId="49" fontId="7" fillId="0" borderId="33" xfId="0" applyNumberFormat="1" applyFont="1" applyFill="1" applyBorder="1" applyAlignment="1" applyProtection="1">
      <alignment horizontal="center" vertical="center"/>
      <protection locked="0"/>
    </xf>
    <xf numFmtId="0" fontId="7" fillId="0" borderId="0" xfId="0" applyFont="1" applyFill="1" applyAlignment="1" applyProtection="1">
      <alignment horizontal="left" vertical="center" wrapText="1"/>
    </xf>
    <xf numFmtId="0" fontId="7" fillId="0" borderId="19" xfId="0" applyFont="1" applyFill="1" applyBorder="1" applyAlignment="1" applyProtection="1">
      <alignment horizontal="left" vertical="center" wrapText="1"/>
      <protection locked="0"/>
    </xf>
    <xf numFmtId="49" fontId="7" fillId="0" borderId="64" xfId="0" applyNumberFormat="1" applyFont="1" applyFill="1" applyBorder="1" applyAlignment="1" applyProtection="1">
      <alignment horizontal="center" vertical="center"/>
      <protection locked="0"/>
    </xf>
    <xf numFmtId="49" fontId="7" fillId="0" borderId="63" xfId="0" applyNumberFormat="1" applyFont="1" applyFill="1" applyBorder="1" applyAlignment="1" applyProtection="1">
      <alignment horizontal="center" vertical="center"/>
      <protection locked="0"/>
    </xf>
    <xf numFmtId="0" fontId="7" fillId="0" borderId="37"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39" xfId="0" applyFont="1" applyFill="1" applyBorder="1" applyAlignment="1" applyProtection="1">
      <alignment horizontal="center" vertical="center"/>
    </xf>
    <xf numFmtId="49" fontId="7" fillId="0" borderId="37" xfId="0" applyNumberFormat="1" applyFont="1" applyFill="1" applyBorder="1" applyAlignment="1" applyProtection="1">
      <alignment horizontal="center" vertical="center"/>
    </xf>
    <xf numFmtId="49" fontId="7" fillId="0" borderId="38" xfId="0" applyNumberFormat="1" applyFont="1" applyFill="1" applyBorder="1" applyAlignment="1" applyProtection="1">
      <alignment horizontal="center" vertical="center"/>
    </xf>
    <xf numFmtId="49" fontId="7" fillId="0" borderId="39" xfId="0" applyNumberFormat="1" applyFont="1" applyFill="1" applyBorder="1" applyAlignment="1" applyProtection="1">
      <alignment horizontal="center" vertical="center"/>
    </xf>
    <xf numFmtId="49" fontId="7" fillId="0" borderId="50" xfId="0" applyNumberFormat="1" applyFont="1" applyFill="1" applyBorder="1" applyAlignment="1" applyProtection="1">
      <alignment horizontal="center" vertical="center"/>
      <protection locked="0"/>
    </xf>
    <xf numFmtId="49" fontId="7" fillId="0" borderId="51" xfId="0" applyNumberFormat="1" applyFont="1" applyFill="1" applyBorder="1" applyAlignment="1" applyProtection="1">
      <alignment horizontal="center" vertical="center"/>
      <protection locked="0"/>
    </xf>
    <xf numFmtId="49" fontId="7" fillId="0" borderId="52" xfId="0" applyNumberFormat="1" applyFont="1" applyFill="1" applyBorder="1" applyAlignment="1" applyProtection="1">
      <alignment horizontal="center" vertical="center"/>
      <protection locked="0"/>
    </xf>
    <xf numFmtId="49" fontId="7" fillId="0" borderId="65" xfId="0" applyNumberFormat="1" applyFont="1" applyFill="1" applyBorder="1" applyAlignment="1" applyProtection="1">
      <alignment horizontal="center" vertical="center"/>
      <protection locked="0"/>
    </xf>
    <xf numFmtId="49" fontId="4" fillId="0" borderId="68"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xf>
    <xf numFmtId="49" fontId="4" fillId="0" borderId="19" xfId="0" applyNumberFormat="1" applyFont="1" applyFill="1" applyBorder="1" applyAlignment="1" applyProtection="1">
      <alignment horizontal="left"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0" fillId="0" borderId="4"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5" fillId="0" borderId="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71" xfId="0" applyFont="1" applyFill="1" applyBorder="1" applyAlignment="1">
      <alignment horizontal="center"/>
    </xf>
    <xf numFmtId="0" fontId="4" fillId="0" borderId="42" xfId="0" applyFont="1" applyFill="1" applyBorder="1" applyAlignment="1">
      <alignment horizontal="center"/>
    </xf>
    <xf numFmtId="0" fontId="4" fillId="3" borderId="2"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4" fillId="3" borderId="21" xfId="0" applyFont="1" applyFill="1" applyBorder="1" applyAlignment="1" applyProtection="1">
      <alignment horizontal="center" vertical="center"/>
    </xf>
    <xf numFmtId="0" fontId="4" fillId="0" borderId="1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28" fillId="0" borderId="0" xfId="0" applyFont="1" applyFill="1" applyBorder="1" applyAlignment="1">
      <alignment horizontal="left" vertical="center"/>
    </xf>
    <xf numFmtId="0" fontId="28" fillId="0" borderId="17" xfId="0" applyFont="1" applyFill="1" applyBorder="1" applyAlignment="1">
      <alignment horizontal="left" vertical="center"/>
    </xf>
    <xf numFmtId="0" fontId="4" fillId="0" borderId="6"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4"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16" fillId="0" borderId="41" xfId="0" applyFont="1" applyFill="1" applyBorder="1" applyAlignment="1">
      <alignment horizontal="center" vertical="center"/>
    </xf>
    <xf numFmtId="0" fontId="16" fillId="0" borderId="42" xfId="0" applyFont="1" applyFill="1" applyBorder="1" applyAlignment="1">
      <alignment horizontal="center" vertical="center"/>
    </xf>
    <xf numFmtId="0" fontId="28" fillId="0" borderId="7"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4" fillId="0" borderId="6" xfId="0" applyFont="1" applyFill="1" applyBorder="1" applyAlignment="1" applyProtection="1">
      <alignment horizontal="right" vertical="center"/>
    </xf>
    <xf numFmtId="0" fontId="4" fillId="0" borderId="4" xfId="0" applyFont="1" applyFill="1" applyBorder="1" applyAlignment="1" applyProtection="1">
      <alignment horizontal="right" vertical="center"/>
    </xf>
    <xf numFmtId="0" fontId="4" fillId="3"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4" xfId="0" applyFont="1" applyFill="1" applyBorder="1" applyAlignment="1" applyProtection="1">
      <alignment horizontal="left" vertical="center"/>
    </xf>
    <xf numFmtId="0" fontId="4" fillId="0" borderId="62" xfId="0" applyFont="1" applyFill="1" applyBorder="1" applyAlignment="1" applyProtection="1">
      <alignment horizontal="left" vertical="center"/>
    </xf>
    <xf numFmtId="0" fontId="4" fillId="0" borderId="40" xfId="0" applyFont="1" applyFill="1" applyBorder="1" applyAlignment="1">
      <alignment horizontal="center" vertical="center"/>
    </xf>
    <xf numFmtId="2" fontId="28" fillId="0" borderId="7" xfId="0" applyNumberFormat="1" applyFont="1" applyFill="1" applyBorder="1" applyAlignment="1">
      <alignment horizontal="left" vertical="center" wrapText="1"/>
    </xf>
    <xf numFmtId="2" fontId="28" fillId="0" borderId="24" xfId="0" applyNumberFormat="1" applyFont="1" applyFill="1" applyBorder="1" applyAlignment="1">
      <alignment horizontal="left" vertical="center" wrapText="1"/>
    </xf>
    <xf numFmtId="0" fontId="28" fillId="0" borderId="4" xfId="0" applyFont="1" applyFill="1" applyBorder="1" applyAlignment="1">
      <alignment horizontal="left" vertical="center"/>
    </xf>
    <xf numFmtId="0" fontId="28" fillId="0" borderId="62" xfId="0" applyFont="1" applyFill="1" applyBorder="1" applyAlignment="1">
      <alignment horizontal="left" vertical="center"/>
    </xf>
    <xf numFmtId="0" fontId="0" fillId="0" borderId="42" xfId="0" applyFont="1" applyBorder="1"/>
    <xf numFmtId="0" fontId="4" fillId="0" borderId="69" xfId="0" applyFont="1" applyFill="1" applyBorder="1" applyAlignment="1">
      <alignment horizontal="center" vertical="center"/>
    </xf>
    <xf numFmtId="0" fontId="4" fillId="3" borderId="6" xfId="0" applyFont="1" applyFill="1" applyBorder="1" applyAlignment="1" applyProtection="1">
      <alignment horizontal="center" vertical="center"/>
    </xf>
    <xf numFmtId="0" fontId="4" fillId="3" borderId="62" xfId="0" applyFont="1" applyFill="1" applyBorder="1" applyAlignment="1" applyProtection="1">
      <alignment horizontal="center" vertical="center"/>
    </xf>
    <xf numFmtId="0" fontId="4" fillId="0" borderId="0" xfId="0" applyFont="1" applyFill="1" applyBorder="1" applyAlignment="1">
      <alignment horizontal="left" vertical="center"/>
    </xf>
    <xf numFmtId="0" fontId="4" fillId="0" borderId="17" xfId="0" applyFont="1" applyFill="1" applyBorder="1" applyAlignment="1">
      <alignment horizontal="left" vertical="center"/>
    </xf>
    <xf numFmtId="0" fontId="4" fillId="3" borderId="1"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0" borderId="6" xfId="0" applyFont="1" applyFill="1" applyBorder="1" applyAlignment="1">
      <alignment horizontal="left" vertical="center"/>
    </xf>
    <xf numFmtId="49" fontId="4" fillId="0" borderId="41" xfId="0" applyNumberFormat="1" applyFont="1" applyFill="1" applyBorder="1" applyAlignment="1" applyProtection="1">
      <alignment horizontal="center" vertical="center"/>
    </xf>
    <xf numFmtId="49" fontId="4" fillId="0" borderId="42" xfId="0" applyNumberFormat="1" applyFont="1" applyFill="1" applyBorder="1" applyAlignment="1" applyProtection="1">
      <alignment horizontal="center" vertical="center"/>
    </xf>
    <xf numFmtId="0" fontId="4" fillId="0" borderId="2"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22" xfId="0" applyFont="1"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4" fillId="0" borderId="7"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4" fillId="0" borderId="22" xfId="0" applyFont="1" applyFill="1" applyBorder="1" applyAlignment="1">
      <alignment vertical="center"/>
    </xf>
    <xf numFmtId="0" fontId="4" fillId="0" borderId="7" xfId="0" applyFont="1" applyFill="1" applyBorder="1" applyAlignment="1">
      <alignment vertical="center"/>
    </xf>
    <xf numFmtId="0" fontId="4" fillId="0" borderId="24" xfId="0" applyFont="1" applyFill="1" applyBorder="1" applyAlignment="1">
      <alignment vertical="center"/>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28" fillId="0" borderId="22" xfId="0" applyFont="1" applyFill="1" applyBorder="1" applyAlignment="1">
      <alignment vertical="center"/>
    </xf>
    <xf numFmtId="0" fontId="28" fillId="0" borderId="7" xfId="0" applyFont="1" applyFill="1" applyBorder="1" applyAlignment="1">
      <alignment vertical="center"/>
    </xf>
    <xf numFmtId="0" fontId="28" fillId="0" borderId="24" xfId="0" applyFont="1" applyFill="1" applyBorder="1" applyAlignment="1">
      <alignment vertical="center"/>
    </xf>
    <xf numFmtId="0" fontId="0" fillId="0" borderId="70" xfId="0" applyFont="1" applyFill="1" applyBorder="1" applyAlignment="1">
      <alignment vertical="center"/>
    </xf>
    <xf numFmtId="0" fontId="28" fillId="0" borderId="4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4" fillId="0" borderId="0" xfId="0" applyFont="1" applyFill="1" applyBorder="1" applyAlignment="1" applyProtection="1">
      <alignment horizontal="center" vertical="center"/>
      <protection locked="0"/>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4" xfId="0" applyFont="1" applyFill="1" applyBorder="1" applyAlignment="1">
      <alignment horizontal="center" vertical="center"/>
    </xf>
    <xf numFmtId="0" fontId="28" fillId="0" borderId="6" xfId="0" applyFont="1" applyFill="1" applyBorder="1" applyAlignment="1">
      <alignment horizontal="left" vertical="center"/>
    </xf>
    <xf numFmtId="0" fontId="28" fillId="0" borderId="2" xfId="0" applyFont="1" applyFill="1" applyBorder="1" applyAlignment="1">
      <alignment horizontal="left" vertical="center"/>
    </xf>
    <xf numFmtId="0" fontId="4" fillId="3" borderId="5" xfId="0" applyFont="1" applyFill="1" applyBorder="1" applyAlignment="1" applyProtection="1">
      <alignment horizontal="center" vertical="center"/>
    </xf>
    <xf numFmtId="0" fontId="4" fillId="3" borderId="26" xfId="0" applyFont="1" applyFill="1" applyBorder="1" applyAlignment="1" applyProtection="1">
      <alignment horizontal="center" vertical="center"/>
    </xf>
    <xf numFmtId="0" fontId="4" fillId="3" borderId="31" xfId="0" applyFont="1" applyFill="1" applyBorder="1" applyAlignment="1" applyProtection="1">
      <alignment horizontal="center" vertical="center"/>
    </xf>
    <xf numFmtId="0" fontId="4" fillId="0" borderId="26"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71" xfId="0" applyFont="1" applyFill="1" applyBorder="1" applyAlignment="1" applyProtection="1">
      <alignment horizontal="center" vertical="center"/>
    </xf>
    <xf numFmtId="0" fontId="4" fillId="0" borderId="70" xfId="0" applyFont="1" applyFill="1" applyBorder="1" applyAlignment="1" applyProtection="1">
      <alignment horizontal="center" vertical="center"/>
    </xf>
    <xf numFmtId="0" fontId="4" fillId="0" borderId="69" xfId="0" applyFont="1" applyFill="1" applyBorder="1" applyAlignment="1" applyProtection="1">
      <alignment horizontal="center" vertical="center"/>
    </xf>
    <xf numFmtId="0" fontId="4" fillId="0" borderId="24" xfId="0" applyFont="1" applyFill="1" applyBorder="1" applyAlignment="1" applyProtection="1">
      <alignment horizontal="center" vertical="center"/>
      <protection locked="0"/>
    </xf>
    <xf numFmtId="0" fontId="28" fillId="0" borderId="22" xfId="0" applyFont="1" applyFill="1" applyBorder="1" applyAlignment="1" applyProtection="1">
      <alignment horizontal="center" vertical="center"/>
      <protection locked="0"/>
    </xf>
    <xf numFmtId="0" fontId="28" fillId="0" borderId="7" xfId="0" applyFont="1" applyFill="1" applyBorder="1" applyAlignment="1" applyProtection="1">
      <alignment horizontal="center" vertical="center"/>
      <protection locked="0"/>
    </xf>
    <xf numFmtId="0" fontId="28" fillId="0" borderId="24" xfId="0" applyFont="1" applyFill="1" applyBorder="1" applyAlignment="1" applyProtection="1">
      <alignment horizontal="center" vertical="center"/>
      <protection locked="0"/>
    </xf>
    <xf numFmtId="0" fontId="4" fillId="0" borderId="7" xfId="0" applyFont="1" applyFill="1" applyBorder="1" applyAlignment="1" applyProtection="1">
      <alignment horizontal="left" vertical="center"/>
    </xf>
    <xf numFmtId="0" fontId="4" fillId="0" borderId="24" xfId="0" applyFont="1" applyFill="1" applyBorder="1" applyAlignment="1" applyProtection="1">
      <alignment horizontal="left" vertical="center"/>
    </xf>
    <xf numFmtId="0" fontId="4" fillId="0" borderId="7"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4" fillId="0" borderId="22" xfId="0" applyFont="1" applyFill="1" applyBorder="1" applyAlignment="1" applyProtection="1">
      <alignment horizontal="right" vertical="center"/>
    </xf>
    <xf numFmtId="0" fontId="4" fillId="0" borderId="7" xfId="0" applyFont="1" applyFill="1" applyBorder="1" applyAlignment="1" applyProtection="1">
      <alignment horizontal="right" vertical="center"/>
    </xf>
    <xf numFmtId="0" fontId="4" fillId="3" borderId="7" xfId="0" applyFont="1" applyFill="1" applyBorder="1" applyAlignment="1" applyProtection="1">
      <alignment horizontal="center" vertical="center"/>
    </xf>
    <xf numFmtId="0" fontId="28" fillId="0" borderId="10" xfId="0" applyFont="1" applyFill="1" applyBorder="1" applyAlignment="1">
      <alignment horizontal="left" vertical="center"/>
    </xf>
    <xf numFmtId="0" fontId="4" fillId="0" borderId="22" xfId="0" applyFont="1" applyFill="1" applyBorder="1" applyAlignment="1" applyProtection="1">
      <alignment horizontal="right" vertical="center"/>
      <protection locked="0"/>
    </xf>
    <xf numFmtId="0" fontId="4" fillId="0" borderId="7" xfId="0" applyFont="1" applyFill="1" applyBorder="1" applyAlignment="1" applyProtection="1">
      <alignment horizontal="right" vertical="center"/>
      <protection locked="0"/>
    </xf>
    <xf numFmtId="0" fontId="0"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4" fillId="3" borderId="22"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5" fillId="3" borderId="22"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49" fontId="12" fillId="0" borderId="0" xfId="0" applyNumberFormat="1" applyFont="1" applyFill="1" applyAlignment="1" applyProtection="1">
      <alignment horizontal="left" vertical="center" wrapText="1"/>
    </xf>
    <xf numFmtId="0" fontId="12" fillId="0" borderId="0" xfId="0" applyFont="1" applyFill="1" applyAlignment="1" applyProtection="1">
      <alignment horizontal="left" vertical="center" wrapText="1"/>
    </xf>
    <xf numFmtId="0" fontId="7" fillId="0" borderId="0" xfId="0" applyFont="1" applyFill="1" applyAlignment="1" applyProtection="1">
      <alignment horizontal="right" vertical="center"/>
    </xf>
    <xf numFmtId="49" fontId="7" fillId="0" borderId="19" xfId="0" applyNumberFormat="1" applyFont="1" applyFill="1" applyBorder="1" applyAlignment="1" applyProtection="1">
      <alignment horizontal="center" vertical="center"/>
      <protection locked="0"/>
    </xf>
    <xf numFmtId="0" fontId="7" fillId="0" borderId="0" xfId="0" applyFont="1" applyFill="1" applyAlignment="1" applyProtection="1">
      <alignment vertical="center"/>
    </xf>
    <xf numFmtId="0" fontId="7" fillId="0" borderId="19" xfId="0" applyFont="1" applyFill="1" applyBorder="1" applyAlignment="1" applyProtection="1">
      <alignment horizontal="center" vertical="center"/>
      <protection locked="0"/>
    </xf>
    <xf numFmtId="49" fontId="7" fillId="0" borderId="19" xfId="0" applyNumberFormat="1" applyFont="1" applyFill="1" applyBorder="1" applyAlignment="1" applyProtection="1">
      <alignment horizontal="left" vertical="center"/>
      <protection locked="0"/>
    </xf>
    <xf numFmtId="0" fontId="4" fillId="0" borderId="26"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26" xfId="0" applyFont="1" applyFill="1" applyBorder="1" applyAlignment="1" applyProtection="1">
      <alignment vertical="center"/>
    </xf>
    <xf numFmtId="0" fontId="8" fillId="0" borderId="4" xfId="0" applyFont="1" applyFill="1" applyBorder="1" applyAlignment="1" applyProtection="1">
      <alignment horizontal="center" vertical="center"/>
    </xf>
    <xf numFmtId="0" fontId="5" fillId="3" borderId="25" xfId="0" applyFont="1" applyFill="1" applyBorder="1" applyAlignment="1" applyProtection="1">
      <alignment horizontal="center" vertical="center" wrapText="1"/>
    </xf>
    <xf numFmtId="0" fontId="4" fillId="0" borderId="8"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xf>
    <xf numFmtId="0" fontId="2" fillId="0" borderId="30"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6" xfId="0" applyFont="1" applyBorder="1" applyAlignment="1" applyProtection="1">
      <alignment horizontal="left" wrapText="1"/>
    </xf>
    <xf numFmtId="0" fontId="2" fillId="0" borderId="4" xfId="0" applyFont="1" applyBorder="1" applyAlignment="1" applyProtection="1">
      <alignment horizontal="left" wrapText="1"/>
    </xf>
    <xf numFmtId="0" fontId="2" fillId="0" borderId="61" xfId="0" applyFont="1" applyBorder="1" applyAlignment="1" applyProtection="1">
      <alignment horizontal="left" wrapText="1"/>
    </xf>
    <xf numFmtId="0" fontId="2" fillId="0" borderId="5" xfId="0" applyFont="1" applyBorder="1" applyAlignment="1" applyProtection="1">
      <alignment horizontal="left" wrapText="1"/>
    </xf>
    <xf numFmtId="0" fontId="2" fillId="0" borderId="26" xfId="0" applyFont="1" applyBorder="1" applyAlignment="1" applyProtection="1">
      <alignment horizontal="left" wrapText="1"/>
    </xf>
    <xf numFmtId="0" fontId="2" fillId="0" borderId="44" xfId="0" applyFont="1" applyBorder="1" applyAlignment="1" applyProtection="1">
      <alignment horizontal="left" wrapText="1"/>
    </xf>
    <xf numFmtId="0" fontId="2" fillId="3" borderId="68"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0" borderId="7" xfId="0" applyFont="1" applyBorder="1" applyAlignment="1" applyProtection="1">
      <alignment horizontal="center" vertical="center"/>
      <protection locked="0"/>
    </xf>
    <xf numFmtId="0" fontId="2" fillId="0" borderId="23"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3" borderId="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30" xfId="0" applyFont="1" applyFill="1" applyBorder="1" applyAlignment="1" applyProtection="1">
      <alignment horizontal="center" vertical="center"/>
    </xf>
    <xf numFmtId="0" fontId="2" fillId="3" borderId="27"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2" fillId="0" borderId="10" xfId="0" applyFont="1" applyBorder="1" applyAlignment="1" applyProtection="1">
      <alignment horizontal="left" wrapText="1"/>
    </xf>
    <xf numFmtId="0" fontId="2" fillId="0" borderId="19" xfId="0" applyFont="1" applyBorder="1" applyAlignment="1" applyProtection="1">
      <alignment horizontal="left" wrapText="1"/>
    </xf>
    <xf numFmtId="0" fontId="2" fillId="0" borderId="20" xfId="0" applyFont="1" applyBorder="1" applyAlignment="1" applyProtection="1">
      <alignment horizontal="left" wrapText="1"/>
    </xf>
    <xf numFmtId="0" fontId="6" fillId="0" borderId="6" xfId="0" applyFont="1" applyBorder="1" applyAlignment="1" applyProtection="1">
      <alignment horizontal="left" wrapText="1" indent="2"/>
    </xf>
    <xf numFmtId="0" fontId="6" fillId="0" borderId="4" xfId="0" applyFont="1" applyBorder="1" applyAlignment="1" applyProtection="1">
      <alignment horizontal="left" wrapText="1" indent="2"/>
    </xf>
    <xf numFmtId="0" fontId="6" fillId="0" borderId="61" xfId="0" applyFont="1" applyBorder="1" applyAlignment="1" applyProtection="1">
      <alignment horizontal="left" wrapText="1" indent="2"/>
    </xf>
    <xf numFmtId="0" fontId="6" fillId="0" borderId="10" xfId="0" applyFont="1" applyBorder="1" applyAlignment="1" applyProtection="1">
      <alignment horizontal="left" wrapText="1" indent="2"/>
    </xf>
    <xf numFmtId="0" fontId="6" fillId="0" borderId="19" xfId="0" applyFont="1" applyBorder="1" applyAlignment="1" applyProtection="1">
      <alignment horizontal="left" wrapText="1" indent="2"/>
    </xf>
    <xf numFmtId="0" fontId="6" fillId="0" borderId="20" xfId="0" applyFont="1" applyBorder="1" applyAlignment="1" applyProtection="1">
      <alignment horizontal="left" wrapText="1" indent="2"/>
    </xf>
    <xf numFmtId="0" fontId="2" fillId="0" borderId="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8"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22" xfId="0" applyFont="1" applyBorder="1" applyAlignment="1" applyProtection="1">
      <alignment horizontal="left" indent="2"/>
    </xf>
    <xf numFmtId="0" fontId="2" fillId="0" borderId="7" xfId="0" applyFont="1" applyBorder="1" applyAlignment="1" applyProtection="1">
      <alignment horizontal="left" indent="2"/>
    </xf>
    <xf numFmtId="0" fontId="2" fillId="0" borderId="9" xfId="0" applyFont="1" applyBorder="1" applyAlignment="1" applyProtection="1">
      <alignment horizontal="left" indent="2"/>
    </xf>
    <xf numFmtId="49" fontId="2" fillId="0" borderId="22" xfId="0" applyNumberFormat="1" applyFont="1" applyBorder="1" applyAlignment="1" applyProtection="1">
      <alignment horizontal="center"/>
    </xf>
    <xf numFmtId="49" fontId="2" fillId="0" borderId="7" xfId="0" applyNumberFormat="1" applyFont="1" applyBorder="1" applyAlignment="1" applyProtection="1">
      <alignment horizontal="center"/>
    </xf>
    <xf numFmtId="49" fontId="2" fillId="0" borderId="9" xfId="0" applyNumberFormat="1" applyFont="1" applyBorder="1" applyAlignment="1" applyProtection="1">
      <alignment horizontal="center"/>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3" borderId="49" xfId="0" applyFont="1" applyFill="1" applyBorder="1" applyAlignment="1" applyProtection="1">
      <alignment horizontal="center" vertical="center"/>
    </xf>
    <xf numFmtId="0" fontId="2" fillId="3" borderId="58" xfId="0" applyFont="1" applyFill="1" applyBorder="1" applyAlignment="1" applyProtection="1">
      <alignment horizontal="center" vertical="center"/>
    </xf>
    <xf numFmtId="0" fontId="2" fillId="0" borderId="1" xfId="0" applyFont="1" applyBorder="1" applyAlignment="1" applyProtection="1">
      <alignment horizontal="left" wrapText="1"/>
    </xf>
    <xf numFmtId="0" fontId="2" fillId="0" borderId="14" xfId="0" applyFont="1" applyBorder="1" applyAlignment="1" applyProtection="1">
      <alignment horizontal="left" wrapText="1"/>
    </xf>
    <xf numFmtId="0" fontId="2" fillId="0" borderId="15" xfId="0" applyFont="1" applyBorder="1" applyAlignment="1" applyProtection="1">
      <alignment horizontal="left" wrapText="1"/>
    </xf>
    <xf numFmtId="0" fontId="2" fillId="0" borderId="49" xfId="0" applyFont="1" applyBorder="1" applyAlignment="1" applyProtection="1">
      <alignment horizontal="center" vertical="center" wrapText="1"/>
    </xf>
    <xf numFmtId="0" fontId="2" fillId="0" borderId="54" xfId="0" applyFont="1" applyBorder="1" applyAlignment="1" applyProtection="1">
      <alignment horizontal="center" vertical="center" wrapText="1"/>
    </xf>
    <xf numFmtId="0" fontId="2" fillId="0" borderId="67" xfId="0" applyFont="1" applyBorder="1" applyAlignment="1" applyProtection="1">
      <alignment horizontal="center" vertical="center"/>
    </xf>
    <xf numFmtId="0" fontId="2" fillId="0" borderId="68" xfId="0" applyFont="1" applyBorder="1" applyAlignment="1" applyProtection="1">
      <alignment horizontal="center" vertical="center"/>
    </xf>
    <xf numFmtId="0" fontId="2" fillId="0" borderId="58" xfId="0" applyFont="1" applyBorder="1" applyAlignment="1" applyProtection="1">
      <alignment horizontal="center" vertical="center"/>
    </xf>
    <xf numFmtId="0" fontId="20" fillId="3" borderId="68" xfId="0" applyFont="1" applyFill="1" applyBorder="1" applyAlignment="1" applyProtection="1">
      <alignment horizontal="center" vertical="center"/>
    </xf>
    <xf numFmtId="0" fontId="2" fillId="0" borderId="30" xfId="0" applyFont="1" applyBorder="1" applyAlignment="1" applyProtection="1">
      <alignment horizontal="center" vertical="center"/>
    </xf>
    <xf numFmtId="0" fontId="2" fillId="0" borderId="28" xfId="0" applyFont="1" applyBorder="1" applyAlignment="1" applyProtection="1">
      <alignment horizontal="center" vertical="center"/>
    </xf>
    <xf numFmtId="0" fontId="5" fillId="0" borderId="1" xfId="0" applyFont="1" applyBorder="1" applyAlignment="1" applyProtection="1">
      <alignment horizontal="center" wrapText="1"/>
    </xf>
    <xf numFmtId="0" fontId="5" fillId="0" borderId="15" xfId="0" applyFont="1" applyBorder="1" applyAlignment="1" applyProtection="1">
      <alignment horizontal="center" wrapText="1"/>
    </xf>
    <xf numFmtId="0" fontId="5" fillId="0" borderId="5" xfId="0" applyFont="1" applyBorder="1" applyAlignment="1" applyProtection="1">
      <alignment horizontal="center" wrapText="1"/>
    </xf>
    <xf numFmtId="0" fontId="5" fillId="0" borderId="26" xfId="0" applyFont="1" applyBorder="1" applyAlignment="1" applyProtection="1">
      <alignment horizontal="center" wrapText="1"/>
    </xf>
    <xf numFmtId="0" fontId="5" fillId="0" borderId="44" xfId="0" applyFont="1" applyBorder="1" applyAlignment="1" applyProtection="1">
      <alignment horizontal="center" wrapText="1"/>
    </xf>
    <xf numFmtId="0" fontId="2" fillId="0" borderId="1"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49" xfId="0" applyFont="1" applyBorder="1" applyAlignment="1" applyProtection="1">
      <alignment horizontal="center"/>
    </xf>
    <xf numFmtId="0" fontId="2" fillId="0" borderId="68" xfId="0" applyFont="1" applyBorder="1" applyAlignment="1" applyProtection="1">
      <alignment horizontal="center"/>
    </xf>
    <xf numFmtId="0" fontId="2" fillId="0" borderId="58" xfId="0" applyFont="1" applyBorder="1" applyAlignment="1" applyProtection="1">
      <alignment horizontal="center"/>
    </xf>
    <xf numFmtId="0" fontId="2" fillId="0" borderId="16"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6"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61" xfId="0" applyFont="1" applyBorder="1" applyAlignment="1" applyProtection="1">
      <alignment horizontal="center" vertical="center" wrapText="1"/>
    </xf>
    <xf numFmtId="0" fontId="2" fillId="0" borderId="62" xfId="0" applyFont="1" applyBorder="1" applyAlignment="1" applyProtection="1">
      <alignment horizontal="center" vertical="center" wrapText="1"/>
    </xf>
    <xf numFmtId="0" fontId="2" fillId="0" borderId="11" xfId="0" applyFont="1" applyBorder="1" applyAlignment="1" applyProtection="1">
      <alignment horizontal="center" vertical="center"/>
    </xf>
    <xf numFmtId="0" fontId="4" fillId="0" borderId="12" xfId="0" applyFont="1" applyBorder="1" applyAlignment="1" applyProtection="1">
      <alignment horizontal="center"/>
    </xf>
    <xf numFmtId="0" fontId="4" fillId="0" borderId="24" xfId="0" applyFont="1" applyBorder="1" applyAlignment="1" applyProtection="1">
      <alignment horizontal="left" vertical="center"/>
    </xf>
    <xf numFmtId="0" fontId="4" fillId="0" borderId="8" xfId="0" applyFont="1" applyBorder="1" applyAlignment="1" applyProtection="1">
      <alignment horizontal="right" vertical="center"/>
    </xf>
    <xf numFmtId="0" fontId="4" fillId="0" borderId="7" xfId="0" applyFont="1" applyBorder="1" applyAlignment="1" applyProtection="1">
      <alignment horizontal="right" vertical="center"/>
    </xf>
    <xf numFmtId="0" fontId="4" fillId="0" borderId="7" xfId="0" applyFont="1" applyBorder="1" applyAlignment="1" applyProtection="1">
      <alignment horizontal="center" vertical="center"/>
      <protection locked="0"/>
    </xf>
    <xf numFmtId="0" fontId="4" fillId="0" borderId="30" xfId="0" applyFont="1" applyBorder="1" applyAlignment="1" applyProtection="1">
      <alignment horizontal="right" vertical="center"/>
    </xf>
    <xf numFmtId="0" fontId="4" fillId="0" borderId="27" xfId="0" applyFont="1" applyBorder="1" applyAlignment="1" applyProtection="1">
      <alignment horizontal="right" vertical="center"/>
    </xf>
    <xf numFmtId="0" fontId="4" fillId="0" borderId="27" xfId="0" applyFont="1" applyBorder="1" applyAlignment="1" applyProtection="1">
      <alignment horizontal="left" vertical="center"/>
    </xf>
    <xf numFmtId="0" fontId="4" fillId="0" borderId="29" xfId="0" applyFont="1" applyBorder="1" applyAlignment="1" applyProtection="1">
      <alignment horizontal="left" vertical="center"/>
    </xf>
    <xf numFmtId="0" fontId="4" fillId="0" borderId="35" xfId="0" applyNumberFormat="1" applyFont="1" applyBorder="1" applyAlignment="1" applyProtection="1">
      <alignment horizontal="center" vertical="center"/>
      <protection locked="0"/>
    </xf>
    <xf numFmtId="0" fontId="4" fillId="0" borderId="9" xfId="0" applyFont="1" applyBorder="1" applyAlignment="1" applyProtection="1">
      <alignment horizontal="left" vertical="center"/>
    </xf>
    <xf numFmtId="0" fontId="4" fillId="3" borderId="25" xfId="0" applyNumberFormat="1" applyFont="1" applyFill="1" applyBorder="1" applyAlignment="1" applyProtection="1">
      <alignment horizontal="center" vertical="center"/>
    </xf>
    <xf numFmtId="0" fontId="4" fillId="3" borderId="27" xfId="0" applyFont="1" applyFill="1" applyBorder="1" applyAlignment="1" applyProtection="1">
      <alignment horizontal="center" vertical="center"/>
    </xf>
    <xf numFmtId="0" fontId="2" fillId="0" borderId="7" xfId="0" applyNumberFormat="1" applyFont="1" applyBorder="1" applyAlignment="1" applyProtection="1">
      <alignment horizontal="left"/>
    </xf>
    <xf numFmtId="0" fontId="2" fillId="0" borderId="9" xfId="0" applyNumberFormat="1" applyFont="1" applyBorder="1" applyAlignment="1" applyProtection="1">
      <alignment horizontal="left"/>
    </xf>
    <xf numFmtId="0" fontId="2" fillId="0" borderId="25" xfId="0" applyNumberFormat="1" applyFont="1" applyBorder="1" applyAlignment="1" applyProtection="1">
      <alignment horizontal="center" vertical="center" wrapText="1"/>
    </xf>
    <xf numFmtId="0" fontId="2" fillId="0" borderId="8" xfId="0" applyNumberFormat="1" applyFont="1" applyBorder="1" applyAlignment="1" applyProtection="1">
      <alignment horizontal="right"/>
    </xf>
    <xf numFmtId="0" fontId="2" fillId="0" borderId="7" xfId="0" applyNumberFormat="1" applyFont="1" applyBorder="1" applyAlignment="1" applyProtection="1">
      <alignment horizontal="right"/>
    </xf>
    <xf numFmtId="49" fontId="2" fillId="0" borderId="7" xfId="0" applyNumberFormat="1" applyFont="1" applyBorder="1" applyAlignment="1" applyProtection="1">
      <alignment horizontal="left"/>
    </xf>
    <xf numFmtId="0" fontId="4" fillId="0" borderId="25" xfId="0" applyNumberFormat="1" applyFont="1" applyBorder="1" applyAlignment="1" applyProtection="1">
      <alignment horizontal="center" vertical="center"/>
      <protection locked="0"/>
    </xf>
    <xf numFmtId="0" fontId="2" fillId="0" borderId="35" xfId="0" applyNumberFormat="1" applyFont="1" applyBorder="1" applyAlignment="1" applyProtection="1">
      <alignment horizontal="center" vertical="center" wrapText="1"/>
    </xf>
    <xf numFmtId="0" fontId="2" fillId="0" borderId="30" xfId="0" applyNumberFormat="1" applyFont="1" applyBorder="1" applyAlignment="1" applyProtection="1">
      <alignment horizontal="right"/>
    </xf>
    <xf numFmtId="0" fontId="2" fillId="0" borderId="27" xfId="0" applyNumberFormat="1" applyFont="1" applyBorder="1" applyAlignment="1" applyProtection="1">
      <alignment horizontal="right"/>
    </xf>
    <xf numFmtId="49" fontId="2" fillId="0" borderId="27" xfId="0" applyNumberFormat="1" applyFont="1" applyBorder="1" applyAlignment="1" applyProtection="1">
      <alignment horizontal="left"/>
    </xf>
    <xf numFmtId="0" fontId="2" fillId="0" borderId="27" xfId="0" applyNumberFormat="1" applyFont="1" applyBorder="1" applyAlignment="1" applyProtection="1">
      <alignment horizontal="left"/>
    </xf>
    <xf numFmtId="0" fontId="2" fillId="0" borderId="29" xfId="0" applyNumberFormat="1" applyFont="1" applyBorder="1" applyAlignment="1" applyProtection="1">
      <alignment horizontal="left"/>
    </xf>
    <xf numFmtId="0" fontId="4" fillId="3" borderId="8" xfId="0" applyFont="1" applyFill="1" applyBorder="1" applyAlignment="1" applyProtection="1">
      <alignment horizontal="right" vertical="center"/>
    </xf>
    <xf numFmtId="0" fontId="4" fillId="3" borderId="7" xfId="0" applyFont="1" applyFill="1" applyBorder="1" applyAlignment="1" applyProtection="1">
      <alignment horizontal="right" vertical="center"/>
    </xf>
    <xf numFmtId="0" fontId="2" fillId="0" borderId="4" xfId="0" applyNumberFormat="1" applyFont="1" applyBorder="1" applyAlignment="1" applyProtection="1">
      <alignment horizontal="left" vertical="center" wrapText="1"/>
    </xf>
    <xf numFmtId="0" fontId="2" fillId="0" borderId="61" xfId="0" applyNumberFormat="1" applyFont="1" applyBorder="1" applyAlignment="1" applyProtection="1">
      <alignment horizontal="left" vertical="center" wrapText="1"/>
    </xf>
    <xf numFmtId="0" fontId="2" fillId="0" borderId="26" xfId="0" applyNumberFormat="1" applyFont="1" applyBorder="1" applyAlignment="1" applyProtection="1">
      <alignment horizontal="left" vertical="center" wrapText="1"/>
    </xf>
    <xf numFmtId="0" fontId="2" fillId="0" borderId="44" xfId="0" applyNumberFormat="1" applyFont="1" applyBorder="1" applyAlignment="1" applyProtection="1">
      <alignment horizontal="left" vertical="center" wrapText="1"/>
    </xf>
    <xf numFmtId="0" fontId="2" fillId="0" borderId="19" xfId="0" applyNumberFormat="1" applyFont="1" applyBorder="1" applyAlignment="1" applyProtection="1">
      <alignment horizontal="left" vertical="center" wrapText="1"/>
    </xf>
    <xf numFmtId="0" fontId="2" fillId="0" borderId="20" xfId="0" applyNumberFormat="1" applyFont="1" applyBorder="1" applyAlignment="1" applyProtection="1">
      <alignment horizontal="left" vertical="center" wrapText="1"/>
    </xf>
    <xf numFmtId="0" fontId="4" fillId="0" borderId="28" xfId="0" applyFont="1" applyBorder="1" applyAlignment="1" applyProtection="1">
      <alignment horizontal="left" vertical="center"/>
    </xf>
    <xf numFmtId="0" fontId="2" fillId="0" borderId="25"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2" fillId="0" borderId="25"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xf>
    <xf numFmtId="0" fontId="2" fillId="0" borderId="7" xfId="0" applyNumberFormat="1" applyFont="1" applyFill="1" applyBorder="1" applyAlignment="1" applyProtection="1">
      <alignment horizontal="center"/>
    </xf>
    <xf numFmtId="0" fontId="2" fillId="0" borderId="9" xfId="0" applyNumberFormat="1" applyFont="1" applyFill="1" applyBorder="1" applyAlignment="1" applyProtection="1">
      <alignment horizontal="center"/>
    </xf>
    <xf numFmtId="0" fontId="2" fillId="0" borderId="25" xfId="0" applyNumberFormat="1" applyFont="1" applyFill="1" applyBorder="1" applyAlignment="1" applyProtection="1">
      <alignment horizontal="center" vertical="center"/>
      <protection locked="0"/>
    </xf>
    <xf numFmtId="0" fontId="4" fillId="3" borderId="7" xfId="0" applyFont="1" applyFill="1" applyBorder="1" applyAlignment="1" applyProtection="1">
      <alignment horizontal="left" vertical="center"/>
    </xf>
    <xf numFmtId="0" fontId="4" fillId="3" borderId="9" xfId="0" applyFont="1" applyFill="1" applyBorder="1" applyAlignment="1" applyProtection="1">
      <alignment horizontal="left" vertical="center"/>
    </xf>
    <xf numFmtId="0" fontId="2" fillId="0" borderId="25" xfId="0" applyFont="1" applyFill="1" applyBorder="1" applyAlignment="1" applyProtection="1">
      <alignment horizontal="center" vertical="center"/>
    </xf>
    <xf numFmtId="0" fontId="5" fillId="0" borderId="4" xfId="0" applyNumberFormat="1" applyFont="1" applyFill="1" applyBorder="1" applyAlignment="1" applyProtection="1">
      <alignment horizontal="left" vertical="center" wrapText="1"/>
    </xf>
    <xf numFmtId="0" fontId="5" fillId="0" borderId="61" xfId="0" applyNumberFormat="1" applyFont="1" applyFill="1" applyBorder="1" applyAlignment="1" applyProtection="1">
      <alignment horizontal="left" vertical="center" wrapText="1"/>
    </xf>
    <xf numFmtId="0" fontId="5" fillId="0" borderId="19" xfId="0" applyNumberFormat="1" applyFont="1" applyFill="1" applyBorder="1" applyAlignment="1" applyProtection="1">
      <alignment horizontal="left" vertical="center" wrapText="1"/>
    </xf>
    <xf numFmtId="0" fontId="5" fillId="0" borderId="20" xfId="0" applyNumberFormat="1" applyFont="1" applyFill="1" applyBorder="1" applyAlignment="1" applyProtection="1">
      <alignment horizontal="left" vertical="center" wrapText="1"/>
    </xf>
    <xf numFmtId="0" fontId="2" fillId="0" borderId="32" xfId="0" applyNumberFormat="1" applyFont="1" applyBorder="1" applyAlignment="1" applyProtection="1">
      <alignment horizontal="center" vertical="center" wrapText="1"/>
    </xf>
    <xf numFmtId="0" fontId="3" fillId="0" borderId="0" xfId="0" applyNumberFormat="1" applyFont="1" applyBorder="1" applyAlignment="1" applyProtection="1">
      <alignment horizontal="center"/>
    </xf>
    <xf numFmtId="0" fontId="4" fillId="0" borderId="1" xfId="0" applyNumberFormat="1" applyFont="1" applyBorder="1" applyAlignment="1" applyProtection="1">
      <alignment horizontal="center" vertical="top" wrapText="1"/>
    </xf>
    <xf numFmtId="0" fontId="4" fillId="0" borderId="14" xfId="0" applyNumberFormat="1" applyFont="1" applyBorder="1" applyAlignment="1" applyProtection="1">
      <alignment horizontal="center" vertical="top" wrapText="1"/>
    </xf>
    <xf numFmtId="0" fontId="4" fillId="0" borderId="15" xfId="0" applyNumberFormat="1" applyFont="1" applyBorder="1" applyAlignment="1" applyProtection="1">
      <alignment horizontal="center" vertical="top" wrapText="1"/>
    </xf>
    <xf numFmtId="0" fontId="4" fillId="0" borderId="2" xfId="0" applyNumberFormat="1" applyFont="1" applyBorder="1" applyAlignment="1" applyProtection="1">
      <alignment horizontal="center" vertical="top" wrapText="1"/>
    </xf>
    <xf numFmtId="0" fontId="4" fillId="0" borderId="0" xfId="0" applyNumberFormat="1" applyFont="1" applyBorder="1" applyAlignment="1" applyProtection="1">
      <alignment horizontal="center" vertical="top" wrapText="1"/>
    </xf>
    <xf numFmtId="0" fontId="4" fillId="0" borderId="12" xfId="0" applyNumberFormat="1" applyFont="1" applyBorder="1" applyAlignment="1" applyProtection="1">
      <alignment horizontal="center" vertical="top" wrapText="1"/>
    </xf>
    <xf numFmtId="0" fontId="4" fillId="0" borderId="13" xfId="0" applyNumberFormat="1" applyFont="1" applyBorder="1" applyAlignment="1" applyProtection="1">
      <alignment horizontal="center" vertical="top" wrapText="1"/>
    </xf>
    <xf numFmtId="0" fontId="4" fillId="0" borderId="11" xfId="0" applyNumberFormat="1" applyFont="1" applyBorder="1" applyAlignment="1" applyProtection="1">
      <alignment horizontal="center" vertical="top" wrapText="1"/>
    </xf>
    <xf numFmtId="0" fontId="4" fillId="0" borderId="49" xfId="0" applyNumberFormat="1" applyFont="1" applyBorder="1" applyAlignment="1" applyProtection="1">
      <alignment horizontal="center" vertical="top" wrapText="1"/>
    </xf>
    <xf numFmtId="0" fontId="4" fillId="0" borderId="68" xfId="0" applyNumberFormat="1" applyFont="1" applyBorder="1" applyAlignment="1" applyProtection="1">
      <alignment horizontal="center" vertical="top" wrapText="1"/>
    </xf>
    <xf numFmtId="0" fontId="4" fillId="0" borderId="58" xfId="0" applyNumberFormat="1" applyFont="1" applyBorder="1" applyAlignment="1" applyProtection="1">
      <alignment horizontal="center" vertical="top" wrapText="1"/>
    </xf>
    <xf numFmtId="0" fontId="4" fillId="0" borderId="49" xfId="0" applyNumberFormat="1" applyFont="1" applyBorder="1" applyAlignment="1" applyProtection="1">
      <alignment horizontal="center" vertical="top"/>
    </xf>
    <xf numFmtId="0" fontId="4" fillId="0" borderId="68" xfId="0" applyNumberFormat="1" applyFont="1" applyBorder="1" applyAlignment="1" applyProtection="1">
      <alignment horizontal="center" vertical="top"/>
    </xf>
    <xf numFmtId="0" fontId="4" fillId="0" borderId="58" xfId="0" applyNumberFormat="1" applyFont="1" applyBorder="1" applyAlignment="1" applyProtection="1">
      <alignment horizontal="center" vertical="top"/>
    </xf>
    <xf numFmtId="0" fontId="4" fillId="0" borderId="54" xfId="0" applyNumberFormat="1" applyFont="1" applyBorder="1" applyAlignment="1" applyProtection="1">
      <alignment horizontal="center" vertical="top" wrapText="1"/>
    </xf>
    <xf numFmtId="0" fontId="2" fillId="0" borderId="3" xfId="0" applyNumberFormat="1" applyFont="1" applyBorder="1" applyAlignment="1" applyProtection="1">
      <alignment horizontal="center" vertical="top" wrapText="1"/>
    </xf>
    <xf numFmtId="0" fontId="2" fillId="0" borderId="4" xfId="0" applyNumberFormat="1" applyFont="1" applyBorder="1" applyAlignment="1" applyProtection="1">
      <alignment horizontal="center" vertical="top" wrapText="1"/>
    </xf>
    <xf numFmtId="0" fontId="2" fillId="0" borderId="61" xfId="0" applyNumberFormat="1" applyFont="1" applyBorder="1" applyAlignment="1" applyProtection="1">
      <alignment horizontal="center" vertical="top" wrapText="1"/>
    </xf>
    <xf numFmtId="0" fontId="2" fillId="0" borderId="11" xfId="0" applyNumberFormat="1" applyFont="1" applyBorder="1" applyAlignment="1" applyProtection="1">
      <alignment horizontal="center" vertical="top" wrapText="1"/>
    </xf>
    <xf numFmtId="0" fontId="2" fillId="0" borderId="0" xfId="0" applyNumberFormat="1" applyFont="1" applyBorder="1" applyAlignment="1" applyProtection="1">
      <alignment horizontal="center" vertical="top" wrapText="1"/>
    </xf>
    <xf numFmtId="0" fontId="2" fillId="0" borderId="12" xfId="0" applyNumberFormat="1" applyFont="1" applyBorder="1" applyAlignment="1" applyProtection="1">
      <alignment horizontal="center" vertical="top" wrapText="1"/>
    </xf>
    <xf numFmtId="0" fontId="4" fillId="0" borderId="8" xfId="0" applyNumberFormat="1" applyFont="1" applyBorder="1" applyAlignment="1" applyProtection="1">
      <alignment horizontal="center" vertical="top" wrapText="1"/>
    </xf>
    <xf numFmtId="0" fontId="4" fillId="0" borderId="7" xfId="0" applyNumberFormat="1" applyFont="1" applyBorder="1" applyAlignment="1" applyProtection="1">
      <alignment horizontal="center" vertical="top" wrapText="1"/>
    </xf>
    <xf numFmtId="0" fontId="4" fillId="0" borderId="9" xfId="0" applyNumberFormat="1" applyFont="1" applyBorder="1" applyAlignment="1" applyProtection="1">
      <alignment horizontal="center" vertical="top" wrapText="1"/>
    </xf>
    <xf numFmtId="0" fontId="2" fillId="0" borderId="33" xfId="0" applyNumberFormat="1" applyFont="1" applyBorder="1" applyAlignment="1" applyProtection="1">
      <alignment horizontal="center" vertical="center" wrapText="1"/>
    </xf>
    <xf numFmtId="0" fontId="4" fillId="3" borderId="3" xfId="0" applyNumberFormat="1" applyFont="1" applyFill="1" applyBorder="1" applyAlignment="1" applyProtection="1">
      <alignment horizontal="center" vertical="center"/>
    </xf>
    <xf numFmtId="0" fontId="4" fillId="3" borderId="4" xfId="0" applyNumberFormat="1" applyFont="1" applyFill="1" applyBorder="1" applyAlignment="1" applyProtection="1">
      <alignment horizontal="center" vertical="center"/>
    </xf>
    <xf numFmtId="0" fontId="4" fillId="3" borderId="62" xfId="0" applyNumberFormat="1" applyFont="1" applyFill="1" applyBorder="1" applyAlignment="1" applyProtection="1">
      <alignment horizontal="center" vertical="center"/>
    </xf>
    <xf numFmtId="0" fontId="4" fillId="0" borderId="4" xfId="0" applyFont="1" applyBorder="1" applyAlignment="1" applyProtection="1">
      <alignment horizontal="right" vertical="center"/>
    </xf>
    <xf numFmtId="0" fontId="2" fillId="0" borderId="38" xfId="0" applyNumberFormat="1" applyFont="1" applyBorder="1" applyAlignment="1" applyProtection="1">
      <alignment horizontal="center" vertical="top" wrapText="1"/>
    </xf>
    <xf numFmtId="0" fontId="2" fillId="0" borderId="39" xfId="0" applyNumberFormat="1" applyFont="1" applyBorder="1" applyAlignment="1" applyProtection="1">
      <alignment horizontal="center" vertical="top" wrapText="1"/>
    </xf>
    <xf numFmtId="0" fontId="2" fillId="0" borderId="49" xfId="0" applyNumberFormat="1" applyFont="1" applyBorder="1" applyAlignment="1" applyProtection="1">
      <alignment horizontal="center" vertical="center" wrapText="1"/>
    </xf>
    <xf numFmtId="0" fontId="2" fillId="0" borderId="68" xfId="0" applyNumberFormat="1" applyFont="1" applyBorder="1" applyAlignment="1" applyProtection="1">
      <alignment horizontal="center" vertical="center" wrapText="1"/>
    </xf>
    <xf numFmtId="0" fontId="2" fillId="0" borderId="58" xfId="0" applyNumberFormat="1" applyFont="1" applyBorder="1" applyAlignment="1" applyProtection="1">
      <alignment horizontal="center" vertical="center" wrapText="1"/>
    </xf>
    <xf numFmtId="0" fontId="2" fillId="0" borderId="8" xfId="0" applyNumberFormat="1" applyFont="1" applyBorder="1" applyAlignment="1" applyProtection="1">
      <alignment horizontal="center" vertical="center" wrapText="1"/>
    </xf>
    <xf numFmtId="0" fontId="2" fillId="0" borderId="7" xfId="0" applyNumberFormat="1" applyFont="1" applyBorder="1" applyAlignment="1" applyProtection="1">
      <alignment horizontal="center" vertical="center" wrapText="1"/>
    </xf>
    <xf numFmtId="0" fontId="2" fillId="0" borderId="9" xfId="0" applyNumberFormat="1" applyFont="1" applyBorder="1" applyAlignment="1" applyProtection="1">
      <alignment horizontal="center" vertical="center" wrapText="1"/>
    </xf>
    <xf numFmtId="0" fontId="4" fillId="3" borderId="6" xfId="0" applyNumberFormat="1" applyFont="1" applyFill="1" applyBorder="1" applyAlignment="1" applyProtection="1">
      <alignment horizontal="center" vertical="center"/>
    </xf>
    <xf numFmtId="0" fontId="4" fillId="3" borderId="61" xfId="0" applyNumberFormat="1" applyFont="1" applyFill="1" applyBorder="1" applyAlignment="1" applyProtection="1">
      <alignment horizontal="center" vertical="center"/>
    </xf>
    <xf numFmtId="0" fontId="4" fillId="3" borderId="1" xfId="0" applyNumberFormat="1" applyFont="1" applyFill="1" applyBorder="1" applyAlignment="1" applyProtection="1">
      <alignment horizontal="center" vertical="center"/>
    </xf>
    <xf numFmtId="0" fontId="4" fillId="3" borderId="14" xfId="0" applyNumberFormat="1" applyFont="1" applyFill="1" applyBorder="1" applyAlignment="1" applyProtection="1">
      <alignment horizontal="center" vertical="center"/>
    </xf>
    <xf numFmtId="0" fontId="4" fillId="3" borderId="15" xfId="0" applyNumberFormat="1" applyFont="1" applyFill="1" applyBorder="1" applyAlignment="1" applyProtection="1">
      <alignment horizontal="center" vertical="center"/>
    </xf>
    <xf numFmtId="49" fontId="2" fillId="0" borderId="4" xfId="0" applyNumberFormat="1" applyFont="1" applyBorder="1" applyAlignment="1" applyProtection="1">
      <alignment horizontal="left"/>
    </xf>
    <xf numFmtId="0" fontId="2" fillId="0" borderId="4" xfId="0" applyNumberFormat="1" applyFont="1" applyBorder="1" applyAlignment="1" applyProtection="1">
      <alignment horizontal="left"/>
    </xf>
    <xf numFmtId="0" fontId="2" fillId="0" borderId="62" xfId="0" applyNumberFormat="1" applyFont="1" applyBorder="1" applyAlignment="1" applyProtection="1">
      <alignment horizontal="left"/>
    </xf>
    <xf numFmtId="0" fontId="4" fillId="0" borderId="4" xfId="0" applyFont="1" applyBorder="1" applyAlignment="1" applyProtection="1">
      <alignment horizontal="left" vertical="center"/>
    </xf>
    <xf numFmtId="0" fontId="4" fillId="0" borderId="22" xfId="0" applyNumberFormat="1" applyFont="1" applyBorder="1" applyAlignment="1" applyProtection="1">
      <alignment horizontal="center" vertical="center"/>
      <protection locked="0"/>
    </xf>
    <xf numFmtId="0" fontId="4" fillId="0" borderId="7" xfId="0" applyNumberFormat="1" applyFont="1" applyBorder="1" applyAlignment="1" applyProtection="1">
      <alignment horizontal="center" vertical="center"/>
      <protection locked="0"/>
    </xf>
    <xf numFmtId="0" fontId="4" fillId="0" borderId="9" xfId="0" applyNumberFormat="1" applyFont="1" applyBorder="1" applyAlignment="1" applyProtection="1">
      <alignment horizontal="center" vertical="center"/>
      <protection locked="0"/>
    </xf>
    <xf numFmtId="0" fontId="4" fillId="0" borderId="3" xfId="0" applyFont="1" applyBorder="1" applyAlignment="1" applyProtection="1">
      <alignment horizontal="right" vertical="center"/>
    </xf>
    <xf numFmtId="49" fontId="2" fillId="0" borderId="19" xfId="0" applyNumberFormat="1" applyFont="1" applyBorder="1" applyAlignment="1" applyProtection="1">
      <alignment horizontal="left"/>
    </xf>
    <xf numFmtId="0" fontId="4" fillId="0" borderId="23" xfId="0" applyNumberFormat="1" applyFont="1" applyBorder="1" applyAlignment="1" applyProtection="1">
      <alignment horizontal="center" vertical="center"/>
      <protection locked="0"/>
    </xf>
    <xf numFmtId="0" fontId="4" fillId="0" borderId="27" xfId="0" applyNumberFormat="1" applyFont="1" applyBorder="1" applyAlignment="1" applyProtection="1">
      <alignment horizontal="center" vertical="center"/>
      <protection locked="0"/>
    </xf>
    <xf numFmtId="0" fontId="4" fillId="0" borderId="29" xfId="0" applyNumberFormat="1" applyFont="1" applyBorder="1" applyAlignment="1" applyProtection="1">
      <alignment horizontal="center" vertical="center"/>
      <protection locked="0"/>
    </xf>
    <xf numFmtId="0" fontId="4" fillId="0" borderId="61" xfId="0" applyFont="1" applyBorder="1" applyAlignment="1" applyProtection="1">
      <alignment horizontal="left" vertical="center"/>
    </xf>
    <xf numFmtId="0" fontId="2" fillId="0" borderId="3" xfId="0" applyNumberFormat="1" applyFont="1" applyBorder="1" applyAlignment="1" applyProtection="1">
      <alignment horizontal="right"/>
    </xf>
    <xf numFmtId="0" fontId="2" fillId="0" borderId="4" xfId="0" applyNumberFormat="1" applyFont="1" applyBorder="1" applyAlignment="1" applyProtection="1">
      <alignment horizontal="right"/>
    </xf>
    <xf numFmtId="0" fontId="2" fillId="0" borderId="37" xfId="0" applyNumberFormat="1" applyFont="1" applyBorder="1" applyAlignment="1" applyProtection="1">
      <alignment horizontal="center" vertical="top" wrapText="1"/>
    </xf>
    <xf numFmtId="0" fontId="2" fillId="0" borderId="0" xfId="0" applyNumberFormat="1" applyFont="1" applyBorder="1" applyAlignment="1" applyProtection="1">
      <alignment horizontal="left" vertical="center" wrapText="1" indent="1"/>
    </xf>
    <xf numFmtId="0" fontId="2" fillId="0" borderId="12" xfId="0" applyNumberFormat="1" applyFont="1" applyBorder="1" applyAlignment="1" applyProtection="1">
      <alignment horizontal="left" vertical="center" wrapText="1" indent="1"/>
    </xf>
    <xf numFmtId="0" fontId="4" fillId="0" borderId="4" xfId="0" applyNumberFormat="1" applyFont="1" applyBorder="1" applyAlignment="1" applyProtection="1">
      <alignment horizontal="left" vertical="center" wrapText="1"/>
    </xf>
    <xf numFmtId="0" fontId="4" fillId="0" borderId="61" xfId="0" applyNumberFormat="1" applyFont="1" applyBorder="1" applyAlignment="1" applyProtection="1">
      <alignment horizontal="left" vertical="center" wrapText="1"/>
    </xf>
    <xf numFmtId="0" fontId="4" fillId="0" borderId="0" xfId="0" applyNumberFormat="1" applyFont="1" applyBorder="1" applyAlignment="1" applyProtection="1">
      <alignment horizontal="left" vertical="center" wrapText="1"/>
    </xf>
    <xf numFmtId="0" fontId="4" fillId="0" borderId="12" xfId="0" applyNumberFormat="1" applyFont="1" applyBorder="1" applyAlignment="1" applyProtection="1">
      <alignment horizontal="left" vertical="center" wrapText="1"/>
    </xf>
    <xf numFmtId="0" fontId="4" fillId="0" borderId="7" xfId="0" applyNumberFormat="1" applyFont="1" applyBorder="1" applyAlignment="1" applyProtection="1">
      <alignment horizontal="left" vertical="center" wrapText="1"/>
    </xf>
    <xf numFmtId="0" fontId="4" fillId="0" borderId="9" xfId="0" applyNumberFormat="1" applyFont="1" applyBorder="1" applyAlignment="1" applyProtection="1">
      <alignment horizontal="left" vertical="center" wrapText="1"/>
    </xf>
    <xf numFmtId="0" fontId="2" fillId="0" borderId="24" xfId="0" applyNumberFormat="1" applyFont="1" applyBorder="1" applyAlignment="1" applyProtection="1">
      <alignment horizontal="left"/>
    </xf>
    <xf numFmtId="0" fontId="2" fillId="0" borderId="0" xfId="0" applyNumberFormat="1" applyFont="1" applyBorder="1" applyAlignment="1" applyProtection="1">
      <alignment horizontal="left"/>
    </xf>
    <xf numFmtId="0" fontId="2" fillId="0" borderId="17" xfId="0" applyNumberFormat="1" applyFont="1" applyBorder="1" applyAlignment="1" applyProtection="1">
      <alignment horizontal="left"/>
    </xf>
    <xf numFmtId="0" fontId="2" fillId="0" borderId="4" xfId="0" applyNumberFormat="1" applyFont="1" applyBorder="1" applyAlignment="1" applyProtection="1">
      <alignment horizontal="left" vertical="center" wrapText="1" indent="1"/>
    </xf>
    <xf numFmtId="0" fontId="2" fillId="0" borderId="61" xfId="0" applyNumberFormat="1" applyFont="1" applyBorder="1" applyAlignment="1" applyProtection="1">
      <alignment horizontal="left" vertical="center" wrapText="1" indent="1"/>
    </xf>
    <xf numFmtId="0" fontId="2" fillId="0" borderId="11" xfId="0" applyNumberFormat="1" applyFont="1" applyBorder="1" applyAlignment="1" applyProtection="1">
      <alignment horizontal="right"/>
    </xf>
    <xf numFmtId="0" fontId="2" fillId="0" borderId="0" xfId="0" applyNumberFormat="1" applyFont="1" applyBorder="1" applyAlignment="1" applyProtection="1">
      <alignment horizontal="right"/>
    </xf>
    <xf numFmtId="0" fontId="4" fillId="0" borderId="0" xfId="0" applyFont="1" applyBorder="1" applyAlignment="1" applyProtection="1">
      <alignment horizontal="right" vertical="center"/>
    </xf>
    <xf numFmtId="0" fontId="4" fillId="0" borderId="0" xfId="0" applyFont="1" applyBorder="1" applyAlignment="1" applyProtection="1">
      <alignment horizontal="center" vertical="center"/>
      <protection locked="0"/>
    </xf>
    <xf numFmtId="0" fontId="2" fillId="0" borderId="30" xfId="0" applyNumberFormat="1" applyFont="1" applyBorder="1" applyAlignment="1" applyProtection="1">
      <alignment horizontal="center" vertical="center" wrapText="1"/>
    </xf>
    <xf numFmtId="0" fontId="2" fillId="0" borderId="27" xfId="0" applyNumberFormat="1" applyFont="1" applyBorder="1" applyAlignment="1" applyProtection="1">
      <alignment horizontal="center" vertical="center" wrapText="1"/>
    </xf>
    <xf numFmtId="0" fontId="2" fillId="0" borderId="29" xfId="0" applyNumberFormat="1" applyFont="1" applyBorder="1" applyAlignment="1" applyProtection="1">
      <alignment horizontal="center" vertical="center" wrapText="1"/>
    </xf>
    <xf numFmtId="0" fontId="4" fillId="0" borderId="4" xfId="0" applyNumberFormat="1" applyFont="1" applyBorder="1" applyAlignment="1" applyProtection="1">
      <alignment horizontal="center" vertical="center"/>
      <protection locked="0"/>
    </xf>
    <xf numFmtId="0" fontId="4" fillId="0" borderId="61" xfId="0" applyNumberFormat="1" applyFont="1" applyBorder="1" applyAlignment="1" applyProtection="1">
      <alignment horizontal="center" vertical="center"/>
      <protection locked="0"/>
    </xf>
    <xf numFmtId="0" fontId="2" fillId="0" borderId="28" xfId="0" applyNumberFormat="1" applyFont="1" applyBorder="1" applyAlignment="1" applyProtection="1">
      <alignment horizontal="left"/>
    </xf>
    <xf numFmtId="0" fontId="4" fillId="3" borderId="2" xfId="0" applyNumberFormat="1" applyFont="1" applyFill="1" applyBorder="1" applyAlignment="1" applyProtection="1">
      <alignment horizontal="center" vertical="center"/>
    </xf>
    <xf numFmtId="0" fontId="4" fillId="3" borderId="0" xfId="0" applyNumberFormat="1" applyFont="1" applyFill="1" applyBorder="1" applyAlignment="1" applyProtection="1">
      <alignment horizontal="center" vertical="center"/>
    </xf>
    <xf numFmtId="0" fontId="4" fillId="3" borderId="12" xfId="0" applyNumberFormat="1" applyFont="1" applyFill="1" applyBorder="1" applyAlignment="1" applyProtection="1">
      <alignment horizontal="center" vertical="center"/>
    </xf>
    <xf numFmtId="0" fontId="4" fillId="3" borderId="30" xfId="0" applyNumberFormat="1" applyFont="1" applyFill="1" applyBorder="1" applyAlignment="1" applyProtection="1">
      <alignment horizontal="center" vertical="center"/>
    </xf>
    <xf numFmtId="0" fontId="4" fillId="3" borderId="27" xfId="0" applyNumberFormat="1" applyFont="1" applyFill="1" applyBorder="1" applyAlignment="1" applyProtection="1">
      <alignment horizontal="center" vertical="center"/>
    </xf>
    <xf numFmtId="0" fontId="4" fillId="3" borderId="28" xfId="0" applyNumberFormat="1" applyFont="1" applyFill="1" applyBorder="1" applyAlignment="1" applyProtection="1">
      <alignment horizontal="center" vertical="center"/>
    </xf>
    <xf numFmtId="0" fontId="4" fillId="0" borderId="0" xfId="0" applyFont="1" applyBorder="1" applyAlignment="1" applyProtection="1">
      <alignment horizontal="left" vertical="center"/>
    </xf>
    <xf numFmtId="0" fontId="4" fillId="0" borderId="11" xfId="0" applyFont="1" applyBorder="1" applyAlignment="1" applyProtection="1">
      <alignment horizontal="right" vertical="center"/>
    </xf>
    <xf numFmtId="0" fontId="4" fillId="0" borderId="0" xfId="0" applyNumberFormat="1" applyFont="1" applyBorder="1" applyAlignment="1" applyProtection="1">
      <alignment horizontal="center" vertical="center"/>
      <protection locked="0"/>
    </xf>
    <xf numFmtId="0" fontId="4" fillId="0" borderId="12" xfId="0" applyNumberFormat="1" applyFont="1" applyBorder="1" applyAlignment="1" applyProtection="1">
      <alignment horizontal="center" vertical="center"/>
      <protection locked="0"/>
    </xf>
    <xf numFmtId="0" fontId="4" fillId="0" borderId="12" xfId="0" applyFont="1" applyBorder="1" applyAlignment="1" applyProtection="1">
      <alignment horizontal="left" vertical="center"/>
    </xf>
    <xf numFmtId="0" fontId="4" fillId="0" borderId="8" xfId="0" applyNumberFormat="1" applyFont="1" applyBorder="1" applyAlignment="1" applyProtection="1">
      <alignment horizontal="center" vertical="center"/>
      <protection locked="0"/>
    </xf>
    <xf numFmtId="0" fontId="4" fillId="0" borderId="24" xfId="0" applyNumberFormat="1" applyFont="1" applyBorder="1" applyAlignment="1" applyProtection="1">
      <alignment horizontal="center" vertical="center"/>
      <protection locked="0"/>
    </xf>
    <xf numFmtId="0" fontId="4" fillId="3" borderId="8" xfId="0" applyNumberFormat="1" applyFont="1" applyFill="1" applyBorder="1" applyAlignment="1" applyProtection="1">
      <alignment horizontal="center" vertical="center"/>
    </xf>
    <xf numFmtId="0" fontId="4" fillId="3" borderId="7" xfId="0" applyNumberFormat="1" applyFont="1" applyFill="1" applyBorder="1" applyAlignment="1" applyProtection="1">
      <alignment horizontal="center" vertical="center"/>
    </xf>
    <xf numFmtId="0" fontId="4" fillId="3" borderId="24" xfId="0" applyNumberFormat="1" applyFont="1" applyFill="1" applyBorder="1" applyAlignment="1" applyProtection="1">
      <alignment horizontal="center" vertical="center"/>
    </xf>
    <xf numFmtId="0" fontId="4" fillId="3" borderId="9" xfId="0" applyNumberFormat="1" applyFont="1" applyFill="1" applyBorder="1" applyAlignment="1" applyProtection="1">
      <alignment horizontal="center" vertical="center"/>
    </xf>
    <xf numFmtId="0" fontId="4" fillId="3" borderId="22" xfId="0" applyNumberFormat="1" applyFont="1" applyFill="1" applyBorder="1" applyAlignment="1" applyProtection="1">
      <alignment horizontal="center" vertical="center"/>
    </xf>
    <xf numFmtId="0" fontId="4" fillId="0" borderId="8" xfId="0" applyNumberFormat="1" applyFont="1" applyBorder="1" applyAlignment="1" applyProtection="1">
      <alignment horizontal="center" vertical="center"/>
    </xf>
    <xf numFmtId="0" fontId="4" fillId="0" borderId="7" xfId="0" applyNumberFormat="1" applyFont="1" applyBorder="1" applyAlignment="1" applyProtection="1">
      <alignment horizontal="center" vertical="center"/>
    </xf>
    <xf numFmtId="0" fontId="4" fillId="0" borderId="24" xfId="0" applyNumberFormat="1" applyFont="1" applyBorder="1" applyAlignment="1" applyProtection="1">
      <alignment horizontal="center" vertical="center"/>
    </xf>
    <xf numFmtId="0" fontId="4" fillId="3" borderId="13" xfId="0" applyNumberFormat="1" applyFont="1" applyFill="1" applyBorder="1" applyAlignment="1" applyProtection="1">
      <alignment horizontal="center" vertical="center"/>
    </xf>
    <xf numFmtId="0" fontId="4" fillId="3" borderId="16" xfId="0" applyNumberFormat="1" applyFont="1" applyFill="1" applyBorder="1" applyAlignment="1" applyProtection="1">
      <alignment horizontal="center" vertical="center"/>
    </xf>
    <xf numFmtId="0" fontId="4" fillId="0" borderId="14" xfId="0" applyFont="1" applyBorder="1" applyAlignment="1" applyProtection="1">
      <alignment horizontal="right" vertical="center"/>
    </xf>
    <xf numFmtId="0" fontId="4" fillId="0" borderId="5" xfId="0" applyNumberFormat="1" applyFont="1" applyBorder="1" applyAlignment="1" applyProtection="1">
      <alignment horizontal="center" vertical="top" wrapText="1"/>
    </xf>
    <xf numFmtId="0" fontId="4" fillId="0" borderId="26" xfId="0" applyNumberFormat="1" applyFont="1" applyBorder="1" applyAlignment="1" applyProtection="1">
      <alignment horizontal="center" vertical="top" wrapText="1"/>
    </xf>
    <xf numFmtId="0" fontId="4" fillId="0" borderId="44" xfId="0" applyNumberFormat="1" applyFont="1" applyBorder="1" applyAlignment="1" applyProtection="1">
      <alignment horizontal="center" vertical="top" wrapText="1"/>
    </xf>
    <xf numFmtId="0" fontId="4" fillId="0" borderId="43" xfId="0" applyNumberFormat="1" applyFont="1" applyBorder="1" applyAlignment="1" applyProtection="1">
      <alignment horizontal="center" vertical="top" wrapText="1"/>
    </xf>
    <xf numFmtId="0" fontId="4" fillId="0" borderId="16" xfId="0" applyNumberFormat="1" applyFont="1" applyBorder="1" applyAlignment="1" applyProtection="1">
      <alignment horizontal="center" vertical="top" wrapText="1"/>
    </xf>
    <xf numFmtId="0" fontId="4" fillId="0" borderId="31" xfId="0" applyNumberFormat="1" applyFont="1" applyBorder="1" applyAlignment="1" applyProtection="1">
      <alignment horizontal="center" vertical="top" wrapText="1"/>
    </xf>
    <xf numFmtId="0" fontId="4" fillId="0" borderId="30" xfId="0" applyNumberFormat="1" applyFont="1" applyBorder="1" applyAlignment="1" applyProtection="1">
      <alignment horizontal="center" vertical="top" wrapText="1"/>
    </xf>
    <xf numFmtId="0" fontId="4" fillId="0" borderId="27" xfId="0" applyNumberFormat="1" applyFont="1" applyBorder="1" applyAlignment="1" applyProtection="1">
      <alignment horizontal="center" vertical="top" wrapText="1"/>
    </xf>
    <xf numFmtId="0" fontId="4" fillId="0" borderId="29" xfId="0" applyNumberFormat="1" applyFont="1" applyBorder="1" applyAlignment="1" applyProtection="1">
      <alignment horizontal="center" vertical="top" wrapText="1"/>
    </xf>
    <xf numFmtId="0" fontId="4" fillId="0" borderId="14" xfId="0" applyFont="1" applyBorder="1" applyAlignment="1" applyProtection="1">
      <alignment horizontal="left" vertical="center"/>
    </xf>
    <xf numFmtId="0" fontId="4" fillId="0" borderId="13" xfId="0" applyFont="1" applyBorder="1" applyAlignment="1" applyProtection="1">
      <alignment horizontal="right" vertical="center"/>
    </xf>
    <xf numFmtId="0" fontId="4" fillId="0" borderId="15" xfId="0" applyFont="1" applyBorder="1" applyAlignment="1" applyProtection="1">
      <alignment horizontal="left" vertical="center"/>
    </xf>
    <xf numFmtId="0" fontId="4" fillId="0" borderId="8" xfId="0" applyNumberFormat="1" applyFont="1" applyBorder="1" applyAlignment="1" applyProtection="1">
      <alignment horizontal="right"/>
    </xf>
    <xf numFmtId="0" fontId="4" fillId="0" borderId="7" xfId="0" applyNumberFormat="1" applyFont="1" applyBorder="1" applyAlignment="1" applyProtection="1">
      <alignment horizontal="right"/>
    </xf>
    <xf numFmtId="1" fontId="4" fillId="0" borderId="7" xfId="0" applyNumberFormat="1" applyFont="1" applyBorder="1" applyAlignment="1" applyProtection="1">
      <alignment horizontal="left"/>
    </xf>
    <xf numFmtId="0" fontId="4" fillId="0" borderId="7" xfId="0" applyNumberFormat="1" applyFont="1" applyBorder="1" applyAlignment="1" applyProtection="1">
      <alignment horizontal="left"/>
    </xf>
    <xf numFmtId="0" fontId="4" fillId="0" borderId="0" xfId="0" applyFont="1" applyAlignment="1" applyProtection="1">
      <alignment horizontal="center" wrapText="1"/>
    </xf>
    <xf numFmtId="0" fontId="4" fillId="0" borderId="3" xfId="0" applyNumberFormat="1" applyFont="1" applyBorder="1" applyAlignment="1" applyProtection="1">
      <alignment horizontal="right"/>
    </xf>
    <xf numFmtId="0" fontId="4" fillId="0" borderId="4" xfId="0" applyNumberFormat="1" applyFont="1" applyBorder="1" applyAlignment="1" applyProtection="1">
      <alignment horizontal="right"/>
    </xf>
    <xf numFmtId="0" fontId="4" fillId="0" borderId="4" xfId="0" applyNumberFormat="1" applyFont="1" applyBorder="1" applyAlignment="1" applyProtection="1">
      <alignment horizontal="left"/>
    </xf>
    <xf numFmtId="0" fontId="40" fillId="0" borderId="0" xfId="0" applyFont="1" applyBorder="1" applyAlignment="1" applyProtection="1">
      <alignment horizontal="center"/>
    </xf>
    <xf numFmtId="3" fontId="2" fillId="3" borderId="13" xfId="0" applyNumberFormat="1" applyFont="1" applyFill="1" applyBorder="1" applyAlignment="1" applyProtection="1">
      <alignment horizontal="center" vertical="center"/>
    </xf>
    <xf numFmtId="3" fontId="2" fillId="3" borderId="14" xfId="0" applyNumberFormat="1" applyFont="1" applyFill="1" applyBorder="1" applyAlignment="1" applyProtection="1">
      <alignment horizontal="center" vertical="center"/>
    </xf>
    <xf numFmtId="3" fontId="2" fillId="3" borderId="16" xfId="0" applyNumberFormat="1" applyFont="1" applyFill="1" applyBorder="1" applyAlignment="1" applyProtection="1">
      <alignment horizontal="center" vertical="center"/>
    </xf>
    <xf numFmtId="3" fontId="2" fillId="3" borderId="18" xfId="0" applyNumberFormat="1" applyFont="1" applyFill="1" applyBorder="1" applyAlignment="1" applyProtection="1">
      <alignment horizontal="center" vertical="center"/>
    </xf>
    <xf numFmtId="3" fontId="2" fillId="3" borderId="19" xfId="0" applyNumberFormat="1" applyFont="1" applyFill="1" applyBorder="1" applyAlignment="1" applyProtection="1">
      <alignment horizontal="center" vertical="center"/>
    </xf>
    <xf numFmtId="3" fontId="2" fillId="3" borderId="21" xfId="0" applyNumberFormat="1" applyFont="1" applyFill="1" applyBorder="1" applyAlignment="1" applyProtection="1">
      <alignment horizontal="center" vertical="center"/>
    </xf>
    <xf numFmtId="3" fontId="2" fillId="3" borderId="3" xfId="0" applyNumberFormat="1" applyFont="1" applyFill="1" applyBorder="1" applyAlignment="1" applyProtection="1">
      <alignment horizontal="center" vertical="center"/>
    </xf>
    <xf numFmtId="3" fontId="2" fillId="3" borderId="4" xfId="0" applyNumberFormat="1" applyFont="1" applyFill="1" applyBorder="1" applyAlignment="1" applyProtection="1">
      <alignment horizontal="center" vertical="center"/>
    </xf>
    <xf numFmtId="3" fontId="2" fillId="3" borderId="62" xfId="0" applyNumberFormat="1" applyFont="1" applyFill="1" applyBorder="1" applyAlignment="1" applyProtection="1">
      <alignment horizontal="center" vertical="center"/>
    </xf>
    <xf numFmtId="3" fontId="2" fillId="0" borderId="13" xfId="0" applyNumberFormat="1" applyFont="1" applyBorder="1" applyAlignment="1" applyProtection="1">
      <alignment horizontal="right" vertical="center"/>
    </xf>
    <xf numFmtId="3" fontId="2" fillId="0" borderId="14" xfId="0" applyNumberFormat="1" applyFont="1" applyBorder="1" applyAlignment="1" applyProtection="1">
      <alignment horizontal="right" vertical="center"/>
    </xf>
    <xf numFmtId="3" fontId="2" fillId="0" borderId="11" xfId="0" applyNumberFormat="1" applyFont="1" applyBorder="1" applyAlignment="1" applyProtection="1">
      <alignment horizontal="right" vertical="center"/>
    </xf>
    <xf numFmtId="3" fontId="2" fillId="0" borderId="0" xfId="0" applyNumberFormat="1" applyFont="1" applyBorder="1" applyAlignment="1" applyProtection="1">
      <alignment horizontal="right" vertical="center"/>
    </xf>
    <xf numFmtId="0" fontId="2" fillId="0" borderId="55" xfId="0" applyNumberFormat="1" applyFont="1" applyBorder="1" applyAlignment="1" applyProtection="1">
      <alignment horizontal="center" vertical="center" wrapText="1"/>
    </xf>
    <xf numFmtId="0" fontId="2" fillId="0" borderId="47" xfId="0" applyNumberFormat="1" applyFont="1" applyBorder="1" applyAlignment="1" applyProtection="1">
      <alignment horizontal="center" vertical="center" wrapText="1"/>
    </xf>
    <xf numFmtId="0" fontId="2" fillId="0" borderId="56" xfId="0" applyNumberFormat="1" applyFont="1" applyBorder="1" applyAlignment="1" applyProtection="1">
      <alignment horizontal="center" vertical="center" wrapText="1"/>
    </xf>
    <xf numFmtId="0" fontId="4" fillId="0" borderId="13" xfId="0" applyNumberFormat="1" applyFont="1" applyBorder="1" applyAlignment="1" applyProtection="1">
      <alignment horizontal="center" vertical="center" wrapText="1"/>
    </xf>
    <xf numFmtId="0" fontId="4" fillId="0" borderId="14" xfId="0" applyNumberFormat="1" applyFont="1" applyBorder="1" applyAlignment="1" applyProtection="1">
      <alignment horizontal="center" vertical="center" wrapText="1"/>
    </xf>
    <xf numFmtId="0" fontId="4" fillId="0" borderId="16" xfId="0" applyNumberFormat="1" applyFont="1" applyBorder="1" applyAlignment="1" applyProtection="1">
      <alignment horizontal="center" vertical="center" wrapText="1"/>
    </xf>
    <xf numFmtId="3" fontId="2" fillId="0" borderId="4" xfId="0" applyNumberFormat="1" applyFont="1" applyBorder="1" applyAlignment="1" applyProtection="1">
      <alignment horizontal="left" vertical="center"/>
    </xf>
    <xf numFmtId="3" fontId="2" fillId="0" borderId="61" xfId="0" applyNumberFormat="1" applyFont="1" applyBorder="1" applyAlignment="1" applyProtection="1">
      <alignment horizontal="left" vertical="center"/>
    </xf>
    <xf numFmtId="3" fontId="2" fillId="0" borderId="19" xfId="0" applyNumberFormat="1" applyFont="1" applyBorder="1" applyAlignment="1" applyProtection="1">
      <alignment horizontal="left" vertical="center"/>
    </xf>
    <xf numFmtId="3" fontId="2" fillId="0" borderId="20" xfId="0" applyNumberFormat="1" applyFont="1" applyBorder="1" applyAlignment="1" applyProtection="1">
      <alignment horizontal="left" vertical="center"/>
    </xf>
    <xf numFmtId="3" fontId="2" fillId="3" borderId="61" xfId="0" applyNumberFormat="1" applyFont="1" applyFill="1" applyBorder="1" applyAlignment="1" applyProtection="1">
      <alignment horizontal="center" vertical="center"/>
    </xf>
    <xf numFmtId="3" fontId="2" fillId="3" borderId="20" xfId="0" applyNumberFormat="1" applyFont="1" applyFill="1" applyBorder="1" applyAlignment="1" applyProtection="1">
      <alignment horizontal="center" vertical="center"/>
    </xf>
    <xf numFmtId="3" fontId="2" fillId="3" borderId="11" xfId="0" applyNumberFormat="1" applyFont="1" applyFill="1" applyBorder="1" applyAlignment="1" applyProtection="1">
      <alignment horizontal="center" vertical="center"/>
    </xf>
    <xf numFmtId="3" fontId="2" fillId="3" borderId="0" xfId="0" applyNumberFormat="1" applyFont="1" applyFill="1" applyBorder="1" applyAlignment="1" applyProtection="1">
      <alignment horizontal="center" vertical="center"/>
    </xf>
    <xf numFmtId="3" fontId="2" fillId="3" borderId="73" xfId="0" applyNumberFormat="1" applyFont="1" applyFill="1" applyBorder="1" applyAlignment="1" applyProtection="1">
      <alignment horizontal="center" vertical="center"/>
    </xf>
    <xf numFmtId="3" fontId="2" fillId="3" borderId="51" xfId="0" applyNumberFormat="1" applyFont="1" applyFill="1" applyBorder="1" applyAlignment="1" applyProtection="1">
      <alignment horizontal="center" vertical="center"/>
    </xf>
    <xf numFmtId="3" fontId="2" fillId="0" borderId="14" xfId="0" applyNumberFormat="1" applyFont="1" applyBorder="1" applyAlignment="1" applyProtection="1">
      <alignment horizontal="left" vertical="center"/>
    </xf>
    <xf numFmtId="3" fontId="2" fillId="0" borderId="0" xfId="0" applyNumberFormat="1" applyFont="1" applyBorder="1" applyAlignment="1" applyProtection="1">
      <alignment horizontal="left" vertical="center"/>
    </xf>
    <xf numFmtId="0" fontId="2" fillId="0" borderId="3" xfId="0" applyNumberFormat="1" applyFont="1" applyBorder="1" applyAlignment="1" applyProtection="1">
      <alignment horizontal="center" vertical="center" wrapText="1"/>
    </xf>
    <xf numFmtId="0" fontId="2" fillId="0" borderId="4" xfId="0" applyNumberFormat="1" applyFont="1" applyBorder="1" applyAlignment="1" applyProtection="1">
      <alignment horizontal="center" vertical="center" wrapText="1"/>
    </xf>
    <xf numFmtId="0" fontId="2" fillId="0" borderId="61" xfId="0" applyNumberFormat="1" applyFont="1" applyBorder="1" applyAlignment="1" applyProtection="1">
      <alignment horizontal="center" vertical="center" wrapText="1"/>
    </xf>
    <xf numFmtId="0" fontId="2" fillId="0" borderId="43" xfId="0" applyNumberFormat="1" applyFont="1" applyBorder="1" applyAlignment="1" applyProtection="1">
      <alignment horizontal="center" vertical="center" wrapText="1"/>
    </xf>
    <xf numFmtId="0" fontId="2" fillId="0" borderId="26" xfId="0" applyNumberFormat="1" applyFont="1" applyBorder="1" applyAlignment="1" applyProtection="1">
      <alignment horizontal="center" vertical="center" wrapText="1"/>
    </xf>
    <xf numFmtId="0" fontId="2" fillId="0" borderId="44" xfId="0" applyNumberFormat="1" applyFont="1" applyBorder="1" applyAlignment="1" applyProtection="1">
      <alignment horizontal="center" vertical="center" wrapText="1"/>
    </xf>
    <xf numFmtId="0" fontId="2" fillId="0" borderId="62" xfId="0" applyNumberFormat="1" applyFont="1" applyBorder="1" applyAlignment="1" applyProtection="1">
      <alignment horizontal="center" vertical="center" wrapText="1"/>
    </xf>
    <xf numFmtId="0" fontId="2" fillId="0" borderId="31" xfId="0" applyNumberFormat="1" applyFont="1" applyBorder="1" applyAlignment="1" applyProtection="1">
      <alignment horizontal="center" vertical="center" wrapText="1"/>
    </xf>
    <xf numFmtId="3" fontId="2" fillId="3" borderId="4" xfId="0" applyNumberFormat="1" applyFont="1" applyFill="1" applyBorder="1" applyAlignment="1" applyProtection="1">
      <alignment horizontal="left" vertical="center"/>
    </xf>
    <xf numFmtId="3" fontId="2" fillId="3" borderId="62" xfId="0" applyNumberFormat="1" applyFont="1" applyFill="1" applyBorder="1" applyAlignment="1" applyProtection="1">
      <alignment horizontal="left" vertical="center"/>
    </xf>
    <xf numFmtId="3" fontId="2" fillId="3" borderId="7" xfId="0" applyNumberFormat="1" applyFont="1" applyFill="1" applyBorder="1" applyAlignment="1" applyProtection="1">
      <alignment horizontal="center" vertical="center"/>
    </xf>
    <xf numFmtId="3" fontId="2" fillId="3" borderId="3" xfId="0" applyNumberFormat="1" applyFont="1" applyFill="1" applyBorder="1" applyAlignment="1" applyProtection="1">
      <alignment horizontal="right" vertical="center"/>
    </xf>
    <xf numFmtId="3" fontId="2" fillId="3" borderId="4" xfId="0" applyNumberFormat="1" applyFont="1" applyFill="1" applyBorder="1" applyAlignment="1" applyProtection="1">
      <alignment horizontal="right" vertical="center"/>
    </xf>
    <xf numFmtId="3" fontId="2" fillId="0" borderId="4" xfId="0" applyNumberFormat="1" applyFont="1" applyBorder="1" applyAlignment="1" applyProtection="1">
      <alignment horizontal="right" vertical="center"/>
    </xf>
    <xf numFmtId="3" fontId="2" fillId="0" borderId="63" xfId="0" applyNumberFormat="1" applyFont="1" applyBorder="1" applyAlignment="1" applyProtection="1">
      <alignment horizontal="center" vertical="center"/>
      <protection locked="0"/>
    </xf>
    <xf numFmtId="3" fontId="2" fillId="0" borderId="62" xfId="0" applyNumberFormat="1" applyFont="1" applyBorder="1" applyAlignment="1" applyProtection="1">
      <alignment horizontal="left" vertical="center"/>
    </xf>
    <xf numFmtId="3" fontId="2" fillId="0" borderId="7" xfId="0" applyNumberFormat="1" applyFont="1" applyFill="1" applyBorder="1" applyAlignment="1" applyProtection="1">
      <alignment horizontal="center" vertical="center"/>
    </xf>
    <xf numFmtId="3" fontId="2" fillId="3" borderId="8" xfId="0" applyNumberFormat="1" applyFont="1" applyFill="1" applyBorder="1" applyAlignment="1" applyProtection="1">
      <alignment horizontal="center" vertical="center"/>
    </xf>
    <xf numFmtId="3" fontId="2" fillId="3" borderId="9" xfId="0" applyNumberFormat="1" applyFont="1" applyFill="1" applyBorder="1" applyAlignment="1" applyProtection="1">
      <alignment horizontal="center" vertical="center"/>
    </xf>
    <xf numFmtId="3" fontId="2" fillId="0" borderId="3" xfId="0" applyNumberFormat="1" applyFont="1" applyBorder="1" applyAlignment="1" applyProtection="1">
      <alignment horizontal="right" vertical="center"/>
    </xf>
    <xf numFmtId="3" fontId="2" fillId="0" borderId="4" xfId="0" applyNumberFormat="1" applyFont="1" applyFill="1" applyBorder="1" applyAlignment="1" applyProtection="1">
      <alignment horizontal="center" vertical="center"/>
    </xf>
    <xf numFmtId="3" fontId="2" fillId="0" borderId="3" xfId="0" applyNumberFormat="1" applyFont="1" applyBorder="1" applyAlignment="1" applyProtection="1">
      <alignment horizontal="center" vertical="center"/>
      <protection locked="0"/>
    </xf>
    <xf numFmtId="3" fontId="2" fillId="0" borderId="4" xfId="0" applyNumberFormat="1" applyFont="1" applyBorder="1" applyAlignment="1" applyProtection="1">
      <alignment horizontal="center" vertical="center"/>
      <protection locked="0"/>
    </xf>
    <xf numFmtId="3" fontId="2" fillId="0" borderId="61" xfId="0" applyNumberFormat="1" applyFont="1" applyBorder="1" applyAlignment="1" applyProtection="1">
      <alignment horizontal="center" vertical="center"/>
      <protection locked="0"/>
    </xf>
    <xf numFmtId="3" fontId="2" fillId="0" borderId="27" xfId="0" applyNumberFormat="1" applyFont="1" applyBorder="1" applyAlignment="1" applyProtection="1">
      <alignment horizontal="right" vertical="center"/>
    </xf>
    <xf numFmtId="3" fontId="2" fillId="0" borderId="27" xfId="0" applyNumberFormat="1" applyFont="1" applyBorder="1" applyAlignment="1" applyProtection="1">
      <alignment horizontal="center" vertical="center"/>
      <protection locked="0"/>
    </xf>
    <xf numFmtId="3" fontId="2" fillId="0" borderId="27" xfId="0" applyNumberFormat="1" applyFont="1" applyBorder="1" applyAlignment="1" applyProtection="1">
      <alignment horizontal="left" vertical="center"/>
    </xf>
    <xf numFmtId="3" fontId="2" fillId="3" borderId="27" xfId="0" applyNumberFormat="1" applyFont="1" applyFill="1" applyBorder="1" applyAlignment="1" applyProtection="1">
      <alignment horizontal="center" vertical="center"/>
    </xf>
    <xf numFmtId="3" fontId="2" fillId="3" borderId="27" xfId="0" applyNumberFormat="1" applyFont="1" applyFill="1" applyBorder="1" applyAlignment="1" applyProtection="1">
      <alignment horizontal="left" vertical="center"/>
    </xf>
    <xf numFmtId="3" fontId="2" fillId="3" borderId="28" xfId="0" applyNumberFormat="1" applyFont="1" applyFill="1" applyBorder="1" applyAlignment="1" applyProtection="1">
      <alignment horizontal="left" vertical="center"/>
    </xf>
    <xf numFmtId="3" fontId="2" fillId="3" borderId="30" xfId="0" applyNumberFormat="1" applyFont="1" applyFill="1" applyBorder="1" applyAlignment="1" applyProtection="1">
      <alignment horizontal="center" vertical="center"/>
    </xf>
    <xf numFmtId="3" fontId="2" fillId="3" borderId="29" xfId="0" applyNumberFormat="1" applyFont="1" applyFill="1" applyBorder="1" applyAlignment="1" applyProtection="1">
      <alignment horizontal="center" vertical="center"/>
    </xf>
    <xf numFmtId="3" fontId="2" fillId="3" borderId="30" xfId="0" applyNumberFormat="1" applyFont="1" applyFill="1" applyBorder="1" applyAlignment="1" applyProtection="1">
      <alignment horizontal="right" vertical="center"/>
    </xf>
    <xf numFmtId="3" fontId="2" fillId="3" borderId="27" xfId="0" applyNumberFormat="1" applyFont="1" applyFill="1" applyBorder="1" applyAlignment="1" applyProtection="1">
      <alignment horizontal="right" vertical="center"/>
    </xf>
    <xf numFmtId="3" fontId="2" fillId="0" borderId="35" xfId="0" applyNumberFormat="1" applyFont="1" applyBorder="1" applyAlignment="1" applyProtection="1">
      <alignment horizontal="center" vertical="center"/>
      <protection locked="0"/>
    </xf>
    <xf numFmtId="0" fontId="2" fillId="0" borderId="8"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0" borderId="24" xfId="0" applyNumberFormat="1" applyFont="1" applyFill="1" applyBorder="1" applyAlignment="1" applyProtection="1">
      <alignment horizontal="center" vertical="center"/>
    </xf>
    <xf numFmtId="3" fontId="2" fillId="3" borderId="6" xfId="0" applyNumberFormat="1" applyFont="1" applyFill="1" applyBorder="1" applyAlignment="1" applyProtection="1">
      <alignment horizontal="center" vertical="center"/>
    </xf>
    <xf numFmtId="3" fontId="2" fillId="0" borderId="29" xfId="0" applyNumberFormat="1" applyFont="1" applyBorder="1" applyAlignment="1" applyProtection="1">
      <alignment horizontal="left" vertical="center"/>
    </xf>
    <xf numFmtId="3" fontId="2" fillId="0" borderId="30" xfId="0" applyNumberFormat="1" applyFont="1" applyBorder="1" applyAlignment="1" applyProtection="1">
      <alignment horizontal="center" vertical="center"/>
      <protection locked="0"/>
    </xf>
    <xf numFmtId="3" fontId="2" fillId="0" borderId="29" xfId="0" applyNumberFormat="1" applyFont="1" applyBorder="1" applyAlignment="1" applyProtection="1">
      <alignment horizontal="center" vertical="center"/>
      <protection locked="0"/>
    </xf>
    <xf numFmtId="3" fontId="2" fillId="3" borderId="29" xfId="0" applyNumberFormat="1" applyFont="1" applyFill="1" applyBorder="1" applyAlignment="1" applyProtection="1">
      <alignment horizontal="left" vertical="center"/>
    </xf>
    <xf numFmtId="3" fontId="2" fillId="0" borderId="30" xfId="0" applyNumberFormat="1" applyFont="1" applyBorder="1" applyAlignment="1" applyProtection="1">
      <alignment horizontal="right" vertical="center"/>
    </xf>
    <xf numFmtId="0" fontId="2" fillId="0" borderId="30" xfId="0" applyNumberFormat="1" applyFont="1" applyFill="1" applyBorder="1" applyAlignment="1" applyProtection="1">
      <alignment horizontal="center" vertical="center"/>
    </xf>
    <xf numFmtId="0" fontId="2" fillId="0" borderId="27" xfId="0" applyNumberFormat="1" applyFont="1" applyFill="1" applyBorder="1" applyAlignment="1" applyProtection="1">
      <alignment horizontal="center" vertical="center"/>
    </xf>
    <xf numFmtId="0" fontId="2" fillId="0" borderId="28" xfId="0" applyNumberFormat="1" applyFont="1" applyFill="1" applyBorder="1" applyAlignment="1" applyProtection="1">
      <alignment horizontal="center" vertical="center"/>
    </xf>
    <xf numFmtId="3" fontId="2" fillId="0" borderId="23"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left" vertical="center" wrapText="1"/>
    </xf>
    <xf numFmtId="0" fontId="2" fillId="0" borderId="12" xfId="0" applyNumberFormat="1" applyFont="1" applyBorder="1" applyAlignment="1" applyProtection="1">
      <alignment horizontal="left" vertical="center" wrapText="1"/>
    </xf>
    <xf numFmtId="3" fontId="2" fillId="0" borderId="6" xfId="0" applyNumberFormat="1" applyFont="1" applyBorder="1" applyAlignment="1" applyProtection="1">
      <alignment horizontal="center" vertical="center"/>
    </xf>
    <xf numFmtId="3" fontId="2" fillId="0" borderId="4" xfId="0" applyNumberFormat="1" applyFont="1" applyBorder="1" applyAlignment="1" applyProtection="1">
      <alignment horizontal="center" vertical="center"/>
    </xf>
    <xf numFmtId="3" fontId="2" fillId="0" borderId="61" xfId="0" applyNumberFormat="1" applyFont="1" applyBorder="1" applyAlignment="1" applyProtection="1">
      <alignment horizontal="center" vertical="center"/>
    </xf>
    <xf numFmtId="3" fontId="2" fillId="0" borderId="3" xfId="0" applyNumberFormat="1" applyFont="1" applyBorder="1" applyAlignment="1" applyProtection="1">
      <alignment horizontal="center" vertical="center"/>
    </xf>
    <xf numFmtId="3" fontId="2" fillId="0" borderId="6" xfId="0" applyNumberFormat="1" applyFont="1" applyBorder="1" applyAlignment="1" applyProtection="1">
      <alignment horizontal="center" vertical="center"/>
      <protection locked="0"/>
    </xf>
    <xf numFmtId="3" fontId="2" fillId="3" borderId="61" xfId="0" applyNumberFormat="1" applyFont="1" applyFill="1" applyBorder="1" applyAlignment="1" applyProtection="1">
      <alignment horizontal="left" vertical="center"/>
    </xf>
    <xf numFmtId="3" fontId="2" fillId="0" borderId="8" xfId="0" applyNumberFormat="1" applyFont="1" applyFill="1" applyBorder="1" applyAlignment="1" applyProtection="1">
      <alignment horizontal="center" vertical="center"/>
    </xf>
    <xf numFmtId="3" fontId="2" fillId="0" borderId="9" xfId="0" applyNumberFormat="1" applyFont="1" applyFill="1" applyBorder="1" applyAlignment="1" applyProtection="1">
      <alignment horizontal="center" vertical="center"/>
    </xf>
    <xf numFmtId="3" fontId="2" fillId="0" borderId="7" xfId="0" applyNumberFormat="1" applyFont="1" applyBorder="1" applyAlignment="1" applyProtection="1">
      <alignment horizontal="center" vertical="center"/>
      <protection locked="0"/>
    </xf>
    <xf numFmtId="0" fontId="12" fillId="0" borderId="6" xfId="0" applyNumberFormat="1" applyFont="1" applyBorder="1" applyAlignment="1" applyProtection="1">
      <alignment horizontal="left" vertical="center" wrapText="1"/>
    </xf>
    <xf numFmtId="0" fontId="12" fillId="0" borderId="4" xfId="0" applyNumberFormat="1" applyFont="1" applyBorder="1" applyAlignment="1" applyProtection="1">
      <alignment horizontal="left" vertical="center" wrapText="1"/>
    </xf>
    <xf numFmtId="0" fontId="12" fillId="0" borderId="61" xfId="0" applyNumberFormat="1" applyFont="1" applyBorder="1" applyAlignment="1" applyProtection="1">
      <alignment horizontal="left" vertical="center" wrapText="1"/>
    </xf>
    <xf numFmtId="0" fontId="12" fillId="0" borderId="10" xfId="0" applyNumberFormat="1" applyFont="1" applyBorder="1" applyAlignment="1" applyProtection="1">
      <alignment horizontal="left" vertical="center" wrapText="1"/>
    </xf>
    <xf numFmtId="0" fontId="12" fillId="0" borderId="19" xfId="0" applyNumberFormat="1" applyFont="1" applyBorder="1" applyAlignment="1" applyProtection="1">
      <alignment horizontal="left" vertical="center" wrapText="1"/>
    </xf>
    <xf numFmtId="0" fontId="12" fillId="0" borderId="20" xfId="0" applyNumberFormat="1" applyFont="1" applyBorder="1" applyAlignment="1" applyProtection="1">
      <alignment horizontal="left" vertical="center" wrapText="1"/>
    </xf>
    <xf numFmtId="3" fontId="2" fillId="3" borderId="22" xfId="0" applyNumberFormat="1" applyFont="1" applyFill="1" applyBorder="1" applyAlignment="1" applyProtection="1">
      <alignment horizontal="center" vertical="center"/>
    </xf>
    <xf numFmtId="3" fontId="2" fillId="0" borderId="22" xfId="0" applyNumberFormat="1" applyFont="1" applyBorder="1" applyAlignment="1" applyProtection="1">
      <alignment horizontal="center" vertical="center"/>
      <protection locked="0"/>
    </xf>
    <xf numFmtId="3" fontId="2" fillId="0" borderId="9" xfId="0" applyNumberFormat="1" applyFont="1" applyBorder="1" applyAlignment="1" applyProtection="1">
      <alignment horizontal="center" vertical="center"/>
      <protection locked="0"/>
    </xf>
    <xf numFmtId="3" fontId="2" fillId="3" borderId="24" xfId="0" applyNumberFormat="1" applyFont="1" applyFill="1" applyBorder="1" applyAlignment="1" applyProtection="1">
      <alignment horizontal="center" vertical="center"/>
    </xf>
    <xf numFmtId="3" fontId="2" fillId="0" borderId="8" xfId="0" applyNumberFormat="1" applyFont="1" applyBorder="1" applyAlignment="1" applyProtection="1">
      <alignment horizontal="center" vertical="center"/>
      <protection locked="0"/>
    </xf>
    <xf numFmtId="0" fontId="2" fillId="0" borderId="18" xfId="0" applyNumberFormat="1" applyFont="1" applyBorder="1" applyAlignment="1" applyProtection="1">
      <alignment horizontal="center" vertical="center" wrapText="1"/>
    </xf>
    <xf numFmtId="0" fontId="2" fillId="0" borderId="19" xfId="0" applyNumberFormat="1" applyFont="1" applyBorder="1" applyAlignment="1" applyProtection="1">
      <alignment horizontal="center" vertical="center" wrapText="1"/>
    </xf>
    <xf numFmtId="0" fontId="2" fillId="0" borderId="20" xfId="0" applyNumberFormat="1" applyFont="1" applyBorder="1" applyAlignment="1" applyProtection="1">
      <alignment horizontal="center" vertical="center" wrapText="1"/>
    </xf>
    <xf numFmtId="0" fontId="2" fillId="0" borderId="8" xfId="0" applyNumberFormat="1" applyFont="1" applyBorder="1" applyAlignment="1" applyProtection="1">
      <alignment horizontal="center" vertical="center"/>
    </xf>
    <xf numFmtId="0" fontId="2" fillId="0" borderId="7" xfId="0" applyNumberFormat="1" applyFont="1" applyBorder="1" applyAlignment="1" applyProtection="1">
      <alignment horizontal="center" vertical="center"/>
    </xf>
    <xf numFmtId="0" fontId="2" fillId="0" borderId="24" xfId="0" applyNumberFormat="1" applyFont="1" applyBorder="1" applyAlignment="1" applyProtection="1">
      <alignment horizontal="center" vertical="center"/>
    </xf>
    <xf numFmtId="3" fontId="2" fillId="0" borderId="22" xfId="0" applyNumberFormat="1" applyFont="1" applyFill="1" applyBorder="1" applyAlignment="1" applyProtection="1">
      <alignment horizontal="center" vertical="center"/>
      <protection locked="0"/>
    </xf>
    <xf numFmtId="3" fontId="2" fillId="0" borderId="7" xfId="0" applyNumberFormat="1" applyFont="1" applyFill="1" applyBorder="1" applyAlignment="1" applyProtection="1">
      <alignment horizontal="center" vertical="center"/>
      <protection locked="0"/>
    </xf>
    <xf numFmtId="3" fontId="2" fillId="0" borderId="9" xfId="0" applyNumberFormat="1" applyFont="1" applyFill="1" applyBorder="1" applyAlignment="1" applyProtection="1">
      <alignment horizontal="center" vertical="center"/>
      <protection locked="0"/>
    </xf>
    <xf numFmtId="0" fontId="2" fillId="0" borderId="22" xfId="0" applyNumberFormat="1" applyFont="1" applyBorder="1" applyAlignment="1" applyProtection="1">
      <alignment horizontal="left" vertical="center" wrapText="1"/>
    </xf>
    <xf numFmtId="0" fontId="2" fillId="0" borderId="7" xfId="0" applyNumberFormat="1" applyFont="1" applyBorder="1" applyAlignment="1" applyProtection="1">
      <alignment horizontal="left" vertical="center" wrapText="1"/>
    </xf>
    <xf numFmtId="0" fontId="2" fillId="0" borderId="9" xfId="0" applyNumberFormat="1" applyFont="1" applyBorder="1" applyAlignment="1" applyProtection="1">
      <alignment horizontal="left" vertical="center" wrapText="1"/>
    </xf>
    <xf numFmtId="0" fontId="2" fillId="0" borderId="9" xfId="0" applyNumberFormat="1" applyFont="1" applyBorder="1" applyAlignment="1" applyProtection="1">
      <alignment horizontal="center" vertical="center"/>
    </xf>
    <xf numFmtId="3" fontId="2" fillId="0" borderId="8" xfId="0" applyNumberFormat="1" applyFont="1" applyBorder="1" applyAlignment="1" applyProtection="1">
      <alignment horizontal="center" vertical="center"/>
    </xf>
    <xf numFmtId="3" fontId="2" fillId="0" borderId="7" xfId="0" applyNumberFormat="1" applyFont="1" applyBorder="1" applyAlignment="1" applyProtection="1">
      <alignment horizontal="center" vertical="center"/>
    </xf>
    <xf numFmtId="3" fontId="2" fillId="0" borderId="9" xfId="0" applyNumberFormat="1" applyFont="1" applyBorder="1" applyAlignment="1" applyProtection="1">
      <alignment horizontal="center" vertical="center"/>
    </xf>
    <xf numFmtId="0" fontId="12" fillId="0" borderId="2"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horizontal="left" vertical="center" wrapText="1"/>
    </xf>
    <xf numFmtId="0" fontId="12" fillId="0" borderId="12" xfId="0" applyNumberFormat="1" applyFont="1" applyFill="1" applyBorder="1" applyAlignment="1" applyProtection="1">
      <alignment horizontal="left" vertical="center" wrapText="1"/>
    </xf>
    <xf numFmtId="0" fontId="12" fillId="0" borderId="10" xfId="0" applyNumberFormat="1" applyFont="1" applyFill="1" applyBorder="1" applyAlignment="1" applyProtection="1">
      <alignment horizontal="left" vertical="center" wrapText="1"/>
    </xf>
    <xf numFmtId="0" fontId="12" fillId="0" borderId="19" xfId="0" applyNumberFormat="1" applyFont="1" applyFill="1" applyBorder="1" applyAlignment="1" applyProtection="1">
      <alignment horizontal="left" vertical="center" wrapText="1"/>
    </xf>
    <xf numFmtId="0" fontId="12" fillId="0" borderId="20" xfId="0" applyNumberFormat="1" applyFont="1" applyFill="1" applyBorder="1" applyAlignment="1" applyProtection="1">
      <alignment horizontal="left" vertical="center" wrapText="1"/>
    </xf>
    <xf numFmtId="3" fontId="2" fillId="0" borderId="63" xfId="0" applyNumberFormat="1" applyFont="1" applyBorder="1" applyAlignment="1" applyProtection="1">
      <alignment horizontal="center" vertical="center"/>
    </xf>
    <xf numFmtId="3" fontId="2" fillId="3" borderId="15" xfId="0" applyNumberFormat="1" applyFont="1" applyFill="1" applyBorder="1" applyAlignment="1" applyProtection="1">
      <alignment horizontal="center" vertical="center"/>
    </xf>
    <xf numFmtId="3" fontId="2" fillId="0" borderId="15" xfId="0" applyNumberFormat="1" applyFont="1" applyBorder="1" applyAlignment="1" applyProtection="1">
      <alignment horizontal="left" vertical="center"/>
    </xf>
    <xf numFmtId="3" fontId="2" fillId="0" borderId="12" xfId="0" applyNumberFormat="1" applyFont="1" applyBorder="1" applyAlignment="1" applyProtection="1">
      <alignment horizontal="left" vertical="center"/>
    </xf>
    <xf numFmtId="3" fontId="2" fillId="0" borderId="12" xfId="0" applyNumberFormat="1" applyFont="1" applyFill="1" applyBorder="1" applyAlignment="1" applyProtection="1">
      <alignment horizontal="center" vertical="center"/>
    </xf>
    <xf numFmtId="3" fontId="20" fillId="0" borderId="12" xfId="0" applyNumberFormat="1" applyFont="1" applyFill="1" applyBorder="1" applyAlignment="1">
      <alignment horizontal="center" vertical="center"/>
    </xf>
    <xf numFmtId="3" fontId="20" fillId="0" borderId="19" xfId="0" applyNumberFormat="1" applyFont="1" applyBorder="1" applyAlignment="1">
      <alignment horizontal="center" vertical="center"/>
    </xf>
    <xf numFmtId="3" fontId="2" fillId="0" borderId="0" xfId="0" applyNumberFormat="1" applyFont="1" applyFill="1" applyBorder="1" applyAlignment="1" applyProtection="1">
      <alignment horizontal="center" vertical="center"/>
    </xf>
    <xf numFmtId="3" fontId="20" fillId="0" borderId="0" xfId="0" applyNumberFormat="1" applyFont="1" applyFill="1" applyBorder="1" applyAlignment="1">
      <alignment horizontal="center" vertical="center"/>
    </xf>
    <xf numFmtId="0" fontId="20" fillId="0" borderId="47" xfId="0" applyFont="1" applyBorder="1" applyAlignment="1">
      <alignment horizontal="center" vertical="center" wrapText="1"/>
    </xf>
    <xf numFmtId="0" fontId="20" fillId="0" borderId="56" xfId="0" applyFont="1" applyBorder="1" applyAlignment="1">
      <alignment horizontal="center" vertical="center" wrapText="1"/>
    </xf>
    <xf numFmtId="3" fontId="2" fillId="3" borderId="74" xfId="0" applyNumberFormat="1" applyFont="1" applyFill="1" applyBorder="1" applyAlignment="1" applyProtection="1">
      <alignment horizontal="center" vertical="center"/>
    </xf>
    <xf numFmtId="0" fontId="3" fillId="0" borderId="0" xfId="0" applyNumberFormat="1" applyFont="1" applyBorder="1" applyAlignment="1" applyProtection="1">
      <alignment horizontal="center" vertical="center"/>
    </xf>
    <xf numFmtId="0" fontId="4" fillId="0" borderId="1" xfId="0" applyNumberFormat="1" applyFont="1" applyBorder="1" applyAlignment="1" applyProtection="1">
      <alignment horizontal="center" vertical="center" wrapText="1"/>
    </xf>
    <xf numFmtId="0" fontId="4" fillId="0" borderId="15" xfId="0" applyNumberFormat="1" applyFont="1" applyBorder="1" applyAlignment="1" applyProtection="1">
      <alignment horizontal="center" vertical="center" wrapText="1"/>
    </xf>
    <xf numFmtId="0" fontId="4" fillId="0" borderId="2" xfId="0" applyNumberFormat="1" applyFont="1" applyBorder="1" applyAlignment="1" applyProtection="1">
      <alignment horizontal="center" vertical="center" wrapText="1"/>
    </xf>
    <xf numFmtId="0" fontId="4" fillId="0" borderId="0" xfId="0" applyNumberFormat="1" applyFont="1" applyBorder="1" applyAlignment="1" applyProtection="1">
      <alignment horizontal="center" vertical="center" wrapText="1"/>
    </xf>
    <xf numFmtId="0" fontId="4" fillId="0" borderId="12" xfId="0" applyNumberFormat="1" applyFont="1" applyBorder="1" applyAlignment="1" applyProtection="1">
      <alignment horizontal="center" vertical="center" wrapText="1"/>
    </xf>
    <xf numFmtId="0" fontId="4" fillId="0" borderId="5" xfId="0" applyNumberFormat="1" applyFont="1" applyBorder="1" applyAlignment="1" applyProtection="1">
      <alignment horizontal="center" vertical="center" wrapText="1"/>
    </xf>
    <xf numFmtId="0" fontId="4" fillId="0" borderId="26" xfId="0" applyNumberFormat="1" applyFont="1" applyBorder="1" applyAlignment="1" applyProtection="1">
      <alignment horizontal="center" vertical="center" wrapText="1"/>
    </xf>
    <xf numFmtId="0" fontId="4" fillId="0" borderId="44" xfId="0" applyNumberFormat="1" applyFont="1" applyBorder="1" applyAlignment="1" applyProtection="1">
      <alignment horizontal="center" vertical="center" wrapText="1"/>
    </xf>
    <xf numFmtId="0" fontId="4" fillId="0" borderId="11" xfId="0" applyNumberFormat="1" applyFont="1" applyBorder="1" applyAlignment="1" applyProtection="1">
      <alignment horizontal="center" vertical="center" wrapText="1"/>
    </xf>
    <xf numFmtId="0" fontId="4" fillId="0" borderId="43"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wrapText="1"/>
    </xf>
    <xf numFmtId="0" fontId="4" fillId="0" borderId="68" xfId="0" applyNumberFormat="1" applyFont="1" applyBorder="1" applyAlignment="1" applyProtection="1">
      <alignment horizontal="center" vertical="center" wrapText="1"/>
    </xf>
    <xf numFmtId="0" fontId="4" fillId="0" borderId="58" xfId="0" applyNumberFormat="1" applyFont="1" applyBorder="1" applyAlignment="1" applyProtection="1">
      <alignment horizontal="center" vertical="center" wrapText="1"/>
    </xf>
    <xf numFmtId="0" fontId="12" fillId="0" borderId="1" xfId="0" applyNumberFormat="1" applyFont="1" applyBorder="1" applyAlignment="1" applyProtection="1">
      <alignment horizontal="left" vertical="center" wrapText="1"/>
    </xf>
    <xf numFmtId="0" fontId="12" fillId="0" borderId="14" xfId="0" applyNumberFormat="1" applyFont="1" applyBorder="1" applyAlignment="1" applyProtection="1">
      <alignment horizontal="left" vertical="center" wrapText="1"/>
    </xf>
    <xf numFmtId="0" fontId="12" fillId="0" borderId="15" xfId="0" applyNumberFormat="1" applyFont="1" applyBorder="1" applyAlignment="1" applyProtection="1">
      <alignment horizontal="left" vertical="center" wrapText="1"/>
    </xf>
    <xf numFmtId="0" fontId="12" fillId="0" borderId="2" xfId="0" applyNumberFormat="1" applyFont="1" applyBorder="1" applyAlignment="1" applyProtection="1">
      <alignment horizontal="left" vertical="center" wrapText="1"/>
    </xf>
    <xf numFmtId="0" fontId="12" fillId="0" borderId="0" xfId="0" applyNumberFormat="1" applyFont="1" applyBorder="1" applyAlignment="1" applyProtection="1">
      <alignment horizontal="left" vertical="center" wrapText="1"/>
    </xf>
    <xf numFmtId="0" fontId="12" fillId="0" borderId="12" xfId="0" applyNumberFormat="1" applyFont="1" applyBorder="1" applyAlignment="1" applyProtection="1">
      <alignment horizontal="left" vertical="center" wrapText="1"/>
    </xf>
    <xf numFmtId="0" fontId="2" fillId="0" borderId="13" xfId="0" applyNumberFormat="1" applyFont="1" applyBorder="1" applyAlignment="1" applyProtection="1">
      <alignment horizontal="center" vertical="center" wrapText="1"/>
    </xf>
    <xf numFmtId="0" fontId="2" fillId="0" borderId="14" xfId="0" applyNumberFormat="1" applyFont="1" applyBorder="1" applyAlignment="1" applyProtection="1">
      <alignment horizontal="center" vertical="center" wrapText="1"/>
    </xf>
    <xf numFmtId="0" fontId="2" fillId="0" borderId="15" xfId="0" applyNumberFormat="1" applyFont="1" applyBorder="1" applyAlignment="1" applyProtection="1">
      <alignment horizontal="center" vertical="center" wrapText="1"/>
    </xf>
    <xf numFmtId="0" fontId="2" fillId="0" borderId="48" xfId="0" applyNumberFormat="1" applyFont="1" applyBorder="1" applyAlignment="1" applyProtection="1">
      <alignment horizontal="center" vertical="center" wrapText="1"/>
    </xf>
    <xf numFmtId="3" fontId="2" fillId="3" borderId="12" xfId="0" applyNumberFormat="1" applyFont="1" applyFill="1" applyBorder="1" applyAlignment="1" applyProtection="1">
      <alignment horizontal="center" vertical="center"/>
    </xf>
    <xf numFmtId="0" fontId="2" fillId="0" borderId="57" xfId="0" applyNumberFormat="1" applyFont="1" applyBorder="1" applyAlignment="1" applyProtection="1">
      <alignment horizontal="center" vertical="center" wrapText="1"/>
    </xf>
    <xf numFmtId="0" fontId="2" fillId="0" borderId="13" xfId="0" applyNumberFormat="1" applyFont="1" applyBorder="1" applyAlignment="1" applyProtection="1">
      <alignment horizontal="center" vertical="center"/>
    </xf>
    <xf numFmtId="0" fontId="2" fillId="0" borderId="14" xfId="0" applyNumberFormat="1" applyFont="1" applyBorder="1" applyAlignment="1" applyProtection="1">
      <alignment horizontal="center" vertical="center"/>
    </xf>
    <xf numFmtId="0" fontId="2" fillId="0" borderId="16" xfId="0" applyNumberFormat="1" applyFont="1" applyBorder="1" applyAlignment="1" applyProtection="1">
      <alignment horizontal="center" vertical="center"/>
    </xf>
    <xf numFmtId="0" fontId="2" fillId="0" borderId="18" xfId="0" applyNumberFormat="1" applyFont="1" applyBorder="1" applyAlignment="1" applyProtection="1">
      <alignment horizontal="center" vertical="center"/>
    </xf>
    <xf numFmtId="0" fontId="2" fillId="0" borderId="19" xfId="0" applyNumberFormat="1" applyFont="1" applyBorder="1" applyAlignment="1" applyProtection="1">
      <alignment horizontal="center" vertical="center"/>
    </xf>
    <xf numFmtId="0" fontId="2" fillId="0" borderId="21" xfId="0" applyNumberFormat="1" applyFont="1" applyBorder="1" applyAlignment="1" applyProtection="1">
      <alignment horizontal="center" vertical="center"/>
    </xf>
    <xf numFmtId="0" fontId="2" fillId="0" borderId="3" xfId="0" applyNumberFormat="1" applyFont="1" applyBorder="1" applyAlignment="1" applyProtection="1">
      <alignment horizontal="center" vertical="center"/>
    </xf>
    <xf numFmtId="0" fontId="2" fillId="0" borderId="4" xfId="0" applyNumberFormat="1" applyFont="1" applyBorder="1" applyAlignment="1" applyProtection="1">
      <alignment horizontal="center" vertical="center"/>
    </xf>
    <xf numFmtId="0" fontId="2" fillId="0" borderId="62" xfId="0" applyNumberFormat="1" applyFont="1" applyBorder="1" applyAlignment="1" applyProtection="1">
      <alignment horizontal="center" vertical="center"/>
    </xf>
    <xf numFmtId="3" fontId="2" fillId="3" borderId="1" xfId="0" applyNumberFormat="1" applyFont="1" applyFill="1" applyBorder="1" applyAlignment="1" applyProtection="1">
      <alignment horizontal="center" vertical="center"/>
    </xf>
    <xf numFmtId="3" fontId="2" fillId="3" borderId="10" xfId="0" applyNumberFormat="1" applyFont="1" applyFill="1" applyBorder="1" applyAlignment="1" applyProtection="1">
      <alignment horizontal="center" vertical="center"/>
    </xf>
    <xf numFmtId="3" fontId="2" fillId="0" borderId="19" xfId="0" applyNumberFormat="1" applyFont="1" applyBorder="1" applyAlignment="1" applyProtection="1">
      <alignment horizontal="right" vertical="center"/>
    </xf>
    <xf numFmtId="3" fontId="2" fillId="0" borderId="61" xfId="0" applyNumberFormat="1" applyFont="1" applyFill="1" applyBorder="1" applyAlignment="1" applyProtection="1">
      <alignment horizontal="center" vertical="center"/>
    </xf>
    <xf numFmtId="3" fontId="20" fillId="0" borderId="20" xfId="0" applyNumberFormat="1" applyFont="1" applyFill="1" applyBorder="1" applyAlignment="1">
      <alignment horizontal="center" vertical="center"/>
    </xf>
    <xf numFmtId="0" fontId="0" fillId="0" borderId="4" xfId="0" applyBorder="1" applyAlignment="1">
      <alignment horizontal="center" vertical="center" wrapText="1"/>
    </xf>
    <xf numFmtId="0" fontId="0" fillId="0" borderId="61" xfId="0" applyBorder="1" applyAlignment="1">
      <alignment horizontal="center" vertical="center" wrapText="1"/>
    </xf>
    <xf numFmtId="0" fontId="0" fillId="0" borderId="43" xfId="0" applyBorder="1" applyAlignment="1">
      <alignment horizontal="center" vertical="center" wrapText="1"/>
    </xf>
    <xf numFmtId="0" fontId="0" fillId="0" borderId="26" xfId="0" applyBorder="1" applyAlignment="1">
      <alignment horizontal="center" vertical="center" wrapText="1"/>
    </xf>
    <xf numFmtId="0" fontId="0" fillId="0" borderId="44" xfId="0" applyBorder="1" applyAlignment="1">
      <alignment horizontal="center" vertical="center" wrapText="1"/>
    </xf>
    <xf numFmtId="3" fontId="20" fillId="0" borderId="19" xfId="0" applyNumberFormat="1" applyFont="1" applyFill="1" applyBorder="1" applyAlignment="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61" xfId="0" applyFont="1" applyFill="1" applyBorder="1" applyAlignment="1" applyProtection="1">
      <alignment horizontal="center" vertical="center"/>
    </xf>
    <xf numFmtId="0" fontId="2" fillId="0" borderId="61" xfId="0" applyNumberFormat="1" applyFont="1" applyBorder="1" applyAlignment="1" applyProtection="1">
      <alignment horizontal="center" vertical="center"/>
    </xf>
    <xf numFmtId="49" fontId="12" fillId="0" borderId="0" xfId="0" applyNumberFormat="1" applyFont="1" applyAlignment="1" applyProtection="1">
      <alignment horizontal="left" vertical="center"/>
    </xf>
    <xf numFmtId="3" fontId="2" fillId="0" borderId="18" xfId="0" applyNumberFormat="1" applyFont="1" applyBorder="1" applyAlignment="1" applyProtection="1">
      <alignment horizontal="right" vertical="center"/>
    </xf>
    <xf numFmtId="0" fontId="7" fillId="0" borderId="78" xfId="0" applyFont="1" applyBorder="1" applyAlignment="1" applyProtection="1">
      <alignment horizontal="left"/>
    </xf>
    <xf numFmtId="0" fontId="7" fillId="0" borderId="79" xfId="0" applyFont="1" applyBorder="1" applyAlignment="1" applyProtection="1">
      <alignment horizontal="left"/>
    </xf>
    <xf numFmtId="0" fontId="7" fillId="0" borderId="80" xfId="0" applyFont="1" applyBorder="1" applyAlignment="1" applyProtection="1">
      <alignment horizontal="left"/>
    </xf>
    <xf numFmtId="0" fontId="4" fillId="0" borderId="34" xfId="0" applyFont="1" applyBorder="1" applyAlignment="1" applyProtection="1">
      <alignment horizontal="center" vertical="center"/>
      <protection locked="0"/>
    </xf>
    <xf numFmtId="0" fontId="4" fillId="0" borderId="35" xfId="0" quotePrefix="1"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6" xfId="0" quotePrefix="1" applyFont="1" applyBorder="1" applyAlignment="1" applyProtection="1">
      <alignment horizontal="center" vertical="center"/>
      <protection locked="0"/>
    </xf>
    <xf numFmtId="0" fontId="7" fillId="0" borderId="18" xfId="0" applyFont="1" applyFill="1" applyBorder="1" applyAlignment="1" applyProtection="1">
      <alignment vertical="top" wrapText="1"/>
    </xf>
    <xf numFmtId="0" fontId="0" fillId="0" borderId="19" xfId="0" applyFill="1" applyBorder="1" applyProtection="1"/>
    <xf numFmtId="0" fontId="0" fillId="0" borderId="20" xfId="0" applyFill="1" applyBorder="1" applyProtection="1"/>
    <xf numFmtId="0" fontId="7" fillId="0" borderId="18" xfId="0" applyFont="1" applyFill="1" applyBorder="1" applyAlignment="1" applyProtection="1">
      <alignment horizontal="center"/>
    </xf>
    <xf numFmtId="0" fontId="7" fillId="0" borderId="19" xfId="0" applyFont="1" applyFill="1" applyBorder="1" applyAlignment="1" applyProtection="1">
      <alignment horizontal="center"/>
    </xf>
    <xf numFmtId="0" fontId="7" fillId="0" borderId="21" xfId="0" applyFont="1" applyFill="1" applyBorder="1" applyAlignment="1" applyProtection="1">
      <alignment horizontal="center"/>
    </xf>
    <xf numFmtId="0" fontId="0" fillId="0" borderId="10"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4" fillId="0" borderId="32" xfId="0" applyFont="1" applyBorder="1" applyAlignment="1" applyProtection="1">
      <alignment horizontal="center" vertical="center"/>
      <protection locked="0"/>
    </xf>
    <xf numFmtId="0" fontId="4" fillId="0" borderId="25" xfId="0" quotePrefix="1" applyFont="1" applyBorder="1" applyAlignment="1" applyProtection="1">
      <alignment horizontal="center" vertical="center"/>
      <protection locked="0"/>
    </xf>
    <xf numFmtId="0" fontId="4" fillId="0" borderId="32" xfId="0" quotePrefix="1" applyFont="1" applyBorder="1" applyAlignment="1" applyProtection="1">
      <alignment horizontal="center" vertical="center"/>
      <protection locked="0"/>
    </xf>
    <xf numFmtId="0" fontId="4" fillId="0" borderId="33" xfId="0" quotePrefix="1" applyFont="1" applyBorder="1" applyAlignment="1" applyProtection="1">
      <alignment horizontal="center" vertical="center"/>
      <protection locked="0"/>
    </xf>
    <xf numFmtId="0" fontId="7" fillId="0" borderId="78" xfId="0" applyFont="1" applyFill="1" applyBorder="1" applyAlignment="1" applyProtection="1">
      <alignment horizontal="left"/>
    </xf>
    <xf numFmtId="0" fontId="7" fillId="0" borderId="79" xfId="0" applyFont="1" applyFill="1" applyBorder="1" applyAlignment="1" applyProtection="1">
      <alignment horizontal="left"/>
    </xf>
    <xf numFmtId="0" fontId="7" fillId="0" borderId="80" xfId="0" applyFont="1" applyFill="1" applyBorder="1" applyAlignment="1" applyProtection="1">
      <alignment horizontal="left"/>
    </xf>
    <xf numFmtId="0" fontId="7" fillId="0" borderId="8" xfId="0" applyFont="1" applyFill="1" applyBorder="1" applyAlignment="1" applyProtection="1">
      <alignment wrapText="1"/>
    </xf>
    <xf numFmtId="0" fontId="7" fillId="0" borderId="7" xfId="0" applyFont="1" applyFill="1" applyBorder="1" applyAlignment="1" applyProtection="1">
      <alignment wrapText="1"/>
    </xf>
    <xf numFmtId="0" fontId="7" fillId="0" borderId="9" xfId="0" applyFont="1" applyFill="1" applyBorder="1" applyAlignment="1" applyProtection="1">
      <alignment wrapText="1"/>
    </xf>
    <xf numFmtId="0" fontId="7" fillId="0" borderId="8" xfId="0" applyFont="1" applyFill="1" applyBorder="1" applyAlignment="1" applyProtection="1">
      <alignment horizontal="center"/>
    </xf>
    <xf numFmtId="0" fontId="7" fillId="0" borderId="7" xfId="0" applyFont="1" applyFill="1" applyBorder="1" applyAlignment="1" applyProtection="1">
      <alignment horizontal="center"/>
    </xf>
    <xf numFmtId="0" fontId="7" fillId="0" borderId="75" xfId="0" applyFont="1" applyFill="1" applyBorder="1" applyAlignment="1" applyProtection="1">
      <alignment horizontal="left" wrapText="1"/>
    </xf>
    <xf numFmtId="0" fontId="7" fillId="0" borderId="76" xfId="0" applyFont="1" applyFill="1" applyBorder="1" applyAlignment="1" applyProtection="1">
      <alignment horizontal="left"/>
    </xf>
    <xf numFmtId="0" fontId="7" fillId="0" borderId="77" xfId="0" applyFont="1" applyFill="1" applyBorder="1" applyAlignment="1" applyProtection="1">
      <alignment horizontal="left"/>
    </xf>
    <xf numFmtId="0" fontId="7" fillId="0" borderId="3" xfId="0" applyFont="1" applyFill="1" applyBorder="1" applyAlignment="1" applyProtection="1">
      <alignment horizontal="center"/>
    </xf>
    <xf numFmtId="0" fontId="7" fillId="0" borderId="4" xfId="0" applyFont="1" applyFill="1" applyBorder="1" applyAlignment="1" applyProtection="1">
      <alignment horizontal="center"/>
    </xf>
    <xf numFmtId="0" fontId="7" fillId="0" borderId="8" xfId="0" applyFont="1" applyFill="1" applyBorder="1" applyAlignment="1" applyProtection="1">
      <alignment horizontal="left"/>
    </xf>
    <xf numFmtId="0" fontId="0" fillId="0" borderId="7" xfId="0" applyFill="1" applyBorder="1" applyProtection="1"/>
    <xf numFmtId="0" fontId="0" fillId="0" borderId="9" xfId="0" applyFill="1" applyBorder="1" applyProtection="1"/>
    <xf numFmtId="0" fontId="7" fillId="0" borderId="24" xfId="0" applyFont="1" applyFill="1" applyBorder="1" applyAlignment="1" applyProtection="1">
      <alignment horizontal="center"/>
    </xf>
    <xf numFmtId="0" fontId="4" fillId="0" borderId="7" xfId="0" quotePrefix="1" applyFont="1" applyFill="1" applyBorder="1" applyAlignment="1" applyProtection="1">
      <alignment horizontal="center" vertical="center"/>
      <protection locked="0"/>
    </xf>
    <xf numFmtId="0" fontId="4" fillId="0" borderId="9" xfId="0" quotePrefix="1"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24" xfId="0" quotePrefix="1" applyFont="1" applyFill="1" applyBorder="1" applyAlignment="1" applyProtection="1">
      <alignment horizontal="center" vertical="center"/>
      <protection locked="0"/>
    </xf>
    <xf numFmtId="0" fontId="7" fillId="0" borderId="75" xfId="0" applyFont="1" applyFill="1" applyBorder="1" applyAlignment="1" applyProtection="1"/>
    <xf numFmtId="0" fontId="7" fillId="0" borderId="76" xfId="0" applyFont="1" applyFill="1" applyBorder="1" applyAlignment="1" applyProtection="1"/>
    <xf numFmtId="0" fontId="7" fillId="0" borderId="77" xfId="0" applyFont="1" applyFill="1" applyBorder="1" applyAlignment="1" applyProtection="1"/>
    <xf numFmtId="0" fontId="4" fillId="0" borderId="46" xfId="0" applyFont="1" applyBorder="1" applyAlignment="1" applyProtection="1">
      <alignment horizontal="center" vertical="center"/>
      <protection locked="0"/>
    </xf>
    <xf numFmtId="0" fontId="4" fillId="0" borderId="45" xfId="0" quotePrefix="1"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53" xfId="0" quotePrefix="1" applyFont="1" applyBorder="1" applyAlignment="1" applyProtection="1">
      <alignment horizontal="center" vertical="center"/>
      <protection locked="0"/>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61"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61"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4" fillId="0" borderId="27" xfId="0" applyNumberFormat="1" applyFont="1" applyBorder="1" applyAlignment="1" applyProtection="1">
      <alignment horizontal="center"/>
      <protection locked="0"/>
    </xf>
    <xf numFmtId="0" fontId="4" fillId="0" borderId="27" xfId="0" applyNumberFormat="1" applyFont="1" applyBorder="1" applyAlignment="1" applyProtection="1">
      <alignment horizontal="left"/>
    </xf>
    <xf numFmtId="0" fontId="4" fillId="0" borderId="28" xfId="0" applyNumberFormat="1" applyFont="1" applyBorder="1" applyAlignment="1" applyProtection="1">
      <alignment horizontal="left"/>
    </xf>
    <xf numFmtId="0" fontId="4" fillId="0" borderId="27" xfId="0" applyNumberFormat="1" applyFont="1" applyBorder="1" applyAlignment="1" applyProtection="1">
      <alignment horizontal="left" vertical="center" wrapText="1"/>
    </xf>
    <xf numFmtId="0" fontId="4" fillId="0" borderId="29" xfId="0" applyNumberFormat="1" applyFont="1" applyBorder="1" applyAlignment="1" applyProtection="1">
      <alignment horizontal="left" vertical="center" wrapText="1"/>
    </xf>
    <xf numFmtId="0" fontId="2" fillId="0" borderId="28" xfId="0" applyNumberFormat="1" applyFont="1" applyBorder="1" applyAlignment="1" applyProtection="1">
      <alignment horizontal="center" vertical="center" wrapText="1"/>
    </xf>
    <xf numFmtId="0" fontId="4" fillId="0" borderId="23" xfId="0" applyNumberFormat="1" applyFont="1" applyBorder="1" applyAlignment="1" applyProtection="1">
      <alignment horizontal="right"/>
    </xf>
    <xf numFmtId="0" fontId="4" fillId="0" borderId="27" xfId="0" applyNumberFormat="1" applyFont="1" applyBorder="1" applyAlignment="1" applyProtection="1">
      <alignment horizontal="right"/>
    </xf>
    <xf numFmtId="0" fontId="4" fillId="0" borderId="29" xfId="0" applyNumberFormat="1" applyFont="1" applyBorder="1" applyAlignment="1" applyProtection="1">
      <alignment horizontal="left"/>
    </xf>
    <xf numFmtId="0" fontId="4" fillId="0" borderId="30" xfId="0" applyNumberFormat="1" applyFont="1" applyBorder="1" applyAlignment="1" applyProtection="1">
      <alignment horizontal="right"/>
    </xf>
    <xf numFmtId="0" fontId="4" fillId="0" borderId="7" xfId="0" applyNumberFormat="1" applyFont="1" applyBorder="1" applyAlignment="1" applyProtection="1">
      <alignment horizontal="center"/>
      <protection locked="0"/>
    </xf>
    <xf numFmtId="0" fontId="2" fillId="0" borderId="24" xfId="0" applyNumberFormat="1" applyFont="1" applyBorder="1" applyAlignment="1" applyProtection="1">
      <alignment horizontal="center" vertical="center" wrapText="1"/>
    </xf>
    <xf numFmtId="0" fontId="4" fillId="0" borderId="22" xfId="0" applyNumberFormat="1" applyFont="1" applyBorder="1" applyAlignment="1" applyProtection="1">
      <alignment horizontal="right"/>
    </xf>
    <xf numFmtId="0" fontId="0" fillId="0" borderId="19" xfId="0" applyBorder="1" applyAlignment="1" applyProtection="1">
      <alignment horizontal="left"/>
    </xf>
    <xf numFmtId="0" fontId="0" fillId="0" borderId="21" xfId="0" applyBorder="1" applyAlignment="1" applyProtection="1">
      <alignment horizontal="left"/>
    </xf>
    <xf numFmtId="0" fontId="4" fillId="0" borderId="24" xfId="0" applyNumberFormat="1" applyFont="1" applyBorder="1" applyAlignment="1" applyProtection="1">
      <alignment horizontal="left"/>
    </xf>
    <xf numFmtId="0" fontId="4" fillId="0" borderId="22" xfId="0" applyFont="1" applyBorder="1" applyAlignment="1" applyProtection="1">
      <alignment horizontal="right"/>
    </xf>
    <xf numFmtId="0" fontId="4" fillId="0" borderId="7" xfId="0" applyFont="1" applyBorder="1" applyAlignment="1" applyProtection="1">
      <alignment horizontal="right"/>
    </xf>
    <xf numFmtId="0" fontId="0" fillId="0" borderId="18" xfId="0" applyBorder="1" applyAlignment="1" applyProtection="1">
      <alignment horizontal="right"/>
    </xf>
    <xf numFmtId="0" fontId="0" fillId="0" borderId="19" xfId="0" applyBorder="1" applyAlignment="1" applyProtection="1">
      <alignment horizontal="right"/>
    </xf>
    <xf numFmtId="0" fontId="4" fillId="0" borderId="9" xfId="0" applyNumberFormat="1" applyFont="1" applyBorder="1" applyAlignment="1" applyProtection="1">
      <alignment horizontal="left"/>
    </xf>
    <xf numFmtId="0" fontId="4" fillId="0" borderId="19" xfId="0" applyFont="1" applyBorder="1" applyAlignment="1" applyProtection="1">
      <alignment horizontal="left"/>
    </xf>
    <xf numFmtId="0" fontId="4" fillId="0" borderId="20" xfId="0" applyFont="1" applyBorder="1" applyAlignment="1" applyProtection="1">
      <alignment horizontal="left"/>
    </xf>
    <xf numFmtId="0" fontId="4" fillId="0" borderId="18" xfId="0" applyFont="1" applyBorder="1" applyAlignment="1" applyProtection="1">
      <alignment horizontal="right"/>
    </xf>
    <xf numFmtId="0" fontId="4" fillId="0" borderId="19" xfId="0" applyFont="1" applyBorder="1" applyAlignment="1" applyProtection="1">
      <alignment horizontal="right"/>
    </xf>
    <xf numFmtId="0" fontId="4" fillId="0" borderId="21" xfId="0" applyFont="1" applyBorder="1" applyAlignment="1" applyProtection="1">
      <alignment horizontal="left"/>
    </xf>
    <xf numFmtId="0" fontId="4" fillId="0" borderId="10" xfId="0" applyFont="1" applyBorder="1" applyAlignment="1" applyProtection="1">
      <alignment horizontal="right"/>
    </xf>
    <xf numFmtId="0" fontId="4" fillId="0" borderId="4" xfId="0" applyNumberFormat="1" applyFont="1" applyBorder="1" applyAlignment="1" applyProtection="1">
      <alignment horizontal="left" wrapText="1" indent="1"/>
    </xf>
    <xf numFmtId="0" fontId="4" fillId="0" borderId="61" xfId="0" applyNumberFormat="1" applyFont="1" applyBorder="1" applyAlignment="1" applyProtection="1">
      <alignment horizontal="left" wrapText="1" indent="1"/>
    </xf>
    <xf numFmtId="0" fontId="4" fillId="0" borderId="9" xfId="0" applyFont="1" applyBorder="1" applyAlignment="1" applyProtection="1">
      <alignment horizontal="center"/>
    </xf>
    <xf numFmtId="0" fontId="4" fillId="0" borderId="8" xfId="0" applyFont="1" applyBorder="1" applyAlignment="1" applyProtection="1">
      <alignment horizontal="center"/>
    </xf>
    <xf numFmtId="0" fontId="4" fillId="3" borderId="22" xfId="0" applyNumberFormat="1" applyFont="1" applyFill="1" applyBorder="1" applyAlignment="1" applyProtection="1">
      <alignment horizontal="center"/>
    </xf>
    <xf numFmtId="0" fontId="4" fillId="3" borderId="7" xfId="0" applyNumberFormat="1" applyFont="1" applyFill="1" applyBorder="1" applyAlignment="1" applyProtection="1">
      <alignment horizontal="center"/>
    </xf>
    <xf numFmtId="0" fontId="4" fillId="3" borderId="9" xfId="0" applyNumberFormat="1" applyFont="1" applyFill="1" applyBorder="1" applyAlignment="1" applyProtection="1">
      <alignment horizontal="center"/>
    </xf>
    <xf numFmtId="0" fontId="4" fillId="3" borderId="8" xfId="0" applyNumberFormat="1" applyFont="1" applyFill="1" applyBorder="1" applyAlignment="1" applyProtection="1">
      <alignment horizontal="center"/>
    </xf>
    <xf numFmtId="0" fontId="4" fillId="3" borderId="24" xfId="0" applyNumberFormat="1" applyFont="1" applyFill="1" applyBorder="1" applyAlignment="1" applyProtection="1">
      <alignment horizontal="center"/>
    </xf>
    <xf numFmtId="0" fontId="4" fillId="0" borderId="22" xfId="0" applyNumberFormat="1" applyFont="1" applyBorder="1" applyAlignment="1" applyProtection="1">
      <alignment horizontal="center"/>
      <protection locked="0"/>
    </xf>
    <xf numFmtId="0" fontId="4" fillId="0" borderId="9" xfId="0" applyNumberFormat="1" applyFont="1" applyBorder="1" applyAlignment="1" applyProtection="1">
      <alignment horizontal="center"/>
      <protection locked="0"/>
    </xf>
    <xf numFmtId="0" fontId="4" fillId="0" borderId="8" xfId="0" applyNumberFormat="1" applyFont="1" applyBorder="1" applyAlignment="1" applyProtection="1">
      <alignment horizontal="center"/>
      <protection locked="0"/>
    </xf>
    <xf numFmtId="0" fontId="4" fillId="0" borderId="24" xfId="0" applyNumberFormat="1" applyFont="1" applyBorder="1" applyAlignment="1" applyProtection="1">
      <alignment horizontal="center"/>
      <protection locked="0"/>
    </xf>
    <xf numFmtId="0" fontId="4" fillId="0" borderId="4" xfId="0" applyNumberFormat="1" applyFont="1" applyBorder="1" applyAlignment="1" applyProtection="1">
      <alignment horizontal="left" wrapText="1"/>
    </xf>
    <xf numFmtId="0" fontId="4" fillId="0" borderId="61" xfId="0" applyNumberFormat="1" applyFont="1" applyBorder="1" applyAlignment="1" applyProtection="1">
      <alignment horizontal="left" wrapText="1"/>
    </xf>
    <xf numFmtId="0" fontId="4" fillId="3" borderId="67" xfId="0" applyNumberFormat="1" applyFont="1" applyFill="1" applyBorder="1" applyAlignment="1" applyProtection="1">
      <alignment horizontal="center"/>
    </xf>
    <xf numFmtId="0" fontId="4" fillId="3" borderId="68" xfId="0" applyNumberFormat="1" applyFont="1" applyFill="1" applyBorder="1" applyAlignment="1" applyProtection="1">
      <alignment horizontal="center"/>
    </xf>
    <xf numFmtId="0" fontId="4" fillId="3" borderId="58" xfId="0" applyNumberFormat="1" applyFont="1" applyFill="1" applyBorder="1" applyAlignment="1" applyProtection="1">
      <alignment horizontal="center"/>
    </xf>
    <xf numFmtId="0" fontId="4" fillId="3" borderId="49" xfId="0" applyNumberFormat="1" applyFont="1" applyFill="1" applyBorder="1" applyAlignment="1" applyProtection="1">
      <alignment horizontal="center"/>
    </xf>
    <xf numFmtId="0" fontId="4" fillId="3" borderId="54" xfId="0" applyNumberFormat="1" applyFont="1" applyFill="1" applyBorder="1" applyAlignment="1" applyProtection="1">
      <alignment horizontal="center"/>
    </xf>
    <xf numFmtId="0" fontId="2" fillId="0" borderId="22" xfId="0" applyNumberFormat="1" applyFont="1" applyBorder="1" applyAlignment="1" applyProtection="1">
      <alignment horizontal="center" vertical="center" wrapText="1"/>
    </xf>
    <xf numFmtId="0" fontId="2" fillId="0" borderId="29" xfId="0" applyNumberFormat="1" applyFont="1" applyFill="1" applyBorder="1" applyAlignment="1" applyProtection="1">
      <alignment horizontal="center" vertical="center"/>
    </xf>
    <xf numFmtId="0" fontId="4" fillId="0" borderId="6" xfId="0" applyNumberFormat="1" applyFont="1" applyBorder="1" applyAlignment="1" applyProtection="1">
      <alignment horizontal="center"/>
      <protection locked="0"/>
    </xf>
    <xf numFmtId="0" fontId="4" fillId="0" borderId="4" xfId="0" applyNumberFormat="1" applyFont="1" applyBorder="1" applyAlignment="1" applyProtection="1">
      <alignment horizontal="center"/>
      <protection locked="0"/>
    </xf>
    <xf numFmtId="0" fontId="4" fillId="0" borderId="61" xfId="0" applyNumberFormat="1" applyFont="1" applyBorder="1" applyAlignment="1" applyProtection="1">
      <alignment horizontal="center"/>
      <protection locked="0"/>
    </xf>
    <xf numFmtId="0" fontId="4" fillId="0" borderId="3" xfId="0" applyNumberFormat="1" applyFont="1" applyBorder="1" applyAlignment="1" applyProtection="1">
      <alignment horizontal="center"/>
      <protection locked="0"/>
    </xf>
    <xf numFmtId="0" fontId="4" fillId="0" borderId="62" xfId="0" applyNumberFormat="1" applyFont="1" applyBorder="1" applyAlignment="1" applyProtection="1">
      <alignment horizontal="center"/>
      <protection locked="0"/>
    </xf>
    <xf numFmtId="0" fontId="4" fillId="0" borderId="10" xfId="0" applyNumberFormat="1" applyFont="1" applyBorder="1" applyAlignment="1" applyProtection="1">
      <alignment horizontal="center" vertical="top" wrapText="1"/>
    </xf>
    <xf numFmtId="0" fontId="4" fillId="0" borderId="19" xfId="0" applyNumberFormat="1" applyFont="1" applyBorder="1" applyAlignment="1" applyProtection="1">
      <alignment horizontal="center" vertical="top" wrapText="1"/>
    </xf>
    <xf numFmtId="0" fontId="4" fillId="0" borderId="20" xfId="0" applyNumberFormat="1" applyFont="1" applyBorder="1" applyAlignment="1" applyProtection="1">
      <alignment horizontal="center" vertical="top" wrapText="1"/>
    </xf>
    <xf numFmtId="0" fontId="4" fillId="0" borderId="18" xfId="0" applyNumberFormat="1" applyFont="1" applyBorder="1" applyAlignment="1" applyProtection="1">
      <alignment horizontal="center" vertical="top" wrapText="1"/>
    </xf>
    <xf numFmtId="49" fontId="4" fillId="0" borderId="68" xfId="0" applyNumberFormat="1" applyFont="1" applyFill="1" applyBorder="1" applyAlignment="1" applyProtection="1">
      <alignment horizontal="left"/>
      <protection locked="0"/>
    </xf>
    <xf numFmtId="49" fontId="4" fillId="0" borderId="14" xfId="0" applyNumberFormat="1" applyFont="1" applyFill="1" applyBorder="1" applyAlignment="1" applyProtection="1">
      <alignment horizontal="center"/>
      <protection locked="0"/>
    </xf>
    <xf numFmtId="0" fontId="4" fillId="0" borderId="23" xfId="0" applyNumberFormat="1" applyFont="1" applyBorder="1" applyAlignment="1" applyProtection="1">
      <alignment horizontal="center"/>
      <protection locked="0"/>
    </xf>
    <xf numFmtId="0" fontId="4" fillId="0" borderId="29" xfId="0" applyNumberFormat="1" applyFont="1" applyBorder="1" applyAlignment="1" applyProtection="1">
      <alignment horizontal="center"/>
      <protection locked="0"/>
    </xf>
    <xf numFmtId="0" fontId="4" fillId="0" borderId="7" xfId="0" applyNumberFormat="1" applyFont="1" applyBorder="1" applyAlignment="1" applyProtection="1">
      <alignment horizontal="left" wrapText="1"/>
    </xf>
    <xf numFmtId="0" fontId="4" fillId="0" borderId="30" xfId="0" applyNumberFormat="1" applyFont="1" applyBorder="1" applyAlignment="1" applyProtection="1">
      <alignment horizontal="center"/>
      <protection locked="0"/>
    </xf>
    <xf numFmtId="0" fontId="4" fillId="0" borderId="28" xfId="0" applyNumberFormat="1" applyFont="1" applyBorder="1" applyAlignment="1" applyProtection="1">
      <alignment horizontal="center"/>
      <protection locked="0"/>
    </xf>
    <xf numFmtId="0" fontId="2" fillId="0" borderId="22" xfId="0" applyNumberFormat="1" applyFont="1" applyBorder="1" applyAlignment="1" applyProtection="1">
      <alignment horizontal="center" vertical="center"/>
    </xf>
    <xf numFmtId="0" fontId="2" fillId="0" borderId="43" xfId="0" applyNumberFormat="1" applyFont="1" applyBorder="1" applyAlignment="1" applyProtection="1">
      <alignment horizontal="center" vertical="center"/>
    </xf>
    <xf numFmtId="0" fontId="2" fillId="0" borderId="26" xfId="0" applyNumberFormat="1" applyFont="1" applyBorder="1" applyAlignment="1" applyProtection="1">
      <alignment horizontal="center" vertical="center"/>
    </xf>
    <xf numFmtId="0" fontId="2" fillId="0" borderId="44" xfId="0" applyNumberFormat="1" applyFont="1" applyBorder="1" applyAlignment="1" applyProtection="1">
      <alignment horizontal="center" vertical="center"/>
    </xf>
    <xf numFmtId="0" fontId="2" fillId="0" borderId="30" xfId="0" applyNumberFormat="1" applyFont="1" applyBorder="1" applyAlignment="1" applyProtection="1">
      <alignment horizontal="center" vertical="center"/>
    </xf>
    <xf numFmtId="0" fontId="2" fillId="0" borderId="27" xfId="0" applyNumberFormat="1" applyFont="1" applyBorder="1" applyAlignment="1" applyProtection="1">
      <alignment horizontal="center" vertical="center"/>
    </xf>
    <xf numFmtId="0" fontId="2" fillId="0" borderId="29" xfId="0" applyNumberFormat="1" applyFont="1" applyBorder="1" applyAlignment="1" applyProtection="1">
      <alignment horizontal="center" vertical="center"/>
    </xf>
    <xf numFmtId="0" fontId="4" fillId="0" borderId="0" xfId="0" applyNumberFormat="1" applyFont="1" applyBorder="1" applyAlignment="1" applyProtection="1">
      <alignment horizontal="right"/>
    </xf>
    <xf numFmtId="0" fontId="2" fillId="0" borderId="28" xfId="0" applyNumberFormat="1" applyFont="1" applyBorder="1" applyAlignment="1" applyProtection="1">
      <alignment horizontal="center" vertical="center"/>
    </xf>
    <xf numFmtId="49" fontId="4" fillId="0" borderId="4" xfId="0" applyNumberFormat="1" applyFont="1" applyBorder="1" applyAlignment="1" applyProtection="1">
      <alignment horizontal="center"/>
    </xf>
    <xf numFmtId="0" fontId="4" fillId="0" borderId="1" xfId="0" applyNumberFormat="1" applyFont="1" applyBorder="1" applyAlignment="1" applyProtection="1">
      <alignment horizontal="center" vertical="top"/>
    </xf>
    <xf numFmtId="0" fontId="4" fillId="0" borderId="14" xfId="0" applyNumberFormat="1" applyFont="1" applyBorder="1" applyAlignment="1" applyProtection="1">
      <alignment horizontal="center" vertical="top"/>
    </xf>
    <xf numFmtId="0" fontId="4" fillId="0" borderId="15" xfId="0" applyNumberFormat="1" applyFont="1" applyBorder="1" applyAlignment="1" applyProtection="1">
      <alignment horizontal="center" vertical="top"/>
    </xf>
    <xf numFmtId="0" fontId="4" fillId="0" borderId="2" xfId="0" applyNumberFormat="1" applyFont="1" applyBorder="1" applyAlignment="1" applyProtection="1">
      <alignment horizontal="center" vertical="top"/>
    </xf>
    <xf numFmtId="0" fontId="4" fillId="0" borderId="0" xfId="0" applyNumberFormat="1" applyFont="1" applyBorder="1" applyAlignment="1" applyProtection="1">
      <alignment horizontal="center" vertical="top"/>
    </xf>
    <xf numFmtId="0" fontId="4" fillId="0" borderId="12" xfId="0" applyNumberFormat="1" applyFont="1" applyBorder="1" applyAlignment="1" applyProtection="1">
      <alignment horizontal="center" vertical="top"/>
    </xf>
    <xf numFmtId="0" fontId="4" fillId="0" borderId="10" xfId="0" applyNumberFormat="1" applyFont="1" applyBorder="1" applyAlignment="1" applyProtection="1">
      <alignment horizontal="center" vertical="top"/>
    </xf>
    <xf numFmtId="0" fontId="4" fillId="0" borderId="19" xfId="0" applyNumberFormat="1" applyFont="1" applyBorder="1" applyAlignment="1" applyProtection="1">
      <alignment horizontal="center" vertical="top"/>
    </xf>
    <xf numFmtId="0" fontId="4" fillId="0" borderId="20" xfId="0" applyNumberFormat="1" applyFont="1" applyBorder="1" applyAlignment="1" applyProtection="1">
      <alignment horizontal="center" vertical="top"/>
    </xf>
    <xf numFmtId="0" fontId="4" fillId="0" borderId="13" xfId="0" applyNumberFormat="1" applyFont="1" applyBorder="1" applyAlignment="1" applyProtection="1">
      <alignment horizontal="center" vertical="top"/>
    </xf>
    <xf numFmtId="0" fontId="4" fillId="0" borderId="11" xfId="0" applyNumberFormat="1" applyFont="1" applyBorder="1" applyAlignment="1" applyProtection="1">
      <alignment horizontal="center" vertical="top"/>
    </xf>
    <xf numFmtId="0" fontId="4" fillId="0" borderId="18" xfId="0" applyNumberFormat="1" applyFont="1" applyBorder="1" applyAlignment="1" applyProtection="1">
      <alignment horizontal="center" vertical="top"/>
    </xf>
    <xf numFmtId="49" fontId="4" fillId="0" borderId="68" xfId="0" applyNumberFormat="1" applyFont="1" applyBorder="1" applyAlignment="1" applyProtection="1">
      <alignment horizontal="center"/>
    </xf>
    <xf numFmtId="0" fontId="4" fillId="0" borderId="67" xfId="0" applyNumberFormat="1" applyFont="1" applyBorder="1" applyAlignment="1" applyProtection="1">
      <alignment horizontal="center"/>
      <protection locked="0"/>
    </xf>
    <xf numFmtId="0" fontId="4" fillId="0" borderId="68" xfId="0" applyNumberFormat="1" applyFont="1" applyBorder="1" applyAlignment="1" applyProtection="1">
      <alignment horizontal="center"/>
      <protection locked="0"/>
    </xf>
    <xf numFmtId="0" fontId="4" fillId="0" borderId="58" xfId="0" applyNumberFormat="1" applyFont="1" applyBorder="1" applyAlignment="1" applyProtection="1">
      <alignment horizontal="center"/>
      <protection locked="0"/>
    </xf>
    <xf numFmtId="0" fontId="4" fillId="0" borderId="49" xfId="0" applyNumberFormat="1" applyFont="1" applyBorder="1" applyAlignment="1" applyProtection="1">
      <alignment horizontal="center"/>
      <protection locked="0"/>
    </xf>
    <xf numFmtId="0" fontId="4" fillId="0" borderId="54" xfId="0" applyNumberFormat="1" applyFont="1" applyBorder="1" applyAlignment="1" applyProtection="1">
      <alignment horizontal="center"/>
      <protection locked="0"/>
    </xf>
    <xf numFmtId="0" fontId="4" fillId="0" borderId="61" xfId="0" applyFont="1" applyFill="1" applyBorder="1" applyAlignment="1" applyProtection="1">
      <alignment horizontal="left" vertical="center"/>
    </xf>
    <xf numFmtId="0" fontId="4" fillId="0" borderId="30" xfId="0" applyFont="1" applyFill="1" applyBorder="1" applyAlignment="1" applyProtection="1">
      <alignment horizontal="right" vertical="center"/>
    </xf>
    <xf numFmtId="0" fontId="4" fillId="0" borderId="27" xfId="0" applyFont="1" applyFill="1" applyBorder="1" applyAlignment="1" applyProtection="1">
      <alignment horizontal="right" vertical="center"/>
    </xf>
    <xf numFmtId="0" fontId="4" fillId="0" borderId="27" xfId="0" applyFont="1" applyFill="1" applyBorder="1" applyAlignment="1" applyProtection="1">
      <alignment horizontal="center" vertical="center"/>
      <protection locked="0"/>
    </xf>
    <xf numFmtId="0" fontId="4" fillId="0" borderId="27" xfId="0" applyFont="1" applyFill="1" applyBorder="1" applyAlignment="1" applyProtection="1">
      <alignment horizontal="left" vertical="center"/>
    </xf>
    <xf numFmtId="0" fontId="4" fillId="0" borderId="29" xfId="0" applyFont="1" applyFill="1" applyBorder="1" applyAlignment="1" applyProtection="1">
      <alignment horizontal="left" vertical="center"/>
    </xf>
    <xf numFmtId="0" fontId="4" fillId="0" borderId="3" xfId="0" applyFont="1" applyFill="1" applyBorder="1" applyAlignment="1" applyProtection="1">
      <alignment horizontal="right" vertical="center"/>
    </xf>
    <xf numFmtId="0" fontId="4" fillId="0" borderId="23" xfId="0" applyNumberFormat="1" applyFont="1" applyFill="1" applyBorder="1" applyAlignment="1" applyProtection="1">
      <alignment horizontal="center" vertical="center"/>
      <protection locked="0"/>
    </xf>
    <xf numFmtId="0" fontId="4" fillId="0" borderId="27" xfId="0" applyNumberFormat="1" applyFont="1" applyFill="1" applyBorder="1" applyAlignment="1" applyProtection="1">
      <alignment horizontal="center" vertical="center"/>
      <protection locked="0"/>
    </xf>
    <xf numFmtId="0" fontId="4" fillId="0" borderId="29" xfId="0" applyNumberFormat="1" applyFont="1" applyFill="1" applyBorder="1" applyAlignment="1" applyProtection="1">
      <alignment horizontal="center" vertical="center"/>
      <protection locked="0"/>
    </xf>
    <xf numFmtId="0" fontId="4" fillId="0" borderId="4" xfId="0" applyNumberFormat="1" applyFont="1" applyFill="1" applyBorder="1" applyAlignment="1" applyProtection="1">
      <alignment horizontal="center" vertical="center"/>
      <protection locked="0"/>
    </xf>
    <xf numFmtId="0" fontId="4" fillId="0" borderId="61" xfId="0" applyNumberFormat="1" applyFont="1" applyFill="1" applyBorder="1" applyAlignment="1" applyProtection="1">
      <alignment horizontal="center" vertical="center"/>
      <protection locked="0"/>
    </xf>
    <xf numFmtId="49" fontId="2" fillId="0" borderId="27" xfId="0" applyNumberFormat="1" applyFont="1" applyFill="1" applyBorder="1" applyAlignment="1" applyProtection="1">
      <alignment horizontal="left"/>
    </xf>
    <xf numFmtId="3" fontId="4" fillId="0" borderId="4" xfId="0" applyNumberFormat="1" applyFont="1" applyFill="1" applyBorder="1" applyAlignment="1" applyProtection="1">
      <alignment horizontal="center" vertical="center"/>
      <protection locked="0"/>
    </xf>
    <xf numFmtId="3" fontId="4" fillId="0" borderId="7"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left" vertical="center"/>
    </xf>
    <xf numFmtId="3" fontId="4" fillId="0" borderId="61" xfId="0" applyNumberFormat="1" applyFont="1" applyFill="1" applyBorder="1" applyAlignment="1" applyProtection="1">
      <alignment horizontal="center" vertical="center"/>
      <protection locked="0"/>
    </xf>
    <xf numFmtId="0" fontId="4" fillId="3" borderId="11" xfId="0" applyNumberFormat="1" applyFont="1" applyFill="1" applyBorder="1" applyAlignment="1" applyProtection="1">
      <alignment horizontal="center" vertical="center"/>
    </xf>
    <xf numFmtId="0" fontId="4" fillId="3" borderId="17" xfId="0" applyNumberFormat="1" applyFont="1" applyFill="1" applyBorder="1" applyAlignment="1" applyProtection="1">
      <alignment horizontal="center" vertical="center"/>
    </xf>
    <xf numFmtId="0" fontId="4" fillId="3" borderId="18" xfId="0" applyNumberFormat="1" applyFont="1" applyFill="1" applyBorder="1" applyAlignment="1" applyProtection="1">
      <alignment horizontal="center" vertical="center"/>
    </xf>
    <xf numFmtId="0" fontId="4" fillId="3" borderId="19" xfId="0" applyNumberFormat="1" applyFont="1" applyFill="1" applyBorder="1" applyAlignment="1" applyProtection="1">
      <alignment horizontal="center" vertical="center"/>
    </xf>
    <xf numFmtId="0" fontId="4" fillId="3" borderId="21"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left" vertical="center" wrapText="1" indent="2"/>
    </xf>
    <xf numFmtId="0" fontId="7" fillId="0" borderId="61" xfId="0" applyNumberFormat="1" applyFont="1" applyFill="1" applyBorder="1" applyAlignment="1" applyProtection="1">
      <alignment horizontal="left" vertical="center" wrapText="1" indent="2"/>
    </xf>
    <xf numFmtId="0" fontId="7" fillId="0" borderId="0" xfId="0" applyNumberFormat="1" applyFont="1" applyFill="1" applyBorder="1" applyAlignment="1" applyProtection="1">
      <alignment horizontal="left" vertical="center" wrapText="1" indent="2"/>
    </xf>
    <xf numFmtId="0" fontId="7" fillId="0" borderId="12" xfId="0" applyNumberFormat="1" applyFont="1" applyFill="1" applyBorder="1" applyAlignment="1" applyProtection="1">
      <alignment horizontal="left" vertical="center" wrapText="1" indent="2"/>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61"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right"/>
    </xf>
    <xf numFmtId="0" fontId="2" fillId="0" borderId="4" xfId="0" applyNumberFormat="1" applyFont="1" applyFill="1" applyBorder="1" applyAlignment="1" applyProtection="1">
      <alignment horizontal="right"/>
    </xf>
    <xf numFmtId="49" fontId="2" fillId="0" borderId="7" xfId="0" applyNumberFormat="1" applyFont="1" applyFill="1" applyBorder="1" applyAlignment="1" applyProtection="1">
      <alignment horizontal="left"/>
    </xf>
    <xf numFmtId="0" fontId="4" fillId="0" borderId="4" xfId="0" applyNumberFormat="1" applyFont="1" applyFill="1" applyBorder="1" applyAlignment="1" applyProtection="1">
      <alignment horizontal="left" vertical="center" wrapText="1" indent="2"/>
    </xf>
    <xf numFmtId="0" fontId="4" fillId="0" borderId="61" xfId="0" applyNumberFormat="1" applyFont="1" applyFill="1" applyBorder="1" applyAlignment="1" applyProtection="1">
      <alignment horizontal="left" vertical="center" wrapText="1" indent="2"/>
    </xf>
    <xf numFmtId="0" fontId="4" fillId="0" borderId="0" xfId="0" applyNumberFormat="1" applyFont="1" applyFill="1" applyBorder="1" applyAlignment="1" applyProtection="1">
      <alignment horizontal="left" vertical="center" wrapText="1" indent="2"/>
    </xf>
    <xf numFmtId="0" fontId="4" fillId="0" borderId="12" xfId="0" applyNumberFormat="1" applyFont="1" applyFill="1" applyBorder="1" applyAlignment="1" applyProtection="1">
      <alignment horizontal="left" vertical="center" wrapText="1" indent="2"/>
    </xf>
    <xf numFmtId="0" fontId="2" fillId="0" borderId="3" xfId="0" applyNumberFormat="1" applyFont="1" applyBorder="1" applyAlignment="1" applyProtection="1">
      <alignment horizontal="center"/>
    </xf>
    <xf numFmtId="0" fontId="2" fillId="0" borderId="4" xfId="0" applyNumberFormat="1" applyFont="1" applyBorder="1" applyAlignment="1" applyProtection="1">
      <alignment horizontal="center"/>
    </xf>
    <xf numFmtId="0" fontId="2" fillId="0" borderId="11" xfId="0" applyNumberFormat="1" applyFont="1" applyBorder="1" applyAlignment="1" applyProtection="1">
      <alignment horizontal="center"/>
    </xf>
    <xf numFmtId="0" fontId="2" fillId="0" borderId="0" xfId="0" applyNumberFormat="1" applyFont="1" applyBorder="1" applyAlignment="1" applyProtection="1">
      <alignment horizontal="center"/>
    </xf>
    <xf numFmtId="49" fontId="2" fillId="0" borderId="4" xfId="0" applyNumberFormat="1" applyFont="1" applyBorder="1" applyAlignment="1" applyProtection="1">
      <alignment horizontal="center"/>
    </xf>
    <xf numFmtId="49" fontId="2" fillId="0" borderId="0" xfId="0" applyNumberFormat="1" applyFont="1" applyBorder="1" applyAlignment="1" applyProtection="1">
      <alignment horizontal="center"/>
    </xf>
    <xf numFmtId="49" fontId="2" fillId="0" borderId="19" xfId="0" applyNumberFormat="1" applyFont="1" applyBorder="1" applyAlignment="1" applyProtection="1">
      <alignment horizontal="center"/>
    </xf>
    <xf numFmtId="0" fontId="2" fillId="0" borderId="11"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xf>
    <xf numFmtId="0" fontId="2" fillId="0" borderId="11"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49" fontId="2" fillId="0" borderId="4" xfId="0" applyNumberFormat="1" applyFont="1" applyFill="1" applyBorder="1" applyAlignment="1" applyProtection="1">
      <alignment horizontal="center"/>
    </xf>
    <xf numFmtId="49" fontId="2" fillId="0" borderId="0" xfId="0" applyNumberFormat="1" applyFont="1" applyFill="1" applyBorder="1" applyAlignment="1" applyProtection="1">
      <alignment horizontal="center"/>
    </xf>
    <xf numFmtId="49" fontId="2" fillId="0" borderId="19" xfId="0" applyNumberFormat="1" applyFont="1" applyFill="1" applyBorder="1" applyAlignment="1" applyProtection="1">
      <alignment horizontal="center"/>
    </xf>
    <xf numFmtId="3" fontId="4" fillId="0" borderId="6" xfId="0" applyNumberFormat="1" applyFont="1" applyFill="1" applyBorder="1" applyAlignment="1" applyProtection="1">
      <alignment horizontal="center" vertical="center"/>
      <protection locked="0"/>
    </xf>
    <xf numFmtId="0" fontId="2" fillId="0" borderId="62" xfId="0" applyNumberFormat="1" applyFont="1" applyBorder="1" applyAlignment="1" applyProtection="1">
      <alignment horizontal="center"/>
    </xf>
    <xf numFmtId="0" fontId="2" fillId="0" borderId="17" xfId="0" applyNumberFormat="1" applyFont="1" applyBorder="1" applyAlignment="1" applyProtection="1">
      <alignment horizontal="center"/>
    </xf>
    <xf numFmtId="0" fontId="4" fillId="0" borderId="4" xfId="0" applyNumberFormat="1" applyFont="1" applyFill="1" applyBorder="1" applyAlignment="1" applyProtection="1">
      <alignment horizontal="left" vertical="center" wrapText="1"/>
    </xf>
    <xf numFmtId="0" fontId="4" fillId="0" borderId="61"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2" fillId="0" borderId="4" xfId="0" applyNumberFormat="1" applyFont="1" applyFill="1" applyBorder="1" applyAlignment="1" applyProtection="1">
      <alignment horizontal="left"/>
    </xf>
    <xf numFmtId="0" fontId="2" fillId="0" borderId="62" xfId="0" applyNumberFormat="1" applyFont="1" applyFill="1" applyBorder="1" applyAlignment="1" applyProtection="1">
      <alignment horizontal="left"/>
    </xf>
    <xf numFmtId="0" fontId="4" fillId="0" borderId="6" xfId="0" applyNumberFormat="1" applyFont="1" applyFill="1" applyBorder="1" applyAlignment="1" applyProtection="1">
      <alignment horizontal="center" vertical="center"/>
      <protection locked="0"/>
    </xf>
    <xf numFmtId="0" fontId="4" fillId="0" borderId="6" xfId="0" applyNumberFormat="1"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0" fontId="4" fillId="0" borderId="61" xfId="0" applyNumberFormat="1" applyFont="1" applyBorder="1" applyAlignment="1" applyProtection="1">
      <alignment horizontal="center" vertical="center"/>
    </xf>
    <xf numFmtId="0" fontId="4" fillId="0" borderId="3" xfId="0" applyNumberFormat="1" applyFont="1" applyBorder="1" applyAlignment="1" applyProtection="1">
      <alignment horizontal="center" vertical="center"/>
    </xf>
    <xf numFmtId="0" fontId="4" fillId="0" borderId="62" xfId="0" applyNumberFormat="1" applyFont="1" applyBorder="1" applyAlignment="1" applyProtection="1">
      <alignment horizontal="center" vertical="center"/>
    </xf>
    <xf numFmtId="0" fontId="2" fillId="0" borderId="18" xfId="0" applyNumberFormat="1" applyFont="1" applyBorder="1" applyAlignment="1" applyProtection="1">
      <alignment horizontal="center"/>
    </xf>
    <xf numFmtId="0" fontId="2" fillId="0" borderId="19" xfId="0" applyNumberFormat="1" applyFont="1" applyBorder="1" applyAlignment="1" applyProtection="1">
      <alignment horizontal="center"/>
    </xf>
    <xf numFmtId="0" fontId="2" fillId="0" borderId="21" xfId="0" applyNumberFormat="1" applyFont="1" applyBorder="1" applyAlignment="1" applyProtection="1">
      <alignment horizontal="center"/>
    </xf>
    <xf numFmtId="0" fontId="4" fillId="0" borderId="21" xfId="0" applyNumberFormat="1" applyFont="1" applyBorder="1" applyAlignment="1" applyProtection="1">
      <alignment horizontal="center" vertical="top" wrapText="1"/>
    </xf>
    <xf numFmtId="0" fontId="4" fillId="0" borderId="3"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1"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6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4" fillId="0" borderId="3" xfId="0" applyNumberFormat="1"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protection locked="0"/>
    </xf>
    <xf numFmtId="0" fontId="4" fillId="0" borderId="18" xfId="0" applyNumberFormat="1" applyFont="1" applyFill="1" applyBorder="1" applyAlignment="1" applyProtection="1">
      <alignment horizontal="center" vertical="center"/>
      <protection locked="0"/>
    </xf>
    <xf numFmtId="0" fontId="4" fillId="0" borderId="19" xfId="0" applyNumberFormat="1" applyFont="1" applyFill="1" applyBorder="1" applyAlignment="1" applyProtection="1">
      <alignment horizontal="center" vertical="center"/>
      <protection locked="0"/>
    </xf>
    <xf numFmtId="0" fontId="4" fillId="0" borderId="20" xfId="0" applyNumberFormat="1" applyFont="1" applyFill="1" applyBorder="1" applyAlignment="1" applyProtection="1">
      <alignment horizontal="center" vertical="center"/>
      <protection locked="0"/>
    </xf>
    <xf numFmtId="0" fontId="4" fillId="0" borderId="2" xfId="0" applyNumberFormat="1"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left"/>
    </xf>
    <xf numFmtId="0" fontId="2" fillId="0" borderId="17" xfId="0" applyNumberFormat="1" applyFont="1" applyFill="1" applyBorder="1" applyAlignment="1" applyProtection="1">
      <alignment horizontal="left"/>
    </xf>
    <xf numFmtId="0" fontId="4" fillId="0" borderId="26" xfId="0" applyNumberFormat="1" applyFont="1" applyFill="1" applyBorder="1" applyAlignment="1" applyProtection="1">
      <alignment horizontal="left" vertical="center" wrapText="1" indent="2"/>
    </xf>
    <xf numFmtId="0" fontId="4" fillId="0" borderId="44" xfId="0" applyNumberFormat="1" applyFont="1" applyFill="1" applyBorder="1" applyAlignment="1" applyProtection="1">
      <alignment horizontal="left" vertical="center" wrapText="1" indent="2"/>
    </xf>
    <xf numFmtId="0" fontId="2" fillId="0" borderId="30" xfId="0" applyNumberFormat="1" applyFont="1" applyFill="1" applyBorder="1" applyAlignment="1" applyProtection="1">
      <alignment horizontal="center" vertical="center" wrapText="1"/>
    </xf>
    <xf numFmtId="0" fontId="2" fillId="0" borderId="27" xfId="0" applyNumberFormat="1" applyFont="1" applyFill="1" applyBorder="1" applyAlignment="1" applyProtection="1">
      <alignment horizontal="center" vertical="center" wrapText="1"/>
    </xf>
    <xf numFmtId="0" fontId="2" fillId="0" borderId="29" xfId="0" applyNumberFormat="1" applyFont="1" applyFill="1" applyBorder="1" applyAlignment="1" applyProtection="1">
      <alignment horizontal="center" vertical="center" wrapText="1"/>
    </xf>
    <xf numFmtId="0" fontId="2" fillId="0" borderId="30" xfId="0" applyNumberFormat="1" applyFont="1" applyFill="1" applyBorder="1" applyAlignment="1" applyProtection="1">
      <alignment horizontal="right"/>
    </xf>
    <xf numFmtId="0" fontId="2" fillId="0" borderId="27" xfId="0" applyNumberFormat="1" applyFont="1" applyFill="1" applyBorder="1" applyAlignment="1" applyProtection="1">
      <alignment horizontal="right"/>
    </xf>
    <xf numFmtId="0" fontId="7" fillId="0" borderId="0" xfId="0" applyFont="1" applyAlignment="1" applyProtection="1">
      <alignment horizontal="center" wrapText="1"/>
    </xf>
    <xf numFmtId="1" fontId="2" fillId="0" borderId="7" xfId="0" applyNumberFormat="1" applyFont="1" applyFill="1" applyBorder="1" applyAlignment="1" applyProtection="1">
      <alignment horizontal="left"/>
    </xf>
    <xf numFmtId="0" fontId="2" fillId="0" borderId="8" xfId="0" applyNumberFormat="1" applyFont="1" applyFill="1" applyBorder="1" applyAlignment="1" applyProtection="1">
      <alignment horizontal="right"/>
    </xf>
    <xf numFmtId="0" fontId="2" fillId="0" borderId="7" xfId="0" applyNumberFormat="1" applyFont="1" applyFill="1" applyBorder="1" applyAlignment="1" applyProtection="1">
      <alignment horizontal="right"/>
    </xf>
    <xf numFmtId="0" fontId="3" fillId="0" borderId="0" xfId="0" applyNumberFormat="1" applyFont="1" applyFill="1" applyBorder="1" applyAlignment="1" applyProtection="1">
      <alignment horizontal="center"/>
    </xf>
    <xf numFmtId="0" fontId="4" fillId="0" borderId="1" xfId="0" applyNumberFormat="1" applyFont="1" applyFill="1" applyBorder="1" applyAlignment="1" applyProtection="1">
      <alignment horizontal="center" vertical="top" wrapText="1"/>
    </xf>
    <xf numFmtId="0" fontId="4" fillId="0" borderId="14"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4" fillId="0" borderId="10" xfId="0" applyNumberFormat="1" applyFont="1" applyFill="1" applyBorder="1" applyAlignment="1" applyProtection="1">
      <alignment horizontal="center" vertical="top" wrapText="1"/>
    </xf>
    <xf numFmtId="0" fontId="4" fillId="0" borderId="19" xfId="0" applyNumberFormat="1" applyFont="1" applyFill="1" applyBorder="1" applyAlignment="1" applyProtection="1">
      <alignment horizontal="center" vertical="top" wrapText="1"/>
    </xf>
    <xf numFmtId="0" fontId="4" fillId="0" borderId="13" xfId="0" applyNumberFormat="1" applyFont="1" applyFill="1" applyBorder="1" applyAlignment="1" applyProtection="1">
      <alignment horizontal="center" vertical="top" wrapText="1"/>
    </xf>
    <xf numFmtId="0" fontId="4" fillId="0" borderId="16" xfId="0" applyNumberFormat="1" applyFont="1" applyFill="1" applyBorder="1" applyAlignment="1" applyProtection="1">
      <alignment horizontal="center" vertical="top" wrapText="1"/>
    </xf>
    <xf numFmtId="0" fontId="4" fillId="0" borderId="11" xfId="0" applyNumberFormat="1" applyFont="1" applyFill="1" applyBorder="1" applyAlignment="1" applyProtection="1">
      <alignment horizontal="center" vertical="top" wrapText="1"/>
    </xf>
    <xf numFmtId="0" fontId="4" fillId="0" borderId="17" xfId="0" applyNumberFormat="1" applyFont="1" applyFill="1" applyBorder="1" applyAlignment="1" applyProtection="1">
      <alignment horizontal="center" vertical="top" wrapText="1"/>
    </xf>
    <xf numFmtId="0" fontId="4" fillId="0" borderId="18" xfId="0" applyNumberFormat="1" applyFont="1" applyFill="1" applyBorder="1" applyAlignment="1" applyProtection="1">
      <alignment horizontal="center" vertical="top" wrapText="1"/>
    </xf>
    <xf numFmtId="0" fontId="4" fillId="0" borderId="21" xfId="0" applyNumberFormat="1" applyFont="1" applyFill="1" applyBorder="1" applyAlignment="1" applyProtection="1">
      <alignment horizontal="center" vertical="top" wrapText="1"/>
    </xf>
    <xf numFmtId="0" fontId="4" fillId="0" borderId="15" xfId="0" applyNumberFormat="1" applyFont="1" applyFill="1" applyBorder="1" applyAlignment="1" applyProtection="1">
      <alignment horizontal="center" vertical="top" wrapText="1"/>
    </xf>
    <xf numFmtId="0" fontId="4" fillId="0" borderId="49" xfId="0" applyNumberFormat="1" applyFont="1" applyFill="1" applyBorder="1" applyAlignment="1" applyProtection="1">
      <alignment horizontal="center" vertical="top" wrapText="1"/>
    </xf>
    <xf numFmtId="0" fontId="4" fillId="0" borderId="68" xfId="0" applyNumberFormat="1" applyFont="1" applyFill="1" applyBorder="1" applyAlignment="1" applyProtection="1">
      <alignment horizontal="center" vertical="top" wrapText="1"/>
    </xf>
    <xf numFmtId="0" fontId="2" fillId="0" borderId="6"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top" wrapText="1"/>
    </xf>
    <xf numFmtId="0" fontId="2" fillId="0" borderId="61" xfId="0" applyNumberFormat="1" applyFont="1" applyFill="1" applyBorder="1" applyAlignment="1" applyProtection="1">
      <alignment horizontal="center" vertical="top" wrapText="1"/>
    </xf>
    <xf numFmtId="0" fontId="2" fillId="0" borderId="10" xfId="0" applyNumberFormat="1" applyFont="1" applyFill="1" applyBorder="1" applyAlignment="1" applyProtection="1">
      <alignment horizontal="center" vertical="top" wrapText="1"/>
    </xf>
    <xf numFmtId="0" fontId="2" fillId="0" borderId="19" xfId="0" applyNumberFormat="1" applyFont="1" applyFill="1" applyBorder="1" applyAlignment="1" applyProtection="1">
      <alignment horizontal="center" vertical="top" wrapText="1"/>
    </xf>
    <xf numFmtId="0" fontId="2" fillId="0" borderId="2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19" fillId="0" borderId="7" xfId="0" applyFont="1" applyBorder="1" applyAlignment="1"/>
    <xf numFmtId="0" fontId="0" fillId="0" borderId="7" xfId="0" applyBorder="1" applyAlignment="1"/>
    <xf numFmtId="0" fontId="0" fillId="0" borderId="9" xfId="0" applyBorder="1" applyAlignment="1"/>
    <xf numFmtId="0" fontId="2" fillId="0" borderId="8"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horizontal="center" vertical="top" wrapText="1"/>
    </xf>
    <xf numFmtId="0" fontId="2" fillId="0" borderId="10" xfId="0" applyNumberFormat="1" applyFont="1" applyFill="1" applyBorder="1" applyAlignment="1" applyProtection="1">
      <alignment horizontal="center" vertical="center" wrapText="1"/>
    </xf>
    <xf numFmtId="0" fontId="2" fillId="0" borderId="19"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24" xfId="0" applyNumberFormat="1" applyFont="1" applyFill="1" applyBorder="1" applyAlignment="1" applyProtection="1">
      <alignment horizontal="center" vertical="center" wrapText="1"/>
    </xf>
    <xf numFmtId="0" fontId="2" fillId="0" borderId="22"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top" wrapText="1"/>
    </xf>
    <xf numFmtId="0" fontId="4" fillId="0" borderId="7"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top"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4" fillId="0" borderId="8" xfId="0" applyFont="1" applyFill="1" applyBorder="1" applyAlignment="1" applyProtection="1">
      <alignment horizontal="right" vertical="center"/>
    </xf>
    <xf numFmtId="0" fontId="4" fillId="3" borderId="63" xfId="0" applyNumberFormat="1" applyFont="1" applyFill="1" applyBorder="1" applyAlignment="1" applyProtection="1">
      <alignment horizontal="center" vertical="center"/>
    </xf>
    <xf numFmtId="0" fontId="4" fillId="0" borderId="63"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49" fontId="2" fillId="0" borderId="62" xfId="0" applyNumberFormat="1" applyFont="1" applyFill="1" applyBorder="1" applyAlignment="1" applyProtection="1">
      <alignment horizontal="center"/>
    </xf>
    <xf numFmtId="0" fontId="6" fillId="0" borderId="4" xfId="0" applyNumberFormat="1" applyFont="1" applyFill="1" applyBorder="1" applyAlignment="1" applyProtection="1">
      <alignment horizontal="left" vertical="center" wrapText="1"/>
    </xf>
    <xf numFmtId="0" fontId="6" fillId="0" borderId="61" xfId="0" applyNumberFormat="1" applyFont="1" applyFill="1" applyBorder="1" applyAlignment="1" applyProtection="1">
      <alignment horizontal="left" vertical="center" wrapText="1"/>
    </xf>
    <xf numFmtId="0" fontId="6" fillId="0" borderId="19" xfId="0" applyNumberFormat="1" applyFont="1" applyFill="1" applyBorder="1" applyAlignment="1" applyProtection="1">
      <alignment horizontal="left" vertical="center" wrapText="1"/>
    </xf>
    <xf numFmtId="0" fontId="6" fillId="0" borderId="20" xfId="0" applyNumberFormat="1" applyFont="1" applyFill="1" applyBorder="1" applyAlignment="1" applyProtection="1">
      <alignment horizontal="left" vertical="center" wrapText="1"/>
    </xf>
    <xf numFmtId="0" fontId="4" fillId="3" borderId="4" xfId="0" applyFont="1" applyFill="1" applyBorder="1" applyAlignment="1" applyProtection="1">
      <alignment horizontal="right" vertical="center"/>
    </xf>
    <xf numFmtId="0" fontId="2" fillId="0" borderId="1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protection locked="0"/>
    </xf>
    <xf numFmtId="0" fontId="2" fillId="0" borderId="7"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left" vertical="center" wrapText="1"/>
    </xf>
    <xf numFmtId="0" fontId="2" fillId="0" borderId="61" xfId="0" applyNumberFormat="1" applyFont="1" applyFill="1" applyBorder="1" applyAlignment="1" applyProtection="1">
      <alignment horizontal="left" vertical="center" wrapText="1"/>
    </xf>
    <xf numFmtId="0" fontId="2" fillId="0" borderId="64" xfId="0" applyNumberFormat="1" applyFont="1" applyFill="1" applyBorder="1" applyAlignment="1" applyProtection="1">
      <alignment horizontal="center"/>
    </xf>
    <xf numFmtId="0" fontId="2" fillId="0" borderId="63" xfId="0" applyNumberFormat="1" applyFont="1" applyFill="1" applyBorder="1" applyAlignment="1" applyProtection="1">
      <alignment horizontal="center"/>
    </xf>
    <xf numFmtId="0" fontId="2" fillId="0" borderId="65" xfId="0" applyNumberFormat="1" applyFont="1" applyFill="1" applyBorder="1" applyAlignment="1" applyProtection="1">
      <alignment horizontal="center"/>
    </xf>
    <xf numFmtId="0" fontId="4" fillId="0" borderId="2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xf>
    <xf numFmtId="0" fontId="4" fillId="0" borderId="9" xfId="0" applyNumberFormat="1"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NumberFormat="1" applyFont="1" applyFill="1" applyBorder="1" applyAlignment="1" applyProtection="1">
      <alignment horizontal="center" vertical="center"/>
    </xf>
    <xf numFmtId="0" fontId="8" fillId="0" borderId="4" xfId="0" applyFont="1" applyFill="1" applyBorder="1" applyAlignment="1" applyProtection="1">
      <alignment horizontal="center" vertical="center"/>
      <protection locked="0"/>
    </xf>
    <xf numFmtId="0" fontId="0" fillId="0" borderId="4" xfId="0" applyFill="1" applyBorder="1" applyProtection="1"/>
    <xf numFmtId="0" fontId="0" fillId="0" borderId="61" xfId="0" applyFill="1" applyBorder="1" applyProtection="1"/>
    <xf numFmtId="0" fontId="0" fillId="0" borderId="0" xfId="0" applyFill="1" applyBorder="1" applyProtection="1"/>
    <xf numFmtId="0" fontId="0" fillId="0" borderId="12" xfId="0" applyFill="1" applyBorder="1" applyProtection="1"/>
    <xf numFmtId="0" fontId="2" fillId="3" borderId="8" xfId="0" applyNumberFormat="1" applyFont="1" applyFill="1" applyBorder="1" applyAlignment="1" applyProtection="1">
      <alignment horizontal="center" vertical="center" wrapText="1"/>
    </xf>
    <xf numFmtId="0" fontId="2" fillId="3" borderId="7" xfId="0" applyNumberFormat="1" applyFont="1" applyFill="1" applyBorder="1" applyAlignment="1" applyProtection="1">
      <alignment horizontal="center" vertical="center" wrapText="1"/>
    </xf>
    <xf numFmtId="0" fontId="2" fillId="3" borderId="9" xfId="0" applyNumberFormat="1" applyFont="1" applyFill="1" applyBorder="1" applyAlignment="1" applyProtection="1">
      <alignment horizontal="center" vertical="center" wrapText="1"/>
    </xf>
    <xf numFmtId="49" fontId="2" fillId="0" borderId="27" xfId="0" applyNumberFormat="1" applyFont="1" applyFill="1" applyBorder="1" applyAlignment="1" applyProtection="1">
      <alignment horizontal="center"/>
    </xf>
    <xf numFmtId="49" fontId="2" fillId="0" borderId="28" xfId="0" applyNumberFormat="1" applyFont="1" applyFill="1" applyBorder="1" applyAlignment="1" applyProtection="1">
      <alignment horizontal="center"/>
    </xf>
    <xf numFmtId="0" fontId="4" fillId="0" borderId="27" xfId="0" applyFont="1" applyFill="1" applyBorder="1" applyAlignment="1" applyProtection="1">
      <alignment horizontal="center" vertical="center"/>
    </xf>
    <xf numFmtId="0" fontId="4" fillId="0" borderId="28" xfId="0" applyFont="1" applyFill="1" applyBorder="1" applyAlignment="1" applyProtection="1">
      <alignment horizontal="left" vertical="center"/>
    </xf>
    <xf numFmtId="0" fontId="4" fillId="0" borderId="35" xfId="0" applyNumberFormat="1"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6" fillId="0" borderId="26" xfId="0" applyNumberFormat="1" applyFont="1" applyFill="1" applyBorder="1" applyAlignment="1" applyProtection="1">
      <alignment horizontal="left" vertical="center" wrapText="1"/>
    </xf>
    <xf numFmtId="0" fontId="6" fillId="0" borderId="44" xfId="0" applyNumberFormat="1" applyFont="1" applyFill="1" applyBorder="1" applyAlignment="1" applyProtection="1">
      <alignment horizontal="left" vertical="center" wrapText="1"/>
    </xf>
    <xf numFmtId="0" fontId="2" fillId="0" borderId="30" xfId="0" applyNumberFormat="1" applyFont="1" applyFill="1" applyBorder="1" applyAlignment="1" applyProtection="1">
      <alignment horizontal="center" vertical="center" wrapText="1"/>
      <protection locked="0"/>
    </xf>
    <xf numFmtId="0" fontId="2" fillId="0" borderId="27" xfId="0" applyNumberFormat="1" applyFont="1" applyFill="1" applyBorder="1" applyAlignment="1" applyProtection="1">
      <alignment horizontal="center" vertical="center" wrapText="1"/>
      <protection locked="0"/>
    </xf>
    <xf numFmtId="0" fontId="2" fillId="0" borderId="29" xfId="0" applyNumberFormat="1" applyFont="1" applyFill="1" applyBorder="1" applyAlignment="1" applyProtection="1">
      <alignment horizontal="center" vertical="center" wrapText="1"/>
      <protection locked="0"/>
    </xf>
    <xf numFmtId="0" fontId="2" fillId="0" borderId="28"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4" fillId="0" borderId="0" xfId="0" applyNumberFormat="1" applyFont="1" applyBorder="1" applyAlignment="1" applyProtection="1">
      <alignment horizontal="center" wrapText="1"/>
    </xf>
    <xf numFmtId="0" fontId="4" fillId="0" borderId="12" xfId="0" applyNumberFormat="1" applyFont="1" applyBorder="1" applyAlignment="1" applyProtection="1">
      <alignment horizontal="center" wrapText="1"/>
    </xf>
    <xf numFmtId="0" fontId="4" fillId="0" borderId="5" xfId="0" applyNumberFormat="1" applyFont="1" applyBorder="1" applyAlignment="1" applyProtection="1">
      <alignment horizontal="center" vertical="center"/>
      <protection locked="0"/>
    </xf>
    <xf numFmtId="0" fontId="4" fillId="0" borderId="26" xfId="0" applyNumberFormat="1" applyFont="1" applyBorder="1" applyAlignment="1" applyProtection="1">
      <alignment horizontal="center" vertical="center"/>
      <protection locked="0"/>
    </xf>
    <xf numFmtId="0" fontId="4" fillId="0" borderId="44" xfId="0" applyNumberFormat="1" applyFont="1" applyBorder="1" applyAlignment="1" applyProtection="1">
      <alignment horizontal="center" vertical="center"/>
      <protection locked="0"/>
    </xf>
    <xf numFmtId="0" fontId="4" fillId="0" borderId="43" xfId="0" applyNumberFormat="1" applyFont="1" applyBorder="1" applyAlignment="1" applyProtection="1">
      <alignment horizontal="center" vertical="center"/>
      <protection locked="0"/>
    </xf>
    <xf numFmtId="0" fontId="4" fillId="0" borderId="30" xfId="0" applyNumberFormat="1" applyFont="1" applyFill="1" applyBorder="1" applyAlignment="1" applyProtection="1">
      <alignment horizontal="center" vertical="center"/>
    </xf>
    <xf numFmtId="0" fontId="4" fillId="0" borderId="27" xfId="0" applyNumberFormat="1" applyFont="1" applyFill="1" applyBorder="1" applyAlignment="1" applyProtection="1">
      <alignment horizontal="center" vertical="center"/>
    </xf>
    <xf numFmtId="0" fontId="4" fillId="0" borderId="28" xfId="0" applyNumberFormat="1" applyFont="1" applyFill="1" applyBorder="1" applyAlignment="1" applyProtection="1">
      <alignment horizontal="center" vertical="center"/>
    </xf>
    <xf numFmtId="0" fontId="4" fillId="0" borderId="26" xfId="0" applyFont="1" applyBorder="1" applyAlignment="1" applyProtection="1">
      <alignment horizontal="center" vertical="center"/>
      <protection locked="0"/>
    </xf>
    <xf numFmtId="0" fontId="4" fillId="0" borderId="26" xfId="0" applyFont="1" applyBorder="1" applyAlignment="1" applyProtection="1">
      <alignment horizontal="left" vertical="center"/>
    </xf>
    <xf numFmtId="0" fontId="4" fillId="0" borderId="44" xfId="0" applyFont="1" applyBorder="1" applyAlignment="1" applyProtection="1">
      <alignment horizontal="left" vertical="center"/>
    </xf>
    <xf numFmtId="0" fontId="4" fillId="3" borderId="29" xfId="0" applyNumberFormat="1" applyFont="1" applyFill="1" applyBorder="1" applyAlignment="1" applyProtection="1">
      <alignment horizontal="center" vertical="center"/>
    </xf>
    <xf numFmtId="0" fontId="4" fillId="0" borderId="43" xfId="0" applyFont="1" applyBorder="1" applyAlignment="1" applyProtection="1">
      <alignment horizontal="right" vertical="center"/>
    </xf>
    <xf numFmtId="0" fontId="4" fillId="0" borderId="26" xfId="0" applyFont="1" applyBorder="1" applyAlignment="1" applyProtection="1">
      <alignment horizontal="right" vertical="center"/>
    </xf>
    <xf numFmtId="0" fontId="12" fillId="0" borderId="26" xfId="0" applyNumberFormat="1" applyFont="1" applyBorder="1" applyAlignment="1" applyProtection="1">
      <alignment horizontal="left" vertical="center" wrapText="1"/>
    </xf>
    <xf numFmtId="0" fontId="12" fillId="0" borderId="44" xfId="0" applyNumberFormat="1" applyFont="1" applyBorder="1" applyAlignment="1" applyProtection="1">
      <alignment horizontal="left" vertical="center" wrapText="1"/>
    </xf>
    <xf numFmtId="0" fontId="2" fillId="0" borderId="43" xfId="0" applyNumberFormat="1" applyFont="1" applyBorder="1" applyAlignment="1" applyProtection="1">
      <alignment horizontal="right"/>
    </xf>
    <xf numFmtId="0" fontId="2" fillId="0" borderId="26" xfId="0" applyNumberFormat="1" applyFont="1" applyBorder="1" applyAlignment="1" applyProtection="1">
      <alignment horizontal="right"/>
    </xf>
    <xf numFmtId="49" fontId="2" fillId="0" borderId="26" xfId="0" applyNumberFormat="1" applyFont="1" applyBorder="1" applyAlignment="1" applyProtection="1">
      <alignment horizontal="left"/>
    </xf>
    <xf numFmtId="0" fontId="4" fillId="0" borderId="24" xfId="0" applyNumberFormat="1" applyFont="1" applyFill="1" applyBorder="1" applyAlignment="1" applyProtection="1">
      <alignment horizontal="center" vertical="center"/>
    </xf>
    <xf numFmtId="0" fontId="2" fillId="0" borderId="19" xfId="0" applyNumberFormat="1" applyFont="1" applyBorder="1" applyAlignment="1" applyProtection="1">
      <alignment horizontal="left" vertical="center" wrapText="1" indent="1"/>
    </xf>
    <xf numFmtId="0" fontId="2" fillId="0" borderId="20" xfId="0" applyNumberFormat="1" applyFont="1" applyBorder="1" applyAlignment="1" applyProtection="1">
      <alignment horizontal="left" vertical="center" wrapText="1" indent="1"/>
    </xf>
    <xf numFmtId="0" fontId="4" fillId="0" borderId="3"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4" fillId="0" borderId="61" xfId="0" applyNumberFormat="1" applyFont="1" applyFill="1" applyBorder="1" applyAlignment="1" applyProtection="1">
      <alignment horizontal="center" vertical="center"/>
    </xf>
    <xf numFmtId="0" fontId="4" fillId="0" borderId="18" xfId="0" applyNumberFormat="1" applyFont="1" applyFill="1" applyBorder="1" applyAlignment="1" applyProtection="1">
      <alignment horizontal="center" vertical="center"/>
    </xf>
    <xf numFmtId="0" fontId="4" fillId="0" borderId="19" xfId="0" applyNumberFormat="1" applyFont="1" applyFill="1" applyBorder="1" applyAlignment="1" applyProtection="1">
      <alignment horizontal="center" vertical="center"/>
    </xf>
    <xf numFmtId="0" fontId="4" fillId="0" borderId="20"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center"/>
    </xf>
    <xf numFmtId="0" fontId="2" fillId="0" borderId="62" xfId="0" applyNumberFormat="1" applyFont="1" applyFill="1" applyBorder="1" applyAlignment="1" applyProtection="1">
      <alignment horizontal="center" vertical="center"/>
    </xf>
    <xf numFmtId="0" fontId="2" fillId="0" borderId="18" xfId="0" applyNumberFormat="1" applyFont="1" applyFill="1" applyBorder="1" applyAlignment="1" applyProtection="1">
      <alignment horizontal="center" vertical="center"/>
    </xf>
    <xf numFmtId="0" fontId="2" fillId="0" borderId="19" xfId="0" applyNumberFormat="1" applyFont="1" applyFill="1" applyBorder="1" applyAlignment="1" applyProtection="1">
      <alignment horizontal="center" vertical="center"/>
    </xf>
    <xf numFmtId="0" fontId="2" fillId="0" borderId="21" xfId="0" applyNumberFormat="1"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2" fillId="0" borderId="4" xfId="0" applyNumberFormat="1" applyFont="1" applyFill="1" applyBorder="1" applyAlignment="1" applyProtection="1">
      <alignment horizontal="left" vertical="center" wrapText="1" indent="1"/>
    </xf>
    <xf numFmtId="0" fontId="2" fillId="0" borderId="61" xfId="0" applyNumberFormat="1" applyFont="1" applyFill="1" applyBorder="1" applyAlignment="1" applyProtection="1">
      <alignment horizontal="left" vertical="center" wrapText="1" indent="1"/>
    </xf>
    <xf numFmtId="0" fontId="2" fillId="0" borderId="19" xfId="0" applyNumberFormat="1" applyFont="1" applyFill="1" applyBorder="1" applyAlignment="1" applyProtection="1">
      <alignment horizontal="left" vertical="center" wrapText="1" indent="1"/>
    </xf>
    <xf numFmtId="0" fontId="2" fillId="0" borderId="20" xfId="0" applyNumberFormat="1" applyFont="1" applyFill="1" applyBorder="1" applyAlignment="1" applyProtection="1">
      <alignment horizontal="left" vertical="center" wrapText="1" indent="1"/>
    </xf>
    <xf numFmtId="0" fontId="2" fillId="0" borderId="18" xfId="0" applyNumberFormat="1" applyFont="1" applyFill="1" applyBorder="1" applyAlignment="1" applyProtection="1">
      <alignment horizontal="center"/>
    </xf>
    <xf numFmtId="0" fontId="2" fillId="0" borderId="19" xfId="0" applyNumberFormat="1" applyFont="1" applyFill="1" applyBorder="1" applyAlignment="1" applyProtection="1">
      <alignment horizontal="center"/>
    </xf>
    <xf numFmtId="0" fontId="4" fillId="0" borderId="6" xfId="0" applyNumberFormat="1" applyFont="1" applyFill="1" applyBorder="1" applyAlignment="1" applyProtection="1">
      <alignment horizontal="center" vertical="center"/>
    </xf>
    <xf numFmtId="0" fontId="4" fillId="0" borderId="10"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center" vertical="center"/>
      <protection locked="0"/>
    </xf>
    <xf numFmtId="0" fontId="4" fillId="0" borderId="7" xfId="0" applyNumberFormat="1" applyFont="1" applyFill="1" applyBorder="1" applyAlignment="1" applyProtection="1">
      <alignment horizontal="center" vertical="center"/>
      <protection locked="0"/>
    </xf>
    <xf numFmtId="0" fontId="4" fillId="0" borderId="24" xfId="0" applyNumberFormat="1" applyFont="1" applyFill="1" applyBorder="1" applyAlignment="1" applyProtection="1">
      <alignment horizontal="center" vertical="center"/>
      <protection locked="0"/>
    </xf>
    <xf numFmtId="0" fontId="2" fillId="0" borderId="18" xfId="0" applyNumberFormat="1" applyFont="1" applyBorder="1" applyAlignment="1" applyProtection="1">
      <alignment horizontal="right"/>
    </xf>
    <xf numFmtId="0" fontId="2" fillId="0" borderId="19" xfId="0" applyNumberFormat="1" applyFont="1" applyBorder="1" applyAlignment="1" applyProtection="1">
      <alignment horizontal="right"/>
    </xf>
    <xf numFmtId="0" fontId="4" fillId="6" borderId="22" xfId="0" applyNumberFormat="1" applyFont="1" applyFill="1" applyBorder="1" applyAlignment="1" applyProtection="1">
      <alignment horizontal="center" vertical="center"/>
      <protection locked="0"/>
    </xf>
    <xf numFmtId="0" fontId="4" fillId="6" borderId="7" xfId="0" applyNumberFormat="1" applyFont="1" applyFill="1" applyBorder="1" applyAlignment="1" applyProtection="1">
      <alignment horizontal="center" vertical="center"/>
      <protection locked="0"/>
    </xf>
    <xf numFmtId="0" fontId="4" fillId="6" borderId="9" xfId="0" applyNumberFormat="1" applyFont="1" applyFill="1" applyBorder="1" applyAlignment="1" applyProtection="1">
      <alignment horizontal="center" vertical="center"/>
      <protection locked="0"/>
    </xf>
    <xf numFmtId="0" fontId="4" fillId="6" borderId="8" xfId="0" applyNumberFormat="1" applyFont="1" applyFill="1" applyBorder="1" applyAlignment="1" applyProtection="1">
      <alignment horizontal="center" vertical="center"/>
      <protection locked="0"/>
    </xf>
    <xf numFmtId="0" fontId="4" fillId="0" borderId="11" xfId="0" applyNumberFormat="1" applyFont="1" applyBorder="1" applyAlignment="1" applyProtection="1">
      <alignment horizontal="center" vertical="center"/>
      <protection locked="0"/>
    </xf>
    <xf numFmtId="0" fontId="4" fillId="6" borderId="2" xfId="0" applyNumberFormat="1" applyFont="1" applyFill="1" applyBorder="1" applyAlignment="1" applyProtection="1">
      <alignment horizontal="center" vertical="center"/>
    </xf>
    <xf numFmtId="0" fontId="4" fillId="6" borderId="0" xfId="0" applyNumberFormat="1" applyFont="1" applyFill="1" applyBorder="1" applyAlignment="1" applyProtection="1">
      <alignment horizontal="center" vertical="center"/>
    </xf>
    <xf numFmtId="0" fontId="4" fillId="6" borderId="12" xfId="0" applyNumberFormat="1" applyFont="1" applyFill="1" applyBorder="1" applyAlignment="1" applyProtection="1">
      <alignment horizontal="center" vertical="center"/>
    </xf>
    <xf numFmtId="0" fontId="4" fillId="6" borderId="11" xfId="0" applyNumberFormat="1" applyFont="1" applyFill="1" applyBorder="1" applyAlignment="1" applyProtection="1">
      <alignment horizontal="center" vertical="center"/>
    </xf>
    <xf numFmtId="0" fontId="4" fillId="0" borderId="3" xfId="0" applyNumberFormat="1" applyFont="1" applyBorder="1" applyAlignment="1" applyProtection="1">
      <alignment horizontal="center" vertical="center"/>
      <protection locked="0"/>
    </xf>
    <xf numFmtId="0" fontId="4" fillId="0" borderId="6" xfId="0" applyNumberFormat="1" applyFont="1" applyBorder="1" applyAlignment="1" applyProtection="1">
      <alignment horizontal="center" vertical="center"/>
      <protection locked="0"/>
    </xf>
    <xf numFmtId="0" fontId="2" fillId="0" borderId="19" xfId="0" applyNumberFormat="1" applyFont="1" applyBorder="1" applyAlignment="1" applyProtection="1">
      <alignment horizontal="left"/>
    </xf>
    <xf numFmtId="0" fontId="2" fillId="0" borderId="21" xfId="0" applyNumberFormat="1" applyFont="1" applyBorder="1" applyAlignment="1" applyProtection="1">
      <alignment horizontal="left"/>
    </xf>
    <xf numFmtId="0" fontId="4" fillId="3" borderId="8" xfId="0" applyNumberFormat="1" applyFont="1" applyFill="1" applyBorder="1" applyAlignment="1" applyProtection="1">
      <alignment horizontal="center" vertical="center"/>
      <protection locked="0"/>
    </xf>
    <xf numFmtId="0" fontId="4" fillId="3" borderId="7" xfId="0" applyNumberFormat="1" applyFont="1" applyFill="1" applyBorder="1" applyAlignment="1" applyProtection="1">
      <alignment horizontal="center" vertical="center"/>
      <protection locked="0"/>
    </xf>
    <xf numFmtId="0" fontId="4" fillId="3" borderId="9" xfId="0" applyNumberFormat="1" applyFont="1" applyFill="1" applyBorder="1" applyAlignment="1" applyProtection="1">
      <alignment horizontal="center" vertical="center"/>
      <protection locked="0"/>
    </xf>
    <xf numFmtId="0" fontId="4" fillId="0" borderId="49" xfId="0" applyFont="1" applyBorder="1" applyAlignment="1" applyProtection="1">
      <alignment horizontal="right" vertical="center"/>
    </xf>
    <xf numFmtId="0" fontId="4" fillId="0" borderId="68" xfId="0" applyFont="1" applyBorder="1" applyAlignment="1" applyProtection="1">
      <alignment horizontal="right" vertical="center"/>
    </xf>
    <xf numFmtId="0" fontId="4" fillId="3" borderId="68" xfId="0" applyFont="1" applyFill="1" applyBorder="1" applyAlignment="1" applyProtection="1">
      <alignment horizontal="center" vertical="center"/>
    </xf>
    <xf numFmtId="0" fontId="4" fillId="0" borderId="68" xfId="0" applyFont="1" applyBorder="1" applyAlignment="1" applyProtection="1">
      <alignment horizontal="left" vertical="center"/>
    </xf>
    <xf numFmtId="0" fontId="4" fillId="0" borderId="58" xfId="0" applyFont="1" applyBorder="1" applyAlignment="1" applyProtection="1">
      <alignment horizontal="left" vertical="center"/>
    </xf>
    <xf numFmtId="0" fontId="2" fillId="0" borderId="43" xfId="0" applyNumberFormat="1" applyFont="1" applyBorder="1" applyAlignment="1" applyProtection="1">
      <alignment horizontal="center" vertical="top" wrapText="1"/>
    </xf>
    <xf numFmtId="0" fontId="2" fillId="0" borderId="26" xfId="0" applyNumberFormat="1" applyFont="1" applyBorder="1" applyAlignment="1" applyProtection="1">
      <alignment horizontal="center" vertical="top" wrapText="1"/>
    </xf>
    <xf numFmtId="0" fontId="2" fillId="0" borderId="44" xfId="0" applyNumberFormat="1" applyFont="1" applyBorder="1" applyAlignment="1" applyProtection="1">
      <alignment horizontal="center" vertical="top" wrapText="1"/>
    </xf>
    <xf numFmtId="0" fontId="2" fillId="0" borderId="62" xfId="0" applyNumberFormat="1" applyFont="1" applyBorder="1" applyAlignment="1" applyProtection="1">
      <alignment horizontal="center" vertical="top" wrapText="1"/>
    </xf>
    <xf numFmtId="0" fontId="2" fillId="0" borderId="31" xfId="0" applyNumberFormat="1" applyFont="1" applyBorder="1" applyAlignment="1" applyProtection="1">
      <alignment horizontal="center" vertical="top" wrapText="1"/>
    </xf>
    <xf numFmtId="0" fontId="2" fillId="0" borderId="8" xfId="0" applyNumberFormat="1" applyFont="1" applyBorder="1" applyAlignment="1" applyProtection="1">
      <alignment horizontal="center" vertical="top" wrapText="1"/>
    </xf>
    <xf numFmtId="0" fontId="2" fillId="0" borderId="7" xfId="0" applyNumberFormat="1" applyFont="1" applyBorder="1" applyAlignment="1" applyProtection="1">
      <alignment horizontal="center" vertical="top" wrapText="1"/>
    </xf>
    <xf numFmtId="0" fontId="2" fillId="0" borderId="9" xfId="0" applyNumberFormat="1" applyFont="1" applyBorder="1" applyAlignment="1" applyProtection="1">
      <alignment horizontal="center" vertical="top" wrapText="1"/>
    </xf>
    <xf numFmtId="0" fontId="2" fillId="0" borderId="30" xfId="0" applyNumberFormat="1" applyFont="1" applyBorder="1" applyAlignment="1" applyProtection="1">
      <alignment horizontal="center" vertical="top" wrapText="1"/>
    </xf>
    <xf numFmtId="0" fontId="2" fillId="0" borderId="27" xfId="0" applyNumberFormat="1" applyFont="1" applyBorder="1" applyAlignment="1" applyProtection="1">
      <alignment horizontal="center" vertical="top" wrapText="1"/>
    </xf>
    <xf numFmtId="0" fontId="2" fillId="0" borderId="29" xfId="0" applyNumberFormat="1" applyFont="1" applyBorder="1" applyAlignment="1" applyProtection="1">
      <alignment horizontal="center" vertical="top" wrapText="1"/>
    </xf>
    <xf numFmtId="49" fontId="2" fillId="0" borderId="68" xfId="0" applyNumberFormat="1" applyFont="1" applyBorder="1" applyAlignment="1" applyProtection="1">
      <alignment horizontal="left"/>
    </xf>
    <xf numFmtId="0" fontId="4" fillId="3" borderId="49" xfId="0" applyNumberFormat="1" applyFont="1" applyFill="1" applyBorder="1" applyAlignment="1" applyProtection="1">
      <alignment horizontal="center" vertical="center"/>
    </xf>
    <xf numFmtId="0" fontId="4" fillId="3" borderId="68" xfId="0" applyNumberFormat="1" applyFont="1" applyFill="1" applyBorder="1" applyAlignment="1" applyProtection="1">
      <alignment horizontal="center" vertical="center"/>
    </xf>
    <xf numFmtId="0" fontId="4" fillId="3" borderId="58" xfId="0" applyNumberFormat="1" applyFont="1" applyFill="1" applyBorder="1" applyAlignment="1" applyProtection="1">
      <alignment horizontal="center" vertical="center"/>
    </xf>
    <xf numFmtId="0" fontId="2" fillId="0" borderId="68" xfId="0" applyNumberFormat="1" applyFont="1" applyBorder="1" applyAlignment="1" applyProtection="1">
      <alignment horizontal="left"/>
    </xf>
    <xf numFmtId="0" fontId="2" fillId="0" borderId="54" xfId="0" applyNumberFormat="1" applyFont="1" applyBorder="1" applyAlignment="1" applyProtection="1">
      <alignment horizontal="left"/>
    </xf>
    <xf numFmtId="0" fontId="2" fillId="0" borderId="49" xfId="0" applyNumberFormat="1" applyFont="1" applyBorder="1" applyAlignment="1" applyProtection="1">
      <alignment horizontal="right"/>
    </xf>
    <xf numFmtId="0" fontId="2" fillId="0" borderId="68" xfId="0" applyNumberFormat="1" applyFont="1" applyBorder="1" applyAlignment="1" applyProtection="1">
      <alignment horizontal="right"/>
    </xf>
    <xf numFmtId="0" fontId="4" fillId="0" borderId="2" xfId="0" applyNumberFormat="1" applyFont="1" applyBorder="1" applyAlignment="1" applyProtection="1">
      <alignment horizontal="center" vertical="center"/>
      <protection locked="0"/>
    </xf>
    <xf numFmtId="0" fontId="5" fillId="0" borderId="4" xfId="0" applyNumberFormat="1" applyFont="1" applyBorder="1" applyAlignment="1" applyProtection="1">
      <alignment horizontal="left" vertical="center" wrapText="1"/>
    </xf>
    <xf numFmtId="0" fontId="5" fillId="0" borderId="61" xfId="0" applyNumberFormat="1" applyFont="1" applyBorder="1" applyAlignment="1" applyProtection="1">
      <alignment horizontal="left" vertical="center" wrapText="1"/>
    </xf>
    <xf numFmtId="0" fontId="5" fillId="0" borderId="26" xfId="0" applyNumberFormat="1" applyFont="1" applyBorder="1" applyAlignment="1" applyProtection="1">
      <alignment horizontal="left" vertical="center" wrapText="1"/>
    </xf>
    <xf numFmtId="0" fontId="5" fillId="0" borderId="44" xfId="0" applyNumberFormat="1" applyFont="1" applyBorder="1" applyAlignment="1" applyProtection="1">
      <alignment horizontal="left" vertical="center" wrapText="1"/>
    </xf>
    <xf numFmtId="0" fontId="7" fillId="0" borderId="0" xfId="0" applyNumberFormat="1" applyFont="1" applyFill="1" applyBorder="1" applyAlignment="1" applyProtection="1">
      <alignment horizontal="center"/>
    </xf>
    <xf numFmtId="0" fontId="4" fillId="3" borderId="23" xfId="0" applyNumberFormat="1" applyFont="1" applyFill="1" applyBorder="1" applyAlignment="1" applyProtection="1">
      <alignment horizontal="center" vertical="center"/>
    </xf>
    <xf numFmtId="0" fontId="7" fillId="3" borderId="8" xfId="0" applyNumberFormat="1" applyFont="1" applyFill="1" applyBorder="1" applyAlignment="1" applyProtection="1">
      <alignment horizontal="center"/>
    </xf>
    <xf numFmtId="0" fontId="7" fillId="3" borderId="7" xfId="0" applyNumberFormat="1" applyFont="1" applyFill="1" applyBorder="1" applyAlignment="1" applyProtection="1">
      <alignment horizontal="center"/>
    </xf>
    <xf numFmtId="0" fontId="7" fillId="3" borderId="9" xfId="0" applyNumberFormat="1" applyFont="1" applyFill="1" applyBorder="1" applyAlignment="1" applyProtection="1">
      <alignment horizontal="center"/>
    </xf>
    <xf numFmtId="0" fontId="2" fillId="0" borderId="11" xfId="0" applyNumberFormat="1" applyFont="1" applyBorder="1" applyAlignment="1" applyProtection="1">
      <alignment horizontal="center" vertical="center" wrapText="1"/>
    </xf>
    <xf numFmtId="0" fontId="2" fillId="0" borderId="0" xfId="0" applyNumberFormat="1" applyFont="1" applyBorder="1" applyAlignment="1" applyProtection="1">
      <alignment horizontal="center" vertical="center" wrapText="1"/>
    </xf>
    <xf numFmtId="0" fontId="2" fillId="0" borderId="12" xfId="0" applyNumberFormat="1" applyFont="1" applyBorder="1" applyAlignment="1" applyProtection="1">
      <alignment horizontal="center" vertical="center" wrapText="1"/>
    </xf>
    <xf numFmtId="0" fontId="4" fillId="0" borderId="9" xfId="0" applyNumberFormat="1" applyFont="1" applyFill="1" applyBorder="1" applyAlignment="1" applyProtection="1">
      <alignment horizontal="center" vertical="center"/>
      <protection locked="0"/>
    </xf>
    <xf numFmtId="0" fontId="2" fillId="0" borderId="8" xfId="0" applyNumberFormat="1" applyFont="1" applyFill="1" applyBorder="1" applyAlignment="1" applyProtection="1">
      <alignment horizontal="center" vertical="center"/>
      <protection locked="0"/>
    </xf>
    <xf numFmtId="0" fontId="2" fillId="0" borderId="7" xfId="0" applyNumberFormat="1" applyFont="1" applyFill="1" applyBorder="1" applyAlignment="1" applyProtection="1">
      <alignment horizontal="center" vertical="center"/>
      <protection locked="0"/>
    </xf>
    <xf numFmtId="0" fontId="2" fillId="0" borderId="24" xfId="0" applyNumberFormat="1" applyFont="1" applyFill="1" applyBorder="1" applyAlignment="1" applyProtection="1">
      <alignment horizontal="center" vertical="center"/>
      <protection locked="0"/>
    </xf>
    <xf numFmtId="0" fontId="2" fillId="0" borderId="24" xfId="0" applyNumberFormat="1" applyFont="1" applyFill="1" applyBorder="1" applyAlignment="1" applyProtection="1">
      <alignment horizontal="center"/>
    </xf>
    <xf numFmtId="0" fontId="4" fillId="0" borderId="22" xfId="0" applyNumberFormat="1" applyFont="1" applyFill="1" applyBorder="1" applyAlignment="1" applyProtection="1">
      <alignment horizontal="center" vertical="center"/>
      <protection locked="0"/>
    </xf>
    <xf numFmtId="0" fontId="4" fillId="3" borderId="51"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protection locked="0"/>
    </xf>
    <xf numFmtId="0" fontId="2" fillId="0" borderId="4" xfId="0" applyNumberFormat="1" applyFont="1" applyFill="1" applyBorder="1" applyAlignment="1" applyProtection="1">
      <alignment horizontal="center" vertical="center"/>
      <protection locked="0"/>
    </xf>
    <xf numFmtId="0" fontId="2" fillId="0" borderId="62"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center"/>
      <protection locked="0"/>
    </xf>
    <xf numFmtId="0" fontId="2" fillId="0" borderId="19" xfId="0" applyNumberFormat="1" applyFont="1" applyFill="1" applyBorder="1" applyAlignment="1" applyProtection="1">
      <alignment horizontal="center" vertical="center"/>
      <protection locked="0"/>
    </xf>
    <xf numFmtId="0" fontId="2" fillId="0" borderId="21" xfId="0" applyNumberFormat="1"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61"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2" fillId="0" borderId="14" xfId="0" applyNumberFormat="1" applyFont="1" applyBorder="1" applyAlignment="1" applyProtection="1">
      <alignment horizontal="left"/>
    </xf>
    <xf numFmtId="0" fontId="2" fillId="0" borderId="16" xfId="0" applyNumberFormat="1" applyFont="1" applyBorder="1" applyAlignment="1" applyProtection="1">
      <alignment horizontal="left"/>
    </xf>
    <xf numFmtId="0" fontId="4" fillId="3" borderId="67" xfId="0" applyNumberFormat="1" applyFont="1" applyFill="1" applyBorder="1" applyAlignment="1" applyProtection="1">
      <alignment horizontal="center" vertical="center"/>
    </xf>
    <xf numFmtId="0" fontId="2" fillId="0" borderId="13" xfId="0" applyNumberFormat="1" applyFont="1" applyBorder="1" applyAlignment="1" applyProtection="1">
      <alignment horizontal="right"/>
    </xf>
    <xf numFmtId="0" fontId="2" fillId="0" borderId="14" xfId="0" applyNumberFormat="1" applyFont="1" applyBorder="1" applyAlignment="1" applyProtection="1">
      <alignment horizontal="right"/>
    </xf>
    <xf numFmtId="0" fontId="2" fillId="0" borderId="18" xfId="0" applyNumberFormat="1" applyFont="1" applyFill="1" applyBorder="1" applyAlignment="1" applyProtection="1">
      <alignment horizontal="center" vertical="center" wrapText="1"/>
    </xf>
    <xf numFmtId="0" fontId="2" fillId="0" borderId="20" xfId="0" applyNumberFormat="1" applyFont="1" applyFill="1" applyBorder="1" applyAlignment="1" applyProtection="1">
      <alignment horizontal="center" vertical="center" wrapText="1"/>
    </xf>
    <xf numFmtId="0" fontId="2" fillId="0" borderId="62" xfId="0" applyNumberFormat="1" applyFont="1" applyFill="1" applyBorder="1" applyAlignment="1" applyProtection="1">
      <alignment horizontal="center"/>
    </xf>
    <xf numFmtId="0" fontId="2" fillId="0" borderId="21" xfId="0" applyNumberFormat="1" applyFont="1" applyFill="1" applyBorder="1" applyAlignment="1" applyProtection="1">
      <alignment horizontal="center"/>
    </xf>
    <xf numFmtId="0" fontId="4" fillId="3" borderId="30" xfId="0" applyFont="1" applyFill="1" applyBorder="1" applyAlignment="1" applyProtection="1">
      <alignment horizontal="center" vertical="center"/>
    </xf>
    <xf numFmtId="0" fontId="4" fillId="3" borderId="28" xfId="0" applyFont="1" applyFill="1" applyBorder="1" applyAlignment="1" applyProtection="1">
      <alignment horizontal="center" vertical="center"/>
    </xf>
    <xf numFmtId="0" fontId="7" fillId="0" borderId="23" xfId="0" applyFont="1" applyFill="1" applyBorder="1" applyAlignment="1" applyProtection="1">
      <alignment horizontal="left" wrapText="1"/>
    </xf>
    <xf numFmtId="0" fontId="0" fillId="0" borderId="27" xfId="0" applyFill="1" applyBorder="1" applyAlignment="1" applyProtection="1">
      <alignment wrapText="1"/>
    </xf>
    <xf numFmtId="49" fontId="2" fillId="0" borderId="23" xfId="0" applyNumberFormat="1" applyFont="1" applyFill="1" applyBorder="1" applyAlignment="1" applyProtection="1">
      <alignment horizontal="center" vertical="center"/>
    </xf>
    <xf numFmtId="49" fontId="2" fillId="0" borderId="27" xfId="0" applyNumberFormat="1" applyFont="1" applyFill="1" applyBorder="1" applyAlignment="1" applyProtection="1">
      <alignment horizontal="center" vertical="center"/>
    </xf>
    <xf numFmtId="49" fontId="2" fillId="0" borderId="29" xfId="0" applyNumberFormat="1" applyFont="1" applyFill="1" applyBorder="1" applyAlignment="1" applyProtection="1">
      <alignment horizontal="center" vertical="center"/>
    </xf>
    <xf numFmtId="0" fontId="4" fillId="0" borderId="30"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7" fillId="0" borderId="6" xfId="0" applyFont="1" applyFill="1" applyBorder="1" applyAlignment="1" applyProtection="1">
      <alignment horizontal="left" wrapText="1"/>
    </xf>
    <xf numFmtId="0" fontId="0" fillId="0" borderId="4" xfId="0" applyFill="1" applyBorder="1" applyAlignment="1" applyProtection="1">
      <alignment wrapText="1"/>
    </xf>
    <xf numFmtId="49" fontId="2" fillId="0" borderId="22"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2" fillId="0" borderId="9"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12" xfId="0" applyNumberFormat="1" applyFont="1" applyFill="1" applyBorder="1" applyAlignment="1" applyProtection="1">
      <alignment horizontal="center" vertical="center"/>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7" fillId="0" borderId="6" xfId="0" applyFont="1" applyFill="1" applyBorder="1" applyAlignment="1" applyProtection="1">
      <alignment horizontal="left" vertical="justify" wrapText="1"/>
    </xf>
    <xf numFmtId="0" fontId="0" fillId="0" borderId="4" xfId="0" applyFill="1" applyBorder="1" applyAlignment="1" applyProtection="1">
      <alignment vertical="justify" wrapText="1"/>
    </xf>
    <xf numFmtId="0" fontId="14" fillId="0" borderId="6" xfId="0" applyFont="1" applyFill="1" applyBorder="1" applyAlignment="1" applyProtection="1">
      <alignment horizontal="left" wrapText="1"/>
    </xf>
    <xf numFmtId="0" fontId="16" fillId="0" borderId="4" xfId="0" applyFont="1" applyFill="1" applyBorder="1" applyAlignment="1" applyProtection="1">
      <alignment wrapText="1"/>
    </xf>
    <xf numFmtId="0" fontId="7" fillId="0" borderId="2" xfId="0" applyFont="1" applyFill="1" applyBorder="1" applyAlignment="1" applyProtection="1">
      <alignment horizontal="left" wrapText="1"/>
    </xf>
    <xf numFmtId="0" fontId="7" fillId="0" borderId="0" xfId="0" applyFont="1" applyFill="1" applyBorder="1" applyAlignment="1" applyProtection="1">
      <alignment horizontal="left" wrapText="1"/>
    </xf>
    <xf numFmtId="49" fontId="7" fillId="0" borderId="6" xfId="0" applyNumberFormat="1" applyFont="1" applyFill="1" applyBorder="1" applyAlignment="1" applyProtection="1">
      <alignment horizontal="left" wrapText="1"/>
    </xf>
    <xf numFmtId="49" fontId="0" fillId="0" borderId="4" xfId="0" applyNumberFormat="1" applyFill="1" applyBorder="1" applyAlignment="1" applyProtection="1">
      <alignment horizontal="left" wrapText="1"/>
    </xf>
    <xf numFmtId="0" fontId="1" fillId="0" borderId="4" xfId="0" applyFont="1" applyFill="1" applyBorder="1" applyAlignment="1" applyProtection="1">
      <alignment wrapText="1"/>
    </xf>
    <xf numFmtId="0" fontId="20" fillId="0" borderId="22" xfId="0" applyFont="1" applyBorder="1" applyAlignment="1" applyProtection="1">
      <alignment horizontal="center"/>
    </xf>
    <xf numFmtId="0" fontId="20" fillId="0" borderId="7" xfId="0" applyFont="1" applyBorder="1" applyAlignment="1" applyProtection="1">
      <alignment horizontal="center"/>
    </xf>
    <xf numFmtId="0" fontId="20" fillId="0" borderId="9" xfId="0" applyFont="1" applyBorder="1" applyAlignment="1" applyProtection="1">
      <alignment horizontal="center"/>
    </xf>
    <xf numFmtId="0" fontId="4" fillId="0" borderId="8"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7" fillId="0" borderId="4" xfId="0" applyFont="1" applyFill="1" applyBorder="1" applyAlignment="1" applyProtection="1">
      <alignment horizontal="left" wrapText="1"/>
    </xf>
    <xf numFmtId="49" fontId="2" fillId="0" borderId="6" xfId="0" applyNumberFormat="1" applyFont="1" applyFill="1" applyBorder="1" applyAlignment="1" applyProtection="1">
      <alignment horizontal="center" vertical="center"/>
    </xf>
    <xf numFmtId="49" fontId="2" fillId="0" borderId="4" xfId="0" applyNumberFormat="1" applyFont="1" applyFill="1" applyBorder="1" applyAlignment="1" applyProtection="1">
      <alignment horizontal="center" vertical="center"/>
    </xf>
    <xf numFmtId="49" fontId="2" fillId="0" borderId="61" xfId="0" applyNumberFormat="1" applyFont="1" applyFill="1" applyBorder="1" applyAlignment="1" applyProtection="1">
      <alignment horizontal="center" vertical="center"/>
    </xf>
    <xf numFmtId="49" fontId="2" fillId="0" borderId="10"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xf>
    <xf numFmtId="49" fontId="2" fillId="0" borderId="20" xfId="0" applyNumberFormat="1" applyFont="1" applyFill="1" applyBorder="1" applyAlignment="1" applyProtection="1">
      <alignment horizontal="center" vertical="center"/>
    </xf>
    <xf numFmtId="0" fontId="4" fillId="3" borderId="3" xfId="0" applyFont="1" applyFill="1" applyBorder="1" applyAlignment="1" applyProtection="1">
      <alignment horizontal="center"/>
    </xf>
    <xf numFmtId="0" fontId="4" fillId="3" borderId="61" xfId="0" applyFont="1" applyFill="1" applyBorder="1" applyAlignment="1" applyProtection="1">
      <alignment horizontal="center"/>
    </xf>
    <xf numFmtId="0" fontId="4" fillId="3" borderId="12" xfId="0" applyFont="1" applyFill="1" applyBorder="1" applyAlignment="1" applyProtection="1">
      <alignment horizontal="center"/>
    </xf>
    <xf numFmtId="0" fontId="7" fillId="0" borderId="10" xfId="0" applyFont="1" applyFill="1" applyBorder="1" applyAlignment="1" applyProtection="1">
      <alignment horizontal="left" wrapText="1"/>
    </xf>
    <xf numFmtId="0" fontId="7" fillId="0" borderId="19" xfId="0" applyFont="1" applyFill="1" applyBorder="1" applyAlignment="1" applyProtection="1">
      <alignment horizontal="left" wrapText="1"/>
    </xf>
    <xf numFmtId="0" fontId="20" fillId="0" borderId="6" xfId="0" applyFont="1" applyBorder="1" applyAlignment="1" applyProtection="1">
      <alignment horizontal="center"/>
    </xf>
    <xf numFmtId="0" fontId="20" fillId="0" borderId="4" xfId="0" applyFont="1" applyBorder="1" applyAlignment="1" applyProtection="1">
      <alignment horizontal="center"/>
    </xf>
    <xf numFmtId="0" fontId="20" fillId="0" borderId="61" xfId="0" applyFont="1" applyBorder="1" applyAlignment="1" applyProtection="1">
      <alignment horizontal="center"/>
    </xf>
    <xf numFmtId="0" fontId="4" fillId="0" borderId="3" xfId="0" applyFont="1" applyFill="1" applyBorder="1" applyAlignment="1" applyProtection="1">
      <alignment horizontal="center"/>
      <protection locked="0"/>
    </xf>
    <xf numFmtId="0" fontId="4" fillId="0" borderId="61" xfId="0" applyFont="1" applyFill="1" applyBorder="1" applyAlignment="1" applyProtection="1">
      <alignment horizontal="center"/>
      <protection locked="0"/>
    </xf>
    <xf numFmtId="0" fontId="7" fillId="0" borderId="22" xfId="0" applyFont="1" applyFill="1" applyBorder="1" applyAlignment="1" applyProtection="1">
      <alignment horizontal="left" wrapText="1"/>
    </xf>
    <xf numFmtId="0" fontId="4" fillId="0" borderId="18" xfId="0" applyFont="1" applyFill="1" applyBorder="1" applyAlignment="1" applyProtection="1">
      <alignment horizontal="center"/>
      <protection locked="0"/>
    </xf>
    <xf numFmtId="0" fontId="4" fillId="0" borderId="19" xfId="0" applyFont="1" applyFill="1" applyBorder="1" applyAlignment="1" applyProtection="1">
      <alignment horizontal="center"/>
      <protection locked="0"/>
    </xf>
    <xf numFmtId="0" fontId="4" fillId="0" borderId="21" xfId="0" applyFont="1" applyFill="1" applyBorder="1" applyAlignment="1" applyProtection="1">
      <alignment horizontal="center"/>
      <protection locked="0"/>
    </xf>
    <xf numFmtId="0" fontId="7" fillId="0" borderId="72" xfId="0" applyFont="1" applyFill="1" applyBorder="1" applyAlignment="1" applyProtection="1">
      <alignment horizontal="left" wrapText="1"/>
    </xf>
    <xf numFmtId="0" fontId="7" fillId="0" borderId="73" xfId="0" applyFont="1" applyFill="1" applyBorder="1" applyAlignment="1" applyProtection="1">
      <alignment horizontal="left" wrapText="1"/>
    </xf>
    <xf numFmtId="0" fontId="7" fillId="0" borderId="11" xfId="0" applyFont="1" applyFill="1" applyBorder="1" applyAlignment="1" applyProtection="1">
      <alignment horizontal="left" wrapText="1"/>
    </xf>
    <xf numFmtId="0" fontId="4" fillId="0" borderId="20" xfId="0" applyFont="1" applyFill="1" applyBorder="1" applyAlignment="1" applyProtection="1">
      <alignment horizontal="center"/>
      <protection locked="0"/>
    </xf>
    <xf numFmtId="0" fontId="7" fillId="0" borderId="21" xfId="0" applyFont="1" applyFill="1" applyBorder="1" applyAlignment="1" applyProtection="1">
      <alignment horizontal="left" wrapText="1"/>
    </xf>
    <xf numFmtId="0" fontId="14" fillId="0" borderId="22" xfId="0" applyFont="1" applyFill="1" applyBorder="1" applyAlignment="1" applyProtection="1">
      <alignment horizontal="left" wrapText="1"/>
    </xf>
    <xf numFmtId="0" fontId="16" fillId="0" borderId="7" xfId="0" applyFont="1" applyFill="1" applyBorder="1" applyAlignment="1" applyProtection="1">
      <alignment wrapText="1"/>
    </xf>
    <xf numFmtId="0" fontId="16" fillId="0" borderId="24" xfId="0" applyFont="1" applyFill="1" applyBorder="1" applyAlignment="1" applyProtection="1">
      <alignment wrapText="1"/>
    </xf>
    <xf numFmtId="0" fontId="4" fillId="3" borderId="11"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3" borderId="20"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61"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18"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15" fillId="0" borderId="22" xfId="0" applyFont="1" applyFill="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49" fontId="2" fillId="0" borderId="64" xfId="0" applyNumberFormat="1" applyFont="1" applyFill="1" applyBorder="1" applyAlignment="1" applyProtection="1">
      <alignment horizontal="center" vertical="center"/>
    </xf>
    <xf numFmtId="49" fontId="2" fillId="0" borderId="63" xfId="0" applyNumberFormat="1" applyFont="1" applyFill="1" applyBorder="1" applyAlignment="1" applyProtection="1">
      <alignment horizontal="center" vertical="center"/>
    </xf>
    <xf numFmtId="0" fontId="4" fillId="3" borderId="8" xfId="0" applyFont="1" applyFill="1" applyBorder="1" applyAlignment="1" applyProtection="1">
      <alignment horizontal="center"/>
    </xf>
    <xf numFmtId="0" fontId="7" fillId="3" borderId="62"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0" fontId="7" fillId="3" borderId="21" xfId="0" applyFont="1" applyFill="1" applyBorder="1" applyAlignment="1" applyProtection="1">
      <alignment horizontal="center" vertical="center"/>
    </xf>
    <xf numFmtId="49" fontId="2" fillId="0" borderId="32" xfId="0" applyNumberFormat="1" applyFont="1" applyFill="1" applyBorder="1" applyAlignment="1" applyProtection="1">
      <alignment horizontal="center" vertical="center"/>
    </xf>
    <xf numFmtId="49" fontId="2" fillId="0" borderId="25" xfId="0" applyNumberFormat="1" applyFont="1" applyFill="1" applyBorder="1" applyAlignment="1" applyProtection="1">
      <alignment horizontal="center" vertical="center"/>
    </xf>
    <xf numFmtId="0" fontId="20" fillId="0" borderId="32" xfId="0" applyFont="1" applyBorder="1" applyAlignment="1" applyProtection="1">
      <alignment horizontal="center"/>
    </xf>
    <xf numFmtId="0" fontId="20" fillId="0" borderId="25" xfId="0" applyFont="1" applyBorder="1" applyAlignment="1" applyProtection="1">
      <alignment horizontal="center"/>
    </xf>
    <xf numFmtId="0" fontId="14" fillId="0" borderId="22" xfId="0" applyFont="1" applyFill="1" applyBorder="1" applyAlignment="1" applyProtection="1">
      <alignment horizontal="left" vertical="center" wrapText="1"/>
    </xf>
    <xf numFmtId="0" fontId="14" fillId="0" borderId="7"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7" xfId="0" applyFont="1" applyFill="1" applyBorder="1" applyAlignment="1" applyProtection="1">
      <alignment horizontal="left" wrapText="1"/>
    </xf>
    <xf numFmtId="0" fontId="14" fillId="0" borderId="22" xfId="0" applyFont="1" applyFill="1" applyBorder="1" applyAlignment="1" applyProtection="1">
      <alignment horizontal="left" vertical="center" indent="2"/>
    </xf>
    <xf numFmtId="0" fontId="14" fillId="0" borderId="7" xfId="0" applyFont="1" applyFill="1" applyBorder="1" applyAlignment="1" applyProtection="1">
      <alignment horizontal="left" vertical="center" indent="2"/>
    </xf>
    <xf numFmtId="0" fontId="7" fillId="0" borderId="6" xfId="0" applyFont="1" applyFill="1" applyBorder="1" applyAlignment="1" applyProtection="1">
      <alignment horizontal="left"/>
    </xf>
    <xf numFmtId="0" fontId="7" fillId="0" borderId="4" xfId="0" applyFont="1" applyFill="1" applyBorder="1" applyAlignment="1" applyProtection="1">
      <alignment horizontal="left"/>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61" xfId="0" applyFont="1" applyFill="1" applyBorder="1" applyAlignment="1" applyProtection="1">
      <alignment horizontal="center" vertical="center"/>
    </xf>
    <xf numFmtId="0" fontId="4" fillId="3" borderId="49" xfId="0" applyFont="1" applyFill="1" applyBorder="1" applyAlignment="1" applyProtection="1">
      <alignment horizontal="center" vertical="center"/>
    </xf>
    <xf numFmtId="0" fontId="4" fillId="3" borderId="54" xfId="0" applyFont="1" applyFill="1" applyBorder="1" applyAlignment="1" applyProtection="1">
      <alignment horizontal="center" vertical="center"/>
    </xf>
    <xf numFmtId="0" fontId="2" fillId="0" borderId="62" xfId="0" applyFont="1" applyFill="1" applyBorder="1" applyAlignment="1" applyProtection="1">
      <alignment horizontal="center" vertical="center"/>
    </xf>
    <xf numFmtId="0" fontId="7" fillId="0" borderId="2" xfId="0" applyFont="1" applyFill="1" applyBorder="1" applyAlignment="1" applyProtection="1">
      <alignment horizontal="left"/>
    </xf>
    <xf numFmtId="0" fontId="7" fillId="0" borderId="0" xfId="0" applyFont="1" applyFill="1" applyBorder="1" applyAlignment="1" applyProtection="1">
      <alignment horizontal="left"/>
    </xf>
    <xf numFmtId="0" fontId="15" fillId="0" borderId="7" xfId="0" applyFont="1" applyFill="1" applyBorder="1" applyAlignment="1" applyProtection="1">
      <alignment horizontal="left" vertical="center"/>
    </xf>
    <xf numFmtId="0" fontId="15" fillId="0" borderId="24" xfId="0" applyFont="1" applyFill="1" applyBorder="1" applyAlignment="1" applyProtection="1">
      <alignment horizontal="left" vertical="center"/>
    </xf>
    <xf numFmtId="0" fontId="2" fillId="0" borderId="67" xfId="0" applyFont="1" applyFill="1" applyBorder="1" applyAlignment="1" applyProtection="1">
      <alignment horizontal="center" vertical="center"/>
    </xf>
    <xf numFmtId="0" fontId="2" fillId="0" borderId="68" xfId="0" applyFont="1" applyFill="1" applyBorder="1" applyAlignment="1" applyProtection="1">
      <alignment horizontal="center" vertical="center"/>
    </xf>
    <xf numFmtId="0" fontId="2" fillId="0" borderId="58" xfId="0" applyFont="1" applyFill="1" applyBorder="1" applyAlignment="1" applyProtection="1">
      <alignment horizontal="center" vertical="center"/>
    </xf>
    <xf numFmtId="0" fontId="7" fillId="3" borderId="49" xfId="0" applyFont="1" applyFill="1" applyBorder="1" applyAlignment="1" applyProtection="1">
      <alignment horizontal="center" vertical="center"/>
    </xf>
    <xf numFmtId="0" fontId="7" fillId="3" borderId="68" xfId="0" applyFont="1" applyFill="1" applyBorder="1" applyAlignment="1" applyProtection="1">
      <alignment horizontal="center" vertical="center"/>
    </xf>
    <xf numFmtId="0" fontId="7" fillId="3" borderId="58"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3" fillId="0" borderId="0" xfId="0" applyFont="1" applyFill="1" applyAlignment="1" applyProtection="1">
      <alignment horizontal="center"/>
    </xf>
    <xf numFmtId="0" fontId="7" fillId="0" borderId="67" xfId="0" applyFont="1" applyFill="1" applyBorder="1" applyAlignment="1" applyProtection="1">
      <alignment horizontal="center" vertical="center"/>
    </xf>
    <xf numFmtId="0" fontId="7" fillId="0" borderId="68"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7" fillId="0" borderId="45"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0" fontId="7" fillId="0" borderId="45" xfId="0" applyFont="1" applyFill="1" applyBorder="1" applyAlignment="1" applyProtection="1">
      <alignment horizontal="center"/>
    </xf>
    <xf numFmtId="0" fontId="15" fillId="0" borderId="45" xfId="0" applyFont="1" applyFill="1" applyBorder="1" applyAlignment="1" applyProtection="1">
      <alignment horizontal="center"/>
    </xf>
    <xf numFmtId="0" fontId="7" fillId="0" borderId="14"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6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4" fillId="0" borderId="32" xfId="0" applyNumberFormat="1" applyFont="1" applyFill="1" applyBorder="1" applyAlignment="1" applyProtection="1">
      <alignment horizontal="center"/>
      <protection locked="0"/>
    </xf>
    <xf numFmtId="0" fontId="4" fillId="0" borderId="25" xfId="0" applyNumberFormat="1" applyFont="1" applyFill="1" applyBorder="1" applyAlignment="1" applyProtection="1">
      <alignment horizontal="center"/>
      <protection locked="0"/>
    </xf>
    <xf numFmtId="0" fontId="4" fillId="0" borderId="7" xfId="0" applyNumberFormat="1" applyFont="1" applyFill="1" applyBorder="1" applyAlignment="1" applyProtection="1">
      <alignment horizontal="left" wrapText="1"/>
    </xf>
    <xf numFmtId="0" fontId="4" fillId="0" borderId="7" xfId="0" applyNumberFormat="1" applyFont="1" applyFill="1" applyBorder="1" applyAlignment="1" applyProtection="1">
      <alignment horizontal="left" wrapText="1" indent="1"/>
    </xf>
    <xf numFmtId="0" fontId="4" fillId="0" borderId="9" xfId="0" applyNumberFormat="1" applyFont="1" applyFill="1" applyBorder="1" applyAlignment="1" applyProtection="1">
      <alignment horizontal="left" wrapText="1" indent="1"/>
    </xf>
    <xf numFmtId="0" fontId="4" fillId="0" borderId="33" xfId="0" applyNumberFormat="1" applyFont="1" applyFill="1" applyBorder="1" applyAlignment="1" applyProtection="1">
      <alignment horizontal="center"/>
      <protection locked="0"/>
    </xf>
    <xf numFmtId="0" fontId="2" fillId="0" borderId="62" xfId="0" applyNumberFormat="1" applyFont="1" applyFill="1" applyBorder="1" applyAlignment="1" applyProtection="1">
      <alignment horizontal="center" vertical="center" wrapText="1"/>
    </xf>
    <xf numFmtId="0" fontId="4" fillId="0" borderId="19" xfId="0" applyNumberFormat="1" applyFont="1" applyFill="1" applyBorder="1" applyAlignment="1" applyProtection="1">
      <alignment horizontal="left" wrapText="1" indent="1"/>
    </xf>
    <xf numFmtId="0" fontId="4" fillId="0" borderId="35" xfId="0" applyNumberFormat="1" applyFont="1" applyFill="1" applyBorder="1" applyAlignment="1" applyProtection="1">
      <alignment horizontal="center"/>
      <protection locked="0"/>
    </xf>
    <xf numFmtId="0" fontId="4" fillId="0" borderId="36" xfId="0" applyNumberFormat="1" applyFont="1" applyFill="1" applyBorder="1" applyAlignment="1" applyProtection="1">
      <alignment horizontal="center"/>
      <protection locked="0"/>
    </xf>
    <xf numFmtId="0" fontId="4" fillId="0" borderId="27" xfId="0" applyNumberFormat="1" applyFont="1" applyFill="1" applyBorder="1" applyAlignment="1" applyProtection="1">
      <alignment horizontal="left" vertical="center" wrapText="1"/>
    </xf>
    <xf numFmtId="0" fontId="4" fillId="0" borderId="34" xfId="0" applyNumberFormat="1" applyFont="1" applyFill="1" applyBorder="1" applyAlignment="1" applyProtection="1">
      <alignment horizontal="center"/>
      <protection locked="0"/>
    </xf>
    <xf numFmtId="0" fontId="2" fillId="0" borderId="30" xfId="0" applyNumberFormat="1" applyFont="1" applyFill="1" applyBorder="1" applyAlignment="1" applyProtection="1">
      <alignment horizontal="center"/>
    </xf>
    <xf numFmtId="0" fontId="2" fillId="0" borderId="27" xfId="0" applyNumberFormat="1" applyFont="1" applyFill="1" applyBorder="1" applyAlignment="1" applyProtection="1">
      <alignment horizontal="center"/>
    </xf>
    <xf numFmtId="0" fontId="2" fillId="0" borderId="29" xfId="0" applyNumberFormat="1" applyFont="1" applyFill="1" applyBorder="1" applyAlignment="1" applyProtection="1">
      <alignment horizontal="center"/>
    </xf>
    <xf numFmtId="0" fontId="2" fillId="0" borderId="28" xfId="0" applyNumberFormat="1" applyFont="1" applyFill="1" applyBorder="1" applyAlignment="1" applyProtection="1">
      <alignment horizontal="center"/>
    </xf>
    <xf numFmtId="0" fontId="2" fillId="0" borderId="32" xfId="0" applyNumberFormat="1" applyFont="1" applyFill="1" applyBorder="1" applyAlignment="1" applyProtection="1">
      <alignment horizontal="center" vertical="center"/>
    </xf>
    <xf numFmtId="0" fontId="4" fillId="0" borderId="45" xfId="0" applyNumberFormat="1" applyFont="1" applyFill="1" applyBorder="1" applyAlignment="1" applyProtection="1">
      <alignment horizontal="center"/>
      <protection locked="0"/>
    </xf>
    <xf numFmtId="0" fontId="4" fillId="0" borderId="53" xfId="0" applyNumberFormat="1" applyFont="1" applyFill="1" applyBorder="1" applyAlignment="1" applyProtection="1">
      <alignment horizontal="center"/>
      <protection locked="0"/>
    </xf>
    <xf numFmtId="49" fontId="4" fillId="0" borderId="19" xfId="0" applyNumberFormat="1" applyFont="1" applyFill="1" applyBorder="1" applyAlignment="1" applyProtection="1">
      <alignment horizontal="left"/>
    </xf>
    <xf numFmtId="0" fontId="4" fillId="0" borderId="4" xfId="0" applyNumberFormat="1" applyFont="1" applyFill="1" applyBorder="1" applyAlignment="1" applyProtection="1">
      <alignment horizontal="right"/>
    </xf>
    <xf numFmtId="0" fontId="4" fillId="0" borderId="1"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4" fillId="0" borderId="12" xfId="0" applyNumberFormat="1" applyFont="1" applyFill="1" applyBorder="1" applyAlignment="1" applyProtection="1">
      <alignment horizontal="center" vertical="center"/>
    </xf>
    <xf numFmtId="0" fontId="4" fillId="0" borderId="13" xfId="0" applyNumberFormat="1" applyFont="1" applyFill="1" applyBorder="1" applyAlignment="1" applyProtection="1">
      <alignment horizontal="center" vertical="center"/>
    </xf>
    <xf numFmtId="0" fontId="4" fillId="0" borderId="11" xfId="0" applyNumberFormat="1" applyFont="1" applyFill="1" applyBorder="1" applyAlignment="1" applyProtection="1">
      <alignment horizontal="center" vertical="center"/>
    </xf>
    <xf numFmtId="49" fontId="4" fillId="0" borderId="68" xfId="0" applyNumberFormat="1" applyFont="1" applyFill="1" applyBorder="1" applyAlignment="1" applyProtection="1">
      <alignment horizontal="center"/>
    </xf>
    <xf numFmtId="0" fontId="4" fillId="0" borderId="0" xfId="0" applyNumberFormat="1" applyFont="1" applyFill="1" applyBorder="1" applyAlignment="1" applyProtection="1">
      <alignment horizontal="right"/>
    </xf>
    <xf numFmtId="0" fontId="2" fillId="0" borderId="35" xfId="0" applyNumberFormat="1" applyFont="1" applyFill="1" applyBorder="1" applyAlignment="1" applyProtection="1">
      <alignment horizontal="center"/>
    </xf>
    <xf numFmtId="0" fontId="4" fillId="0" borderId="19" xfId="0" applyNumberFormat="1" applyFont="1" applyFill="1" applyBorder="1" applyAlignment="1" applyProtection="1">
      <alignment horizontal="left" wrapText="1"/>
    </xf>
    <xf numFmtId="0" fontId="2" fillId="0" borderId="21" xfId="0" applyNumberFormat="1" applyFont="1" applyFill="1" applyBorder="1" applyAlignment="1" applyProtection="1">
      <alignment horizontal="center" vertical="center" wrapText="1"/>
    </xf>
    <xf numFmtId="0" fontId="4" fillId="0" borderId="46" xfId="0" applyNumberFormat="1" applyFont="1" applyFill="1" applyBorder="1" applyAlignment="1" applyProtection="1">
      <alignment horizontal="center"/>
      <protection locked="0"/>
    </xf>
    <xf numFmtId="0" fontId="4" fillId="0" borderId="30" xfId="0" applyNumberFormat="1" applyFont="1" applyBorder="1" applyAlignment="1" applyProtection="1">
      <alignment horizontal="center" vertical="center"/>
      <protection locked="0"/>
    </xf>
    <xf numFmtId="0" fontId="2" fillId="0" borderId="30" xfId="0" applyNumberFormat="1" applyFont="1" applyBorder="1" applyAlignment="1" applyProtection="1">
      <alignment horizontal="center"/>
    </xf>
    <xf numFmtId="0" fontId="2" fillId="0" borderId="27" xfId="0" applyNumberFormat="1" applyFont="1" applyBorder="1" applyAlignment="1" applyProtection="1">
      <alignment horizontal="center"/>
    </xf>
    <xf numFmtId="3" fontId="4" fillId="0" borderId="7" xfId="0" applyNumberFormat="1" applyFont="1" applyBorder="1" applyAlignment="1" applyProtection="1">
      <alignment horizontal="center" vertical="center"/>
      <protection locked="0"/>
    </xf>
    <xf numFmtId="3" fontId="4" fillId="0" borderId="22" xfId="0" applyNumberFormat="1" applyFont="1" applyBorder="1" applyAlignment="1" applyProtection="1">
      <alignment horizontal="center" vertical="center"/>
      <protection locked="0"/>
    </xf>
    <xf numFmtId="3" fontId="4" fillId="0" borderId="9" xfId="0" applyNumberFormat="1" applyFont="1" applyBorder="1" applyAlignment="1" applyProtection="1">
      <alignment horizontal="center" vertical="center"/>
      <protection locked="0"/>
    </xf>
    <xf numFmtId="3" fontId="4" fillId="0" borderId="8" xfId="0" applyNumberFormat="1" applyFont="1" applyBorder="1" applyAlignment="1" applyProtection="1">
      <alignment horizontal="center" vertical="center"/>
      <protection locked="0"/>
    </xf>
    <xf numFmtId="1" fontId="2" fillId="0" borderId="7" xfId="0" applyNumberFormat="1" applyFont="1" applyBorder="1" applyAlignment="1" applyProtection="1">
      <alignment horizontal="center" vertical="center"/>
      <protection locked="0"/>
    </xf>
    <xf numFmtId="0" fontId="4" fillId="0" borderId="62" xfId="0" applyFont="1" applyBorder="1" applyAlignment="1" applyProtection="1">
      <alignment horizontal="left" vertical="center"/>
    </xf>
    <xf numFmtId="0" fontId="4" fillId="0" borderId="16" xfId="0" applyFont="1" applyBorder="1" applyAlignment="1" applyProtection="1">
      <alignment horizontal="left" vertical="center"/>
    </xf>
    <xf numFmtId="0" fontId="2" fillId="0" borderId="18" xfId="0" applyNumberFormat="1" applyFont="1" applyBorder="1" applyAlignment="1" applyProtection="1">
      <alignment horizontal="center" vertical="top" wrapText="1"/>
    </xf>
    <xf numFmtId="0" fontId="2" fillId="0" borderId="19" xfId="0" applyNumberFormat="1" applyFont="1" applyBorder="1" applyAlignment="1" applyProtection="1">
      <alignment horizontal="center" vertical="top" wrapText="1"/>
    </xf>
    <xf numFmtId="0" fontId="2" fillId="0" borderId="20" xfId="0" applyNumberFormat="1" applyFont="1" applyBorder="1" applyAlignment="1" applyProtection="1">
      <alignment horizontal="center" vertical="top" wrapText="1"/>
    </xf>
    <xf numFmtId="0" fontId="4" fillId="0" borderId="13" xfId="0" applyNumberFormat="1" applyFont="1" applyBorder="1" applyAlignment="1" applyProtection="1">
      <alignment horizontal="center" vertical="center"/>
    </xf>
    <xf numFmtId="0" fontId="4" fillId="0" borderId="14" xfId="0" applyNumberFormat="1" applyFont="1" applyBorder="1" applyAlignment="1" applyProtection="1">
      <alignment horizontal="center" vertical="center"/>
    </xf>
    <xf numFmtId="0" fontId="4" fillId="0" borderId="15" xfId="0" applyNumberFormat="1" applyFont="1" applyBorder="1" applyAlignment="1" applyProtection="1">
      <alignment horizontal="center" vertical="center"/>
    </xf>
    <xf numFmtId="0" fontId="4" fillId="0" borderId="19" xfId="0" applyNumberFormat="1" applyFont="1" applyBorder="1" applyAlignment="1" applyProtection="1">
      <alignment horizontal="left" vertical="center" wrapText="1"/>
    </xf>
    <xf numFmtId="0" fontId="4" fillId="0" borderId="20" xfId="0" applyNumberFormat="1" applyFont="1" applyBorder="1" applyAlignment="1" applyProtection="1">
      <alignment horizontal="left" vertical="center" wrapText="1"/>
    </xf>
    <xf numFmtId="0" fontId="2" fillId="0" borderId="21" xfId="0" applyNumberFormat="1" applyFont="1" applyBorder="1" applyAlignment="1" applyProtection="1">
      <alignment horizontal="center" vertical="top" wrapText="1"/>
    </xf>
    <xf numFmtId="0" fontId="4" fillId="0" borderId="18" xfId="0" applyNumberFormat="1" applyFont="1" applyFill="1" applyBorder="1" applyAlignment="1" applyProtection="1">
      <alignment horizontal="center"/>
      <protection locked="0"/>
    </xf>
    <xf numFmtId="0" fontId="4" fillId="0" borderId="19" xfId="0" applyNumberFormat="1" applyFont="1" applyFill="1" applyBorder="1" applyAlignment="1" applyProtection="1">
      <alignment horizontal="center"/>
      <protection locked="0"/>
    </xf>
    <xf numFmtId="0" fontId="4" fillId="0" borderId="21" xfId="0" applyNumberFormat="1" applyFont="1" applyFill="1" applyBorder="1" applyAlignment="1" applyProtection="1">
      <alignment horizontal="center"/>
      <protection locked="0"/>
    </xf>
    <xf numFmtId="0" fontId="2" fillId="0" borderId="26" xfId="0" applyNumberFormat="1" applyFont="1" applyFill="1" applyBorder="1" applyAlignment="1" applyProtection="1">
      <alignment horizontal="left" wrapText="1" indent="1"/>
    </xf>
    <xf numFmtId="0" fontId="6" fillId="0" borderId="26" xfId="0" applyNumberFormat="1" applyFont="1" applyFill="1" applyBorder="1" applyAlignment="1" applyProtection="1">
      <alignment horizontal="left" wrapText="1" indent="1"/>
    </xf>
    <xf numFmtId="0" fontId="2" fillId="0" borderId="43" xfId="0" applyNumberFormat="1" applyFont="1" applyFill="1" applyBorder="1" applyAlignment="1" applyProtection="1">
      <alignment horizontal="center" vertical="center" wrapText="1"/>
    </xf>
    <xf numFmtId="0" fontId="2" fillId="0" borderId="26" xfId="0" applyNumberFormat="1" applyFont="1" applyFill="1" applyBorder="1" applyAlignment="1" applyProtection="1">
      <alignment horizontal="center" vertical="center" wrapText="1"/>
    </xf>
    <xf numFmtId="0" fontId="2" fillId="0" borderId="31"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protection locked="0"/>
    </xf>
    <xf numFmtId="0" fontId="4" fillId="0" borderId="26" xfId="0" applyNumberFormat="1" applyFont="1" applyFill="1" applyBorder="1" applyAlignment="1" applyProtection="1">
      <alignment horizontal="center"/>
      <protection locked="0"/>
    </xf>
    <xf numFmtId="0" fontId="4" fillId="0" borderId="44" xfId="0" applyNumberFormat="1" applyFont="1" applyFill="1" applyBorder="1" applyAlignment="1" applyProtection="1">
      <alignment horizontal="center"/>
      <protection locked="0"/>
    </xf>
    <xf numFmtId="0" fontId="4" fillId="0" borderId="43" xfId="0" applyNumberFormat="1" applyFont="1" applyFill="1" applyBorder="1" applyAlignment="1" applyProtection="1">
      <alignment horizontal="center"/>
      <protection locked="0"/>
    </xf>
    <xf numFmtId="0" fontId="4" fillId="0" borderId="31" xfId="0" applyNumberFormat="1" applyFont="1" applyFill="1" applyBorder="1" applyAlignment="1" applyProtection="1">
      <alignment horizontal="center"/>
      <protection locked="0"/>
    </xf>
    <xf numFmtId="0" fontId="2" fillId="0" borderId="19" xfId="0" applyNumberFormat="1" applyFont="1" applyFill="1" applyBorder="1" applyAlignment="1" applyProtection="1">
      <alignment horizontal="left" wrapText="1" indent="1"/>
    </xf>
    <xf numFmtId="0" fontId="4" fillId="0" borderId="10" xfId="0" applyNumberFormat="1" applyFont="1" applyFill="1" applyBorder="1" applyAlignment="1" applyProtection="1">
      <alignment horizontal="center"/>
      <protection locked="0"/>
    </xf>
    <xf numFmtId="0" fontId="4" fillId="0" borderId="20" xfId="0" applyNumberFormat="1" applyFont="1" applyFill="1" applyBorder="1" applyAlignment="1" applyProtection="1">
      <alignment horizontal="center"/>
      <protection locked="0"/>
    </xf>
    <xf numFmtId="0" fontId="2" fillId="0" borderId="7" xfId="0" applyNumberFormat="1" applyFont="1" applyFill="1" applyBorder="1" applyAlignment="1" applyProtection="1">
      <alignment horizontal="left" wrapText="1" indent="1"/>
    </xf>
    <xf numFmtId="0" fontId="2" fillId="0" borderId="9" xfId="0" applyNumberFormat="1" applyFont="1" applyFill="1" applyBorder="1" applyAlignment="1" applyProtection="1">
      <alignment horizontal="left" wrapText="1" indent="1"/>
    </xf>
    <xf numFmtId="0" fontId="4" fillId="0" borderId="22" xfId="0" applyNumberFormat="1" applyFont="1" applyFill="1" applyBorder="1" applyAlignment="1" applyProtection="1">
      <alignment horizontal="center"/>
      <protection locked="0"/>
    </xf>
    <xf numFmtId="0" fontId="4" fillId="0" borderId="7" xfId="0" applyNumberFormat="1" applyFont="1" applyFill="1" applyBorder="1" applyAlignment="1" applyProtection="1">
      <alignment horizontal="center"/>
      <protection locked="0"/>
    </xf>
    <xf numFmtId="0" fontId="4" fillId="0" borderId="9" xfId="0" applyNumberFormat="1" applyFont="1" applyFill="1" applyBorder="1" applyAlignment="1" applyProtection="1">
      <alignment horizontal="center"/>
      <protection locked="0"/>
    </xf>
    <xf numFmtId="0" fontId="4" fillId="0" borderId="8" xfId="0" applyNumberFormat="1" applyFont="1" applyFill="1" applyBorder="1" applyAlignment="1" applyProtection="1">
      <alignment horizontal="center"/>
      <protection locked="0"/>
    </xf>
    <xf numFmtId="0" fontId="4" fillId="0" borderId="24" xfId="0" applyNumberFormat="1" applyFont="1" applyFill="1" applyBorder="1" applyAlignment="1" applyProtection="1">
      <alignment horizontal="center"/>
      <protection locked="0"/>
    </xf>
    <xf numFmtId="0" fontId="4" fillId="0" borderId="4" xfId="0" applyNumberFormat="1" applyFont="1" applyFill="1" applyBorder="1" applyAlignment="1" applyProtection="1">
      <alignment horizontal="left" wrapText="1" indent="1"/>
    </xf>
    <xf numFmtId="0" fontId="4" fillId="0" borderId="6" xfId="0" applyNumberFormat="1" applyFont="1" applyFill="1" applyBorder="1" applyAlignment="1" applyProtection="1">
      <alignment horizontal="center"/>
    </xf>
    <xf numFmtId="0" fontId="4" fillId="0" borderId="4" xfId="0" applyNumberFormat="1" applyFont="1" applyFill="1" applyBorder="1" applyAlignment="1" applyProtection="1">
      <alignment horizontal="center"/>
    </xf>
    <xf numFmtId="0" fontId="4" fillId="0" borderId="61" xfId="0" applyNumberFormat="1" applyFont="1" applyFill="1" applyBorder="1" applyAlignment="1" applyProtection="1">
      <alignment horizontal="center"/>
    </xf>
    <xf numFmtId="0" fontId="4" fillId="0" borderId="3" xfId="0" applyNumberFormat="1" applyFont="1" applyFill="1" applyBorder="1" applyAlignment="1" applyProtection="1">
      <alignment horizontal="center"/>
    </xf>
    <xf numFmtId="0" fontId="4" fillId="0" borderId="62" xfId="0" applyNumberFormat="1" applyFont="1" applyFill="1" applyBorder="1" applyAlignment="1" applyProtection="1">
      <alignment horizontal="center"/>
    </xf>
    <xf numFmtId="0" fontId="2" fillId="0" borderId="19" xfId="0" applyNumberFormat="1" applyFont="1" applyFill="1" applyBorder="1" applyAlignment="1" applyProtection="1">
      <alignment horizontal="left" wrapText="1"/>
    </xf>
    <xf numFmtId="0" fontId="2" fillId="0" borderId="20" xfId="0" applyNumberFormat="1" applyFont="1" applyFill="1" applyBorder="1" applyAlignment="1" applyProtection="1">
      <alignment horizontal="left" wrapText="1"/>
    </xf>
    <xf numFmtId="0" fontId="2" fillId="0" borderId="20" xfId="0" applyNumberFormat="1" applyFont="1" applyFill="1" applyBorder="1" applyAlignment="1" applyProtection="1">
      <alignment horizontal="left" wrapText="1" indent="1"/>
    </xf>
    <xf numFmtId="0" fontId="2" fillId="0" borderId="43" xfId="0" applyNumberFormat="1" applyFont="1" applyFill="1" applyBorder="1" applyAlignment="1" applyProtection="1">
      <alignment horizontal="center"/>
    </xf>
    <xf numFmtId="0" fontId="2" fillId="0" borderId="26" xfId="0" applyNumberFormat="1" applyFont="1" applyFill="1" applyBorder="1" applyAlignment="1" applyProtection="1">
      <alignment horizontal="center"/>
    </xf>
    <xf numFmtId="0" fontId="2" fillId="0" borderId="31" xfId="0" applyNumberFormat="1" applyFont="1" applyFill="1" applyBorder="1" applyAlignment="1" applyProtection="1">
      <alignment horizontal="center"/>
    </xf>
    <xf numFmtId="49" fontId="4" fillId="0" borderId="19" xfId="0" applyNumberFormat="1" applyFont="1" applyFill="1" applyBorder="1" applyAlignment="1" applyProtection="1">
      <alignment horizontal="left"/>
      <protection locked="0"/>
    </xf>
    <xf numFmtId="0" fontId="2" fillId="0" borderId="22"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2" fillId="0" borderId="61" xfId="0" applyNumberFormat="1" applyFont="1" applyFill="1" applyBorder="1" applyAlignment="1" applyProtection="1">
      <alignment horizontal="center" vertical="center"/>
    </xf>
    <xf numFmtId="0" fontId="2" fillId="0" borderId="44" xfId="0" applyNumberFormat="1" applyFont="1" applyFill="1" applyBorder="1" applyAlignment="1" applyProtection="1">
      <alignment horizontal="center"/>
    </xf>
    <xf numFmtId="0" fontId="4" fillId="0" borderId="8" xfId="0" applyNumberFormat="1" applyFont="1" applyFill="1" applyBorder="1" applyAlignment="1" applyProtection="1">
      <alignment horizontal="center" vertical="top"/>
    </xf>
    <xf numFmtId="0" fontId="4" fillId="0" borderId="7" xfId="0" applyNumberFormat="1" applyFont="1" applyFill="1" applyBorder="1" applyAlignment="1" applyProtection="1">
      <alignment horizontal="center" vertical="top"/>
    </xf>
    <xf numFmtId="0" fontId="0" fillId="0" borderId="9" xfId="0" applyBorder="1" applyAlignment="1">
      <alignment horizontal="center" vertical="top"/>
    </xf>
    <xf numFmtId="0" fontId="0" fillId="0" borderId="4" xfId="0" applyBorder="1" applyAlignment="1">
      <alignment horizontal="center" vertical="top" wrapText="1"/>
    </xf>
    <xf numFmtId="0" fontId="0" fillId="0" borderId="61" xfId="0" applyBorder="1" applyAlignment="1">
      <alignment horizontal="center" vertical="top" wrapText="1"/>
    </xf>
    <xf numFmtId="0" fontId="0" fillId="0" borderId="25" xfId="0" applyBorder="1" applyAlignment="1">
      <alignment horizontal="center" vertical="center" wrapText="1"/>
    </xf>
    <xf numFmtId="0" fontId="0" fillId="0" borderId="51" xfId="0" applyBorder="1" applyAlignment="1">
      <alignment horizontal="center" vertical="center"/>
    </xf>
    <xf numFmtId="0" fontId="4" fillId="0" borderId="4" xfId="0" applyFont="1" applyFill="1" applyBorder="1" applyAlignment="1" applyProtection="1">
      <alignment horizontal="left" vertical="center"/>
      <protection locked="0"/>
    </xf>
    <xf numFmtId="0" fontId="4" fillId="0" borderId="61"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4" fillId="0" borderId="3" xfId="0" applyFont="1" applyFill="1" applyBorder="1" applyAlignment="1" applyProtection="1">
      <alignment horizontal="right" vertical="center"/>
      <protection locked="0"/>
    </xf>
    <xf numFmtId="0" fontId="4" fillId="0" borderId="4" xfId="0" applyFont="1" applyFill="1" applyBorder="1" applyAlignment="1" applyProtection="1">
      <alignment horizontal="right" vertical="center"/>
      <protection locked="0"/>
    </xf>
    <xf numFmtId="0" fontId="4" fillId="0" borderId="14" xfId="0" applyFont="1" applyFill="1" applyBorder="1" applyAlignment="1" applyProtection="1">
      <alignment horizontal="right" vertical="center"/>
    </xf>
    <xf numFmtId="0" fontId="4" fillId="0" borderId="15" xfId="0" applyFont="1" applyFill="1" applyBorder="1" applyAlignment="1" applyProtection="1">
      <alignment horizontal="left" vertical="center"/>
    </xf>
    <xf numFmtId="0" fontId="4" fillId="0" borderId="13" xfId="0" applyFont="1" applyFill="1" applyBorder="1" applyAlignment="1" applyProtection="1">
      <alignment horizontal="right" vertical="center"/>
    </xf>
    <xf numFmtId="0" fontId="4" fillId="3" borderId="74" xfId="0" applyNumberFormat="1" applyFont="1" applyFill="1" applyBorder="1" applyAlignment="1" applyProtection="1">
      <alignment horizontal="center" vertical="center"/>
    </xf>
    <xf numFmtId="49" fontId="2" fillId="0" borderId="17" xfId="0" applyNumberFormat="1" applyFont="1" applyFill="1" applyBorder="1" applyAlignment="1" applyProtection="1">
      <alignment horizontal="center"/>
    </xf>
    <xf numFmtId="3" fontId="2" fillId="0" borderId="4" xfId="0" applyNumberFormat="1" applyFont="1" applyFill="1" applyBorder="1" applyAlignment="1" applyProtection="1">
      <alignment horizontal="center" vertical="center"/>
      <protection locked="0"/>
    </xf>
    <xf numFmtId="3" fontId="2" fillId="0" borderId="63" xfId="0" applyNumberFormat="1" applyFont="1" applyFill="1" applyBorder="1" applyAlignment="1" applyProtection="1">
      <alignment horizontal="center" vertical="center"/>
      <protection locked="0"/>
    </xf>
    <xf numFmtId="3" fontId="2" fillId="0" borderId="3" xfId="0" applyNumberFormat="1" applyFont="1" applyFill="1" applyBorder="1" applyAlignment="1" applyProtection="1">
      <alignment horizontal="center" vertical="center"/>
      <protection locked="0"/>
    </xf>
    <xf numFmtId="3" fontId="2" fillId="0" borderId="6" xfId="0" applyNumberFormat="1" applyFont="1" applyFill="1" applyBorder="1" applyAlignment="1" applyProtection="1">
      <alignment horizontal="center" vertical="center"/>
      <protection locked="0"/>
    </xf>
    <xf numFmtId="3" fontId="2" fillId="0" borderId="61" xfId="0" applyNumberFormat="1" applyFont="1" applyFill="1" applyBorder="1" applyAlignment="1" applyProtection="1">
      <alignment horizontal="center" vertical="center"/>
      <protection locked="0"/>
    </xf>
    <xf numFmtId="0" fontId="4" fillId="0" borderId="51" xfId="0" applyNumberFormat="1" applyFont="1" applyFill="1" applyBorder="1" applyAlignment="1" applyProtection="1">
      <alignment horizontal="center" vertical="center"/>
      <protection locked="0"/>
    </xf>
    <xf numFmtId="0" fontId="4" fillId="0" borderId="18" xfId="0" applyFont="1" applyFill="1" applyBorder="1" applyAlignment="1" applyProtection="1">
      <alignment horizontal="right" vertical="center"/>
      <protection locked="0"/>
    </xf>
    <xf numFmtId="0" fontId="4" fillId="0" borderId="19" xfId="0" applyFont="1" applyFill="1" applyBorder="1" applyAlignment="1" applyProtection="1">
      <alignment horizontal="right" vertical="center"/>
      <protection locked="0"/>
    </xf>
    <xf numFmtId="0" fontId="4" fillId="0" borderId="19"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2" fillId="0" borderId="6" xfId="0" applyNumberFormat="1" applyFont="1" applyFill="1" applyBorder="1" applyAlignment="1" applyProtection="1">
      <alignment horizontal="center"/>
    </xf>
    <xf numFmtId="0" fontId="2" fillId="0" borderId="10" xfId="0" applyNumberFormat="1" applyFont="1" applyFill="1" applyBorder="1" applyAlignment="1" applyProtection="1">
      <alignment horizontal="center"/>
    </xf>
    <xf numFmtId="0" fontId="4" fillId="3" borderId="3" xfId="0" applyFont="1" applyFill="1" applyBorder="1" applyAlignment="1" applyProtection="1">
      <alignment horizontal="right" vertical="center"/>
    </xf>
    <xf numFmtId="0" fontId="4" fillId="3" borderId="4" xfId="0" applyFont="1" applyFill="1" applyBorder="1" applyAlignment="1" applyProtection="1">
      <alignment horizontal="left" vertical="center"/>
    </xf>
    <xf numFmtId="0" fontId="4" fillId="3" borderId="61" xfId="0"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wrapText="1"/>
    </xf>
    <xf numFmtId="0" fontId="2" fillId="0" borderId="12" xfId="0" applyNumberFormat="1" applyFont="1" applyFill="1" applyBorder="1" applyAlignment="1" applyProtection="1">
      <alignment horizontal="left" vertical="center" wrapText="1"/>
    </xf>
    <xf numFmtId="0" fontId="2" fillId="0" borderId="19" xfId="0" applyNumberFormat="1" applyFont="1" applyFill="1" applyBorder="1" applyAlignment="1" applyProtection="1">
      <alignment horizontal="left" vertical="center" wrapText="1"/>
    </xf>
    <xf numFmtId="0" fontId="2" fillId="0" borderId="2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center" vertical="center" wrapText="1"/>
    </xf>
    <xf numFmtId="0" fontId="6" fillId="0" borderId="61" xfId="0" applyNumberFormat="1" applyFont="1" applyFill="1" applyBorder="1" applyAlignment="1" applyProtection="1">
      <alignment horizontal="center" vertical="center" wrapText="1"/>
    </xf>
    <xf numFmtId="0" fontId="6" fillId="0" borderId="19" xfId="0" applyNumberFormat="1" applyFont="1" applyFill="1" applyBorder="1" applyAlignment="1" applyProtection="1">
      <alignment horizontal="center" vertical="center" wrapText="1"/>
    </xf>
    <xf numFmtId="0" fontId="6" fillId="0" borderId="20" xfId="0" applyNumberFormat="1" applyFont="1" applyFill="1" applyBorder="1" applyAlignment="1" applyProtection="1">
      <alignment horizontal="center" vertical="center" wrapText="1"/>
    </xf>
    <xf numFmtId="0" fontId="2" fillId="0" borderId="73" xfId="0" applyNumberFormat="1" applyFont="1" applyFill="1" applyBorder="1" applyAlignment="1" applyProtection="1">
      <alignment horizontal="center" vertical="center"/>
      <protection locked="0"/>
    </xf>
    <xf numFmtId="0" fontId="2" fillId="0" borderId="51" xfId="0" applyNumberFormat="1" applyFont="1" applyFill="1" applyBorder="1" applyAlignment="1" applyProtection="1">
      <alignment horizontal="center" vertical="center"/>
      <protection locked="0"/>
    </xf>
    <xf numFmtId="0" fontId="2" fillId="0" borderId="11" xfId="0"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2" fillId="0" borderId="18" xfId="0" applyFont="1" applyFill="1" applyBorder="1" applyAlignment="1" applyProtection="1">
      <alignment horizontal="right" vertical="center"/>
      <protection locked="0"/>
    </xf>
    <xf numFmtId="0" fontId="2" fillId="0" borderId="19" xfId="0" applyFont="1" applyFill="1" applyBorder="1" applyAlignment="1" applyProtection="1">
      <alignment horizontal="right" vertical="center"/>
      <protection locked="0"/>
    </xf>
    <xf numFmtId="0" fontId="2" fillId="0" borderId="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0" fontId="2" fillId="0" borderId="19" xfId="0" applyFont="1" applyFill="1" applyBorder="1" applyAlignment="1" applyProtection="1">
      <alignment horizontal="left" vertical="center"/>
    </xf>
    <xf numFmtId="0" fontId="2" fillId="0" borderId="21"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0" fontId="2" fillId="0" borderId="0" xfId="0" applyFont="1" applyFill="1" applyBorder="1" applyAlignment="1" applyProtection="1">
      <alignment horizontal="right" vertical="center"/>
    </xf>
    <xf numFmtId="0" fontId="2" fillId="0" borderId="19" xfId="0" applyFont="1" applyFill="1" applyBorder="1" applyAlignment="1" applyProtection="1">
      <alignment horizontal="right" vertical="center"/>
    </xf>
    <xf numFmtId="0" fontId="4" fillId="3" borderId="34" xfId="0" applyNumberFormat="1" applyFont="1" applyFill="1" applyBorder="1" applyAlignment="1" applyProtection="1">
      <alignment horizontal="center" vertical="center"/>
    </xf>
    <xf numFmtId="0" fontId="4" fillId="3" borderId="13" xfId="0" applyFont="1" applyFill="1" applyBorder="1" applyAlignment="1" applyProtection="1">
      <alignment horizontal="right" vertical="center"/>
    </xf>
    <xf numFmtId="0" fontId="4" fillId="3" borderId="14" xfId="0" applyFont="1" applyFill="1" applyBorder="1" applyAlignment="1" applyProtection="1">
      <alignment horizontal="right" vertical="center"/>
    </xf>
    <xf numFmtId="0" fontId="4" fillId="3" borderId="14" xfId="0" applyFont="1" applyFill="1" applyBorder="1" applyAlignment="1" applyProtection="1">
      <alignment horizontal="left" vertical="center"/>
    </xf>
    <xf numFmtId="0" fontId="4" fillId="3" borderId="15" xfId="0" applyFont="1" applyFill="1" applyBorder="1" applyAlignment="1" applyProtection="1">
      <alignment horizontal="left" vertical="center"/>
    </xf>
    <xf numFmtId="0" fontId="4" fillId="3" borderId="73" xfId="0" applyNumberFormat="1" applyFont="1" applyFill="1" applyBorder="1" applyAlignment="1" applyProtection="1">
      <alignment horizontal="center" vertical="center"/>
    </xf>
    <xf numFmtId="0" fontId="4" fillId="3" borderId="30" xfId="0" applyFont="1" applyFill="1" applyBorder="1" applyAlignment="1" applyProtection="1">
      <alignment horizontal="right" vertical="center"/>
    </xf>
    <xf numFmtId="0" fontId="4" fillId="3" borderId="27" xfId="0" applyFont="1" applyFill="1" applyBorder="1" applyAlignment="1" applyProtection="1">
      <alignment horizontal="right" vertical="center"/>
    </xf>
    <xf numFmtId="0" fontId="4" fillId="3" borderId="27" xfId="0" applyFont="1" applyFill="1" applyBorder="1" applyAlignment="1" applyProtection="1">
      <alignment horizontal="left" vertical="center"/>
    </xf>
    <xf numFmtId="0" fontId="4" fillId="3" borderId="29" xfId="0"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wrapText="1" indent="1"/>
    </xf>
    <xf numFmtId="0" fontId="2" fillId="0" borderId="2"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0" fontId="2" fillId="0" borderId="12" xfId="0" applyNumberFormat="1" applyFont="1" applyFill="1" applyBorder="1" applyAlignment="1" applyProtection="1">
      <alignment horizontal="center" vertical="center"/>
      <protection locked="0"/>
    </xf>
    <xf numFmtId="0" fontId="2" fillId="0" borderId="10" xfId="0" applyNumberFormat="1" applyFont="1" applyFill="1" applyBorder="1" applyAlignment="1" applyProtection="1">
      <alignment horizontal="center" vertical="center"/>
      <protection locked="0"/>
    </xf>
    <xf numFmtId="0" fontId="2" fillId="0" borderId="20" xfId="0" applyNumberFormat="1"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11"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left" vertical="center" wrapText="1"/>
    </xf>
    <xf numFmtId="0" fontId="2" fillId="0" borderId="49" xfId="0" applyNumberFormat="1" applyFont="1" applyFill="1" applyBorder="1" applyAlignment="1" applyProtection="1">
      <alignment horizontal="center" vertical="center" wrapText="1"/>
    </xf>
    <xf numFmtId="0" fontId="2" fillId="0" borderId="68" xfId="0" applyNumberFormat="1" applyFont="1" applyFill="1" applyBorder="1" applyAlignment="1" applyProtection="1">
      <alignment horizontal="center" vertical="center" wrapText="1"/>
    </xf>
    <xf numFmtId="0" fontId="2" fillId="0" borderId="54" xfId="0" applyNumberFormat="1" applyFont="1" applyFill="1" applyBorder="1" applyAlignment="1" applyProtection="1">
      <alignment horizontal="center" vertical="center" wrapText="1"/>
    </xf>
    <xf numFmtId="49" fontId="2" fillId="0" borderId="68" xfId="0" applyNumberFormat="1" applyFont="1" applyFill="1" applyBorder="1" applyAlignment="1" applyProtection="1">
      <alignment horizontal="left"/>
    </xf>
    <xf numFmtId="0" fontId="12" fillId="0" borderId="6" xfId="0" applyNumberFormat="1" applyFont="1" applyFill="1" applyBorder="1" applyAlignment="1" applyProtection="1">
      <alignment horizontal="left" vertical="center" wrapText="1"/>
    </xf>
    <xf numFmtId="0" fontId="12" fillId="0" borderId="4" xfId="0" applyNumberFormat="1" applyFont="1" applyFill="1" applyBorder="1" applyAlignment="1" applyProtection="1">
      <alignment horizontal="left" vertical="center" wrapText="1"/>
    </xf>
    <xf numFmtId="0" fontId="12" fillId="0" borderId="61" xfId="0" applyNumberFormat="1" applyFont="1" applyFill="1" applyBorder="1" applyAlignment="1" applyProtection="1">
      <alignment horizontal="left" vertical="center" wrapText="1"/>
    </xf>
    <xf numFmtId="3" fontId="2" fillId="6" borderId="4" xfId="0" applyNumberFormat="1" applyFont="1" applyFill="1" applyBorder="1" applyAlignment="1" applyProtection="1">
      <alignment horizontal="center" vertical="center"/>
      <protection locked="0"/>
    </xf>
    <xf numFmtId="3" fontId="2" fillId="6" borderId="63"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left" vertical="center" wrapText="1"/>
    </xf>
    <xf numFmtId="0" fontId="16" fillId="0" borderId="12" xfId="0" applyFont="1" applyFill="1" applyBorder="1" applyAlignment="1" applyProtection="1">
      <alignment horizontal="left" vertical="center" wrapText="1"/>
    </xf>
    <xf numFmtId="0" fontId="4" fillId="0" borderId="58"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26" xfId="0" applyNumberFormat="1" applyFont="1" applyFill="1" applyBorder="1" applyAlignment="1" applyProtection="1">
      <alignment horizontal="center" vertical="center" wrapText="1"/>
    </xf>
    <xf numFmtId="0" fontId="4" fillId="0" borderId="44" xfId="0" applyNumberFormat="1" applyFont="1" applyFill="1" applyBorder="1" applyAlignment="1" applyProtection="1">
      <alignment horizontal="center" vertical="center" wrapText="1"/>
    </xf>
    <xf numFmtId="49" fontId="2" fillId="0" borderId="19" xfId="0" applyNumberFormat="1" applyFont="1" applyFill="1" applyBorder="1" applyAlignment="1" applyProtection="1">
      <alignment horizontal="left"/>
    </xf>
    <xf numFmtId="0" fontId="2" fillId="0" borderId="26" xfId="0" applyNumberFormat="1" applyFont="1" applyFill="1" applyBorder="1" applyAlignment="1" applyProtection="1">
      <alignment horizontal="left" vertical="center" wrapText="1"/>
    </xf>
    <xf numFmtId="0" fontId="2" fillId="0" borderId="44"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indent="1"/>
    </xf>
    <xf numFmtId="0" fontId="6" fillId="0" borderId="4" xfId="0" applyNumberFormat="1" applyFont="1" applyFill="1" applyBorder="1" applyAlignment="1" applyProtection="1">
      <alignment horizontal="left" vertical="center" wrapText="1" indent="1"/>
    </xf>
    <xf numFmtId="0" fontId="6" fillId="0" borderId="2" xfId="0" applyNumberFormat="1" applyFont="1" applyFill="1" applyBorder="1" applyAlignment="1" applyProtection="1">
      <alignment horizontal="left" vertical="center" wrapText="1" indent="1"/>
    </xf>
    <xf numFmtId="0" fontId="6" fillId="0" borderId="0" xfId="0" applyNumberFormat="1" applyFont="1" applyFill="1" applyBorder="1" applyAlignment="1" applyProtection="1">
      <alignment horizontal="left" vertical="center" wrapText="1" indent="1"/>
    </xf>
    <xf numFmtId="0" fontId="6" fillId="0" borderId="10" xfId="0" applyNumberFormat="1" applyFont="1" applyFill="1" applyBorder="1" applyAlignment="1" applyProtection="1">
      <alignment horizontal="left" vertical="center" wrapText="1" indent="1"/>
    </xf>
    <xf numFmtId="0" fontId="6" fillId="0" borderId="19" xfId="0" applyNumberFormat="1" applyFont="1" applyFill="1" applyBorder="1" applyAlignment="1" applyProtection="1">
      <alignment horizontal="left" vertical="center" wrapText="1" indent="1"/>
    </xf>
    <xf numFmtId="0" fontId="7" fillId="0" borderId="4" xfId="0" applyFont="1" applyFill="1" applyBorder="1" applyAlignment="1" applyProtection="1">
      <alignment horizontal="center" vertical="center" wrapText="1"/>
      <protection locked="0"/>
    </xf>
    <xf numFmtId="0" fontId="7" fillId="0" borderId="6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6" fillId="0" borderId="22"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7" fillId="3" borderId="24"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2" fillId="0" borderId="10" xfId="0" applyNumberFormat="1" applyFont="1" applyFill="1" applyBorder="1" applyAlignment="1" applyProtection="1">
      <alignment horizontal="left" vertical="center" wrapText="1"/>
    </xf>
    <xf numFmtId="0" fontId="2" fillId="0" borderId="25" xfId="0" applyFont="1" applyFill="1" applyBorder="1" applyAlignment="1" applyProtection="1">
      <alignment horizontal="center" vertical="center" wrapText="1"/>
    </xf>
    <xf numFmtId="0" fontId="2" fillId="0" borderId="7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xf>
    <xf numFmtId="0" fontId="7" fillId="3" borderId="62"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17" xfId="0"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0" fontId="15" fillId="0" borderId="26" xfId="0" applyFont="1" applyFill="1" applyBorder="1" applyAlignment="1" applyProtection="1">
      <alignment horizontal="center" vertical="center" wrapText="1"/>
    </xf>
    <xf numFmtId="0" fontId="7" fillId="0" borderId="43"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44" xfId="0" applyFont="1" applyFill="1" applyBorder="1" applyAlignment="1" applyProtection="1">
      <alignment horizontal="center" vertical="center" wrapText="1"/>
    </xf>
    <xf numFmtId="0" fontId="7" fillId="3" borderId="26" xfId="0" applyFont="1" applyFill="1" applyBorder="1" applyAlignment="1" applyProtection="1">
      <alignment horizontal="center" vertical="center" wrapText="1"/>
    </xf>
    <xf numFmtId="0" fontId="7" fillId="3" borderId="44" xfId="0" applyFont="1" applyFill="1" applyBorder="1" applyAlignment="1" applyProtection="1">
      <alignment horizontal="center" vertical="center" wrapText="1"/>
    </xf>
    <xf numFmtId="0" fontId="7" fillId="3" borderId="43"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0" fontId="2" fillId="0" borderId="6"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center" wrapText="1"/>
    </xf>
    <xf numFmtId="0" fontId="6" fillId="0" borderId="61" xfId="0" applyNumberFormat="1" applyFont="1" applyFill="1" applyBorder="1" applyAlignment="1" applyProtection="1">
      <alignment horizontal="left" vertical="center" wrapText="1" indent="1"/>
    </xf>
    <xf numFmtId="0" fontId="6" fillId="0" borderId="12" xfId="0" applyNumberFormat="1" applyFont="1" applyFill="1" applyBorder="1" applyAlignment="1" applyProtection="1">
      <alignment horizontal="left" vertical="center" wrapText="1" indent="1"/>
    </xf>
    <xf numFmtId="0" fontId="6" fillId="0" borderId="20" xfId="0" applyNumberFormat="1" applyFont="1" applyFill="1" applyBorder="1" applyAlignment="1" applyProtection="1">
      <alignment horizontal="left" vertical="center" wrapText="1" indent="1"/>
    </xf>
    <xf numFmtId="0" fontId="2" fillId="0" borderId="2"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19" xfId="0" applyNumberFormat="1" applyFont="1" applyFill="1" applyBorder="1" applyAlignment="1" applyProtection="1">
      <alignment vertical="center" wrapText="1"/>
    </xf>
    <xf numFmtId="0" fontId="1" fillId="0" borderId="25"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0" fillId="0" borderId="25" xfId="0" applyFont="1" applyFill="1" applyBorder="1" applyAlignment="1" applyProtection="1">
      <alignment horizontal="center" vertical="center" wrapText="1"/>
    </xf>
    <xf numFmtId="0" fontId="2" fillId="0" borderId="63" xfId="0" applyFont="1" applyFill="1" applyBorder="1" applyAlignment="1" applyProtection="1">
      <alignment horizontal="center" vertical="center" wrapText="1"/>
    </xf>
    <xf numFmtId="0" fontId="20" fillId="0" borderId="63"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1" fillId="0" borderId="49" xfId="0" applyFont="1" applyFill="1" applyBorder="1" applyAlignment="1" applyProtection="1">
      <alignment horizontal="center" vertical="center" wrapText="1"/>
    </xf>
    <xf numFmtId="0" fontId="1" fillId="0" borderId="68" xfId="0" applyFont="1" applyFill="1" applyBorder="1" applyAlignment="1" applyProtection="1">
      <alignment horizontal="center" vertical="center" wrapText="1"/>
    </xf>
    <xf numFmtId="0" fontId="20" fillId="0" borderId="65" xfId="0" applyFont="1" applyFill="1" applyBorder="1" applyAlignment="1" applyProtection="1">
      <alignment horizontal="center" vertical="center" wrapText="1"/>
    </xf>
    <xf numFmtId="0" fontId="7" fillId="0" borderId="46"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0" fontId="1" fillId="0" borderId="45" xfId="0" applyFont="1" applyFill="1" applyBorder="1" applyAlignment="1" applyProtection="1">
      <alignment horizontal="center" vertical="center" wrapText="1"/>
    </xf>
    <xf numFmtId="0" fontId="7" fillId="0" borderId="32"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2" fillId="0" borderId="23" xfId="0" applyNumberFormat="1" applyFont="1" applyBorder="1" applyAlignment="1" applyProtection="1">
      <alignment horizontal="center" vertical="center"/>
    </xf>
    <xf numFmtId="0" fontId="4" fillId="0" borderId="28" xfId="0" applyNumberFormat="1" applyFont="1" applyBorder="1" applyAlignment="1" applyProtection="1">
      <alignment horizontal="center" vertical="center"/>
      <protection locked="0"/>
    </xf>
    <xf numFmtId="0" fontId="6" fillId="0" borderId="7" xfId="0" applyNumberFormat="1" applyFont="1" applyFill="1" applyBorder="1" applyAlignment="1" applyProtection="1">
      <alignment horizontal="left" vertical="center" wrapText="1" indent="2"/>
    </xf>
    <xf numFmtId="0" fontId="6" fillId="0" borderId="24" xfId="0" applyNumberFormat="1" applyFont="1" applyFill="1" applyBorder="1" applyAlignment="1" applyProtection="1">
      <alignment horizontal="left" vertical="center" wrapText="1" indent="2"/>
    </xf>
    <xf numFmtId="0" fontId="2" fillId="0" borderId="6" xfId="0" applyNumberFormat="1" applyFont="1" applyBorder="1" applyAlignment="1" applyProtection="1">
      <alignment horizontal="center" vertical="center"/>
    </xf>
    <xf numFmtId="0" fontId="4" fillId="0" borderId="19" xfId="0" applyNumberFormat="1" applyFont="1" applyBorder="1" applyAlignment="1" applyProtection="1">
      <alignment horizontal="center" vertical="center"/>
    </xf>
    <xf numFmtId="0" fontId="4" fillId="0" borderId="21" xfId="0" applyNumberFormat="1" applyFont="1" applyBorder="1" applyAlignment="1" applyProtection="1">
      <alignment horizontal="center" vertical="center"/>
    </xf>
    <xf numFmtId="0" fontId="4" fillId="0" borderId="25" xfId="0" applyNumberFormat="1" applyFont="1" applyBorder="1" applyAlignment="1" applyProtection="1">
      <alignment horizontal="center" vertical="center"/>
    </xf>
    <xf numFmtId="0" fontId="4" fillId="3" borderId="54" xfId="0" applyNumberFormat="1" applyFont="1" applyFill="1" applyBorder="1" applyAlignment="1" applyProtection="1">
      <alignment horizontal="center" vertical="center"/>
    </xf>
    <xf numFmtId="0" fontId="2" fillId="0" borderId="55" xfId="0" applyNumberFormat="1" applyFont="1" applyBorder="1" applyAlignment="1" applyProtection="1">
      <alignment horizontal="center" vertical="top" wrapText="1"/>
    </xf>
    <xf numFmtId="0" fontId="2" fillId="0" borderId="47" xfId="0" applyNumberFormat="1" applyFont="1" applyBorder="1" applyAlignment="1" applyProtection="1">
      <alignment horizontal="center" vertical="top" wrapText="1"/>
    </xf>
    <xf numFmtId="0" fontId="2" fillId="0" borderId="57" xfId="0" applyNumberFormat="1" applyFont="1" applyBorder="1" applyAlignment="1" applyProtection="1">
      <alignment horizontal="center" vertical="top" wrapText="1"/>
    </xf>
    <xf numFmtId="0" fontId="2" fillId="0" borderId="56" xfId="0" applyNumberFormat="1" applyFont="1" applyBorder="1" applyAlignment="1" applyProtection="1">
      <alignment horizontal="center" vertical="top" wrapText="1"/>
    </xf>
    <xf numFmtId="0" fontId="2" fillId="0" borderId="55" xfId="0" applyNumberFormat="1" applyFont="1" applyFill="1" applyBorder="1" applyAlignment="1" applyProtection="1">
      <alignment horizontal="center" vertical="top" wrapText="1"/>
    </xf>
    <xf numFmtId="0" fontId="2" fillId="0" borderId="47" xfId="0" applyNumberFormat="1" applyFont="1" applyFill="1" applyBorder="1" applyAlignment="1" applyProtection="1">
      <alignment horizontal="center" vertical="top" wrapText="1"/>
    </xf>
    <xf numFmtId="0" fontId="2" fillId="0" borderId="56" xfId="0" applyNumberFormat="1" applyFont="1" applyFill="1" applyBorder="1" applyAlignment="1" applyProtection="1">
      <alignment horizontal="center" vertical="top" wrapText="1"/>
    </xf>
    <xf numFmtId="0" fontId="2" fillId="0" borderId="67" xfId="0" applyNumberFormat="1" applyFont="1" applyBorder="1" applyAlignment="1" applyProtection="1">
      <alignment horizontal="center" vertical="center"/>
    </xf>
    <xf numFmtId="0" fontId="2" fillId="0" borderId="68" xfId="0" applyNumberFormat="1" applyFont="1" applyBorder="1" applyAlignment="1" applyProtection="1">
      <alignment horizontal="center" vertical="center"/>
    </xf>
    <xf numFmtId="0" fontId="2" fillId="0" borderId="54" xfId="0" applyNumberFormat="1" applyFont="1" applyBorder="1" applyAlignment="1" applyProtection="1">
      <alignment horizontal="center" vertical="center"/>
    </xf>
    <xf numFmtId="0" fontId="4" fillId="0" borderId="1" xfId="0" applyNumberFormat="1" applyFont="1" applyBorder="1" applyAlignment="1" applyProtection="1">
      <alignment horizontal="center" vertical="center"/>
    </xf>
    <xf numFmtId="0" fontId="4" fillId="0" borderId="2" xfId="0"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0" fontId="4" fillId="0" borderId="12" xfId="0" applyNumberFormat="1" applyFont="1" applyBorder="1" applyAlignment="1" applyProtection="1">
      <alignment horizontal="center" vertical="center"/>
    </xf>
    <xf numFmtId="0" fontId="4" fillId="0" borderId="11" xfId="0" applyNumberFormat="1" applyFont="1" applyBorder="1" applyAlignment="1" applyProtection="1">
      <alignment horizontal="center" vertical="center"/>
    </xf>
    <xf numFmtId="0" fontId="4" fillId="0" borderId="3" xfId="0" applyNumberFormat="1" applyFont="1" applyFill="1" applyBorder="1" applyAlignment="1" applyProtection="1">
      <alignment horizontal="center" vertical="top" wrapText="1"/>
    </xf>
    <xf numFmtId="0" fontId="4" fillId="0" borderId="4" xfId="0" applyNumberFormat="1" applyFont="1" applyFill="1" applyBorder="1" applyAlignment="1" applyProtection="1">
      <alignment horizontal="center" vertical="top" wrapText="1"/>
    </xf>
    <xf numFmtId="0" fontId="4" fillId="0" borderId="3" xfId="0" applyNumberFormat="1" applyFont="1" applyBorder="1" applyAlignment="1" applyProtection="1">
      <alignment horizontal="center" vertical="top" wrapText="1"/>
    </xf>
    <xf numFmtId="0" fontId="4" fillId="0" borderId="4" xfId="0" applyNumberFormat="1" applyFont="1" applyBorder="1" applyAlignment="1" applyProtection="1">
      <alignment horizontal="center" vertical="top" wrapText="1"/>
    </xf>
    <xf numFmtId="0" fontId="4" fillId="0" borderId="61" xfId="0" applyNumberFormat="1" applyFont="1" applyBorder="1" applyAlignment="1" applyProtection="1">
      <alignment horizontal="center" vertical="top" wrapText="1"/>
    </xf>
    <xf numFmtId="49" fontId="4" fillId="0" borderId="7" xfId="0" applyNumberFormat="1" applyFont="1" applyBorder="1" applyAlignment="1" applyProtection="1">
      <alignment horizontal="left"/>
      <protection locked="0"/>
    </xf>
    <xf numFmtId="0" fontId="6" fillId="0" borderId="19" xfId="0" applyNumberFormat="1" applyFont="1" applyFill="1" applyBorder="1" applyAlignment="1" applyProtection="1">
      <alignment horizontal="left" vertical="center" wrapText="1" indent="2"/>
    </xf>
    <xf numFmtId="0" fontId="4" fillId="0" borderId="7" xfId="0" applyNumberFormat="1" applyFont="1" applyBorder="1" applyAlignment="1" applyProtection="1">
      <alignment horizontal="left" vertical="center"/>
    </xf>
    <xf numFmtId="0" fontId="2" fillId="0" borderId="21" xfId="0" applyNumberFormat="1" applyFont="1" applyFill="1" applyBorder="1" applyAlignment="1" applyProtection="1">
      <alignment vertical="center" wrapText="1"/>
    </xf>
    <xf numFmtId="0" fontId="2" fillId="0" borderId="10" xfId="0" applyNumberFormat="1" applyFont="1" applyBorder="1" applyAlignment="1" applyProtection="1">
      <alignment horizontal="center" vertical="center"/>
    </xf>
    <xf numFmtId="0" fontId="4" fillId="0" borderId="10" xfId="0" applyNumberFormat="1" applyFont="1" applyBorder="1" applyAlignment="1" applyProtection="1">
      <alignment horizontal="center" vertical="center"/>
    </xf>
    <xf numFmtId="0" fontId="4" fillId="0" borderId="4" xfId="0" applyNumberFormat="1" applyFont="1" applyBorder="1" applyAlignment="1" applyProtection="1">
      <alignment horizontal="left" vertical="center" indent="1"/>
    </xf>
    <xf numFmtId="0" fontId="17" fillId="0" borderId="0" xfId="0" applyFont="1" applyBorder="1" applyAlignment="1" applyProtection="1">
      <alignment horizontal="center" wrapText="1"/>
    </xf>
    <xf numFmtId="0" fontId="19" fillId="0" borderId="25" xfId="0" applyFont="1" applyBorder="1" applyAlignment="1" applyProtection="1">
      <alignment horizontal="center" vertical="center" wrapText="1"/>
    </xf>
    <xf numFmtId="0" fontId="19" fillId="0" borderId="13" xfId="0"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19" fillId="0" borderId="18"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19" fillId="0" borderId="49" xfId="0" applyFont="1" applyBorder="1" applyAlignment="1" applyProtection="1">
      <alignment horizontal="center" wrapText="1"/>
    </xf>
    <xf numFmtId="0" fontId="19" fillId="0" borderId="68" xfId="0" applyFont="1" applyBorder="1" applyAlignment="1" applyProtection="1">
      <alignment horizontal="center" wrapText="1"/>
    </xf>
    <xf numFmtId="0" fontId="19" fillId="0" borderId="58" xfId="0" applyFont="1" applyBorder="1" applyAlignment="1" applyProtection="1">
      <alignment horizontal="center" wrapText="1"/>
    </xf>
    <xf numFmtId="0" fontId="19" fillId="0" borderId="16"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81" xfId="0" applyFont="1" applyBorder="1" applyAlignment="1" applyProtection="1">
      <alignment horizontal="center" vertical="center" wrapText="1"/>
    </xf>
    <xf numFmtId="0" fontId="19" fillId="0" borderId="72" xfId="0" applyFont="1" applyBorder="1" applyAlignment="1" applyProtection="1">
      <alignment horizontal="center" vertical="center" wrapText="1"/>
    </xf>
    <xf numFmtId="0" fontId="19" fillId="0" borderId="66" xfId="0" applyFont="1" applyBorder="1" applyAlignment="1" applyProtection="1">
      <alignment horizontal="center" vertical="center" wrapText="1"/>
    </xf>
    <xf numFmtId="0" fontId="5" fillId="0" borderId="4" xfId="0" applyNumberFormat="1" applyFont="1" applyFill="1" applyBorder="1" applyAlignment="1" applyProtection="1">
      <alignment horizontal="left" vertical="center"/>
    </xf>
    <xf numFmtId="0" fontId="5" fillId="0" borderId="26" xfId="0" applyNumberFormat="1" applyFont="1" applyFill="1" applyBorder="1" applyAlignment="1" applyProtection="1">
      <alignment horizontal="left" vertical="center"/>
    </xf>
    <xf numFmtId="0" fontId="4" fillId="0" borderId="30"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13" xfId="0" applyNumberFormat="1" applyFont="1" applyFill="1" applyBorder="1" applyAlignment="1" applyProtection="1">
      <alignment horizontal="center" vertical="center"/>
      <protection locked="0"/>
    </xf>
    <xf numFmtId="0" fontId="4" fillId="0" borderId="14" xfId="0" applyNumberFormat="1" applyFont="1" applyFill="1" applyBorder="1" applyAlignment="1" applyProtection="1">
      <alignment horizontal="center" vertical="center"/>
      <protection locked="0"/>
    </xf>
    <xf numFmtId="0" fontId="4" fillId="0" borderId="15" xfId="0" applyNumberFormat="1"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2" fillId="0" borderId="4" xfId="0" applyNumberFormat="1" applyFont="1" applyFill="1" applyBorder="1" applyAlignment="1" applyProtection="1">
      <alignment vertical="center" wrapText="1"/>
    </xf>
    <xf numFmtId="0" fontId="2" fillId="0" borderId="61" xfId="0" applyNumberFormat="1" applyFont="1" applyFill="1" applyBorder="1" applyAlignment="1" applyProtection="1">
      <alignment vertical="center" wrapText="1"/>
    </xf>
    <xf numFmtId="0" fontId="2" fillId="0" borderId="20" xfId="0" applyNumberFormat="1" applyFont="1" applyFill="1" applyBorder="1" applyAlignment="1" applyProtection="1">
      <alignment vertical="center" wrapText="1"/>
    </xf>
    <xf numFmtId="0" fontId="2" fillId="0" borderId="17" xfId="0" applyNumberFormat="1" applyFont="1" applyFill="1" applyBorder="1" applyAlignment="1" applyProtection="1">
      <alignment horizontal="center"/>
    </xf>
    <xf numFmtId="0" fontId="4" fillId="0" borderId="62" xfId="0" applyNumberFormat="1" applyFont="1" applyFill="1" applyBorder="1" applyAlignment="1" applyProtection="1">
      <alignment horizontal="center" vertical="center"/>
      <protection locked="0"/>
    </xf>
    <xf numFmtId="0" fontId="4" fillId="0" borderId="21" xfId="0" applyNumberFormat="1" applyFont="1" applyFill="1" applyBorder="1" applyAlignment="1" applyProtection="1">
      <alignment horizontal="center" vertical="center"/>
      <protection locked="0"/>
    </xf>
    <xf numFmtId="0" fontId="2" fillId="0" borderId="12" xfId="0" applyNumberFormat="1" applyFont="1" applyFill="1" applyBorder="1" applyAlignment="1" applyProtection="1">
      <alignment vertical="center" wrapText="1"/>
    </xf>
    <xf numFmtId="0" fontId="4" fillId="0" borderId="62" xfId="0" applyNumberFormat="1" applyFont="1" applyFill="1" applyBorder="1" applyAlignment="1" applyProtection="1">
      <alignment horizontal="center" vertical="center"/>
    </xf>
    <xf numFmtId="0" fontId="4" fillId="0" borderId="21" xfId="0" applyNumberFormat="1" applyFont="1" applyFill="1" applyBorder="1" applyAlignment="1" applyProtection="1">
      <alignment horizontal="center" vertical="center"/>
    </xf>
    <xf numFmtId="0" fontId="4" fillId="0" borderId="30" xfId="0" applyNumberFormat="1" applyFont="1" applyFill="1" applyBorder="1" applyAlignment="1" applyProtection="1">
      <alignment horizontal="center" vertical="center" wrapText="1"/>
    </xf>
    <xf numFmtId="0" fontId="4" fillId="0" borderId="27" xfId="0" applyNumberFormat="1" applyFont="1" applyFill="1" applyBorder="1" applyAlignment="1" applyProtection="1">
      <alignment horizontal="center" vertical="center" wrapText="1"/>
    </xf>
    <xf numFmtId="0" fontId="4" fillId="0" borderId="28" xfId="0" applyNumberFormat="1" applyFont="1" applyFill="1" applyBorder="1" applyAlignment="1" applyProtection="1">
      <alignment horizontal="center" vertical="center" wrapText="1"/>
    </xf>
    <xf numFmtId="0" fontId="4" fillId="0" borderId="29"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top" wrapText="1"/>
    </xf>
    <xf numFmtId="0" fontId="4" fillId="0" borderId="20" xfId="0" applyNumberFormat="1" applyFont="1" applyFill="1" applyBorder="1" applyAlignment="1" applyProtection="1">
      <alignment horizontal="center" vertical="top" wrapText="1"/>
    </xf>
    <xf numFmtId="0" fontId="4" fillId="0" borderId="22"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7" fillId="0" borderId="0" xfId="0" applyNumberFormat="1" applyFont="1" applyBorder="1" applyAlignment="1" applyProtection="1">
      <alignment horizontal="center" wrapText="1"/>
    </xf>
    <xf numFmtId="0" fontId="7" fillId="0" borderId="12" xfId="0" applyNumberFormat="1" applyFont="1" applyBorder="1" applyAlignment="1" applyProtection="1">
      <alignment horizontal="center" wrapText="1"/>
    </xf>
    <xf numFmtId="1" fontId="2" fillId="0" borderId="7" xfId="0" applyNumberFormat="1" applyFont="1" applyBorder="1" applyAlignment="1" applyProtection="1">
      <alignment horizontal="left"/>
    </xf>
    <xf numFmtId="0" fontId="4" fillId="0" borderId="30" xfId="0" applyNumberFormat="1" applyFont="1" applyFill="1" applyBorder="1" applyAlignment="1" applyProtection="1">
      <alignment horizontal="center"/>
      <protection locked="0"/>
    </xf>
    <xf numFmtId="0" fontId="4" fillId="0" borderId="27" xfId="0" applyNumberFormat="1" applyFont="1" applyFill="1" applyBorder="1" applyAlignment="1" applyProtection="1">
      <alignment horizontal="center"/>
      <protection locked="0"/>
    </xf>
    <xf numFmtId="0" fontId="4" fillId="0" borderId="28" xfId="0" applyNumberFormat="1" applyFont="1" applyFill="1" applyBorder="1" applyAlignment="1" applyProtection="1">
      <alignment horizontal="center"/>
      <protection locked="0"/>
    </xf>
    <xf numFmtId="0" fontId="4" fillId="0" borderId="23" xfId="0" applyNumberFormat="1" applyFont="1" applyFill="1" applyBorder="1" applyAlignment="1" applyProtection="1">
      <alignment horizontal="center"/>
      <protection locked="0"/>
    </xf>
    <xf numFmtId="0" fontId="4" fillId="0" borderId="29" xfId="0" applyNumberFormat="1" applyFont="1" applyFill="1" applyBorder="1" applyAlignment="1" applyProtection="1">
      <alignment horizontal="center"/>
      <protection locked="0"/>
    </xf>
    <xf numFmtId="0" fontId="6" fillId="0" borderId="19" xfId="0" applyNumberFormat="1" applyFont="1" applyFill="1" applyBorder="1" applyAlignment="1" applyProtection="1">
      <alignment horizontal="left" wrapText="1" indent="1"/>
    </xf>
    <xf numFmtId="0" fontId="4" fillId="0" borderId="22" xfId="0" applyNumberFormat="1" applyFont="1" applyFill="1" applyBorder="1" applyAlignment="1" applyProtection="1">
      <alignment horizontal="center"/>
    </xf>
    <xf numFmtId="0" fontId="4" fillId="0" borderId="7" xfId="0" applyNumberFormat="1" applyFont="1" applyFill="1" applyBorder="1" applyAlignment="1" applyProtection="1">
      <alignment horizontal="center"/>
    </xf>
    <xf numFmtId="0" fontId="4" fillId="0" borderId="9" xfId="0" applyNumberFormat="1" applyFont="1" applyFill="1" applyBorder="1" applyAlignment="1" applyProtection="1">
      <alignment horizontal="center"/>
    </xf>
    <xf numFmtId="0" fontId="4" fillId="0" borderId="8" xfId="0" applyNumberFormat="1" applyFont="1" applyFill="1" applyBorder="1" applyAlignment="1" applyProtection="1">
      <alignment horizontal="center"/>
    </xf>
    <xf numFmtId="0" fontId="2" fillId="0" borderId="3"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wrapText="1"/>
    </xf>
    <xf numFmtId="0" fontId="2" fillId="0" borderId="62" xfId="0" applyNumberFormat="1" applyFont="1" applyFill="1" applyBorder="1" applyAlignment="1" applyProtection="1">
      <alignment horizontal="center" wrapText="1"/>
    </xf>
    <xf numFmtId="0" fontId="2" fillId="0" borderId="18" xfId="0" applyNumberFormat="1" applyFont="1" applyFill="1" applyBorder="1" applyAlignment="1" applyProtection="1">
      <alignment horizontal="center" wrapText="1"/>
    </xf>
    <xf numFmtId="0" fontId="2" fillId="0" borderId="19" xfId="0" applyNumberFormat="1" applyFont="1" applyFill="1" applyBorder="1" applyAlignment="1" applyProtection="1">
      <alignment horizontal="center" wrapText="1"/>
    </xf>
    <xf numFmtId="0" fontId="2" fillId="0" borderId="21" xfId="0" applyNumberFormat="1" applyFont="1" applyFill="1" applyBorder="1" applyAlignment="1" applyProtection="1">
      <alignment horizontal="center" wrapText="1"/>
    </xf>
    <xf numFmtId="0" fontId="4" fillId="3" borderId="6" xfId="0" applyNumberFormat="1" applyFont="1" applyFill="1" applyBorder="1" applyAlignment="1" applyProtection="1">
      <alignment horizontal="center"/>
    </xf>
    <xf numFmtId="0" fontId="4" fillId="3" borderId="4" xfId="0" applyNumberFormat="1" applyFont="1" applyFill="1" applyBorder="1" applyAlignment="1" applyProtection="1">
      <alignment horizontal="center"/>
    </xf>
    <xf numFmtId="0" fontId="4" fillId="3" borderId="61" xfId="0" applyNumberFormat="1" applyFont="1" applyFill="1" applyBorder="1" applyAlignment="1" applyProtection="1">
      <alignment horizontal="center"/>
    </xf>
    <xf numFmtId="0" fontId="4" fillId="3" borderId="10" xfId="0" applyNumberFormat="1" applyFont="1" applyFill="1" applyBorder="1" applyAlignment="1" applyProtection="1">
      <alignment horizontal="center"/>
    </xf>
    <xf numFmtId="0" fontId="4" fillId="3" borderId="19" xfId="0" applyNumberFormat="1" applyFont="1" applyFill="1" applyBorder="1" applyAlignment="1" applyProtection="1">
      <alignment horizontal="center"/>
    </xf>
    <xf numFmtId="0" fontId="4" fillId="3" borderId="20" xfId="0" applyNumberFormat="1" applyFont="1" applyFill="1" applyBorder="1" applyAlignment="1" applyProtection="1">
      <alignment horizontal="center"/>
    </xf>
    <xf numFmtId="0" fontId="4" fillId="3" borderId="3" xfId="0" applyNumberFormat="1" applyFont="1" applyFill="1" applyBorder="1" applyAlignment="1" applyProtection="1">
      <alignment horizontal="center"/>
    </xf>
    <xf numFmtId="0" fontId="4" fillId="3" borderId="18" xfId="0" applyNumberFormat="1" applyFont="1" applyFill="1" applyBorder="1" applyAlignment="1" applyProtection="1">
      <alignment horizontal="center"/>
    </xf>
    <xf numFmtId="0" fontId="2" fillId="0" borderId="10" xfId="0" applyNumberFormat="1" applyFont="1" applyFill="1" applyBorder="1" applyAlignment="1" applyProtection="1">
      <alignment horizontal="left" wrapText="1" indent="1"/>
    </xf>
    <xf numFmtId="0" fontId="4" fillId="0" borderId="24" xfId="0" applyNumberFormat="1" applyFont="1" applyFill="1" applyBorder="1" applyAlignment="1" applyProtection="1">
      <alignment horizontal="center"/>
    </xf>
    <xf numFmtId="0" fontId="4" fillId="3" borderId="62" xfId="0" applyNumberFormat="1" applyFont="1" applyFill="1" applyBorder="1" applyAlignment="1" applyProtection="1">
      <alignment horizontal="center"/>
    </xf>
    <xf numFmtId="0" fontId="4" fillId="3" borderId="21" xfId="0" applyNumberFormat="1" applyFont="1" applyFill="1" applyBorder="1" applyAlignment="1" applyProtection="1">
      <alignment horizontal="center"/>
    </xf>
    <xf numFmtId="0" fontId="7" fillId="0" borderId="4" xfId="0" applyNumberFormat="1" applyFont="1" applyBorder="1" applyAlignment="1">
      <alignment horizontal="center" vertical="center" wrapText="1"/>
    </xf>
    <xf numFmtId="0" fontId="7" fillId="0" borderId="61" xfId="0" applyNumberFormat="1" applyFont="1" applyBorder="1" applyAlignment="1">
      <alignment horizontal="center" vertical="center" wrapText="1"/>
    </xf>
    <xf numFmtId="49" fontId="2" fillId="0" borderId="7" xfId="0" applyNumberFormat="1" applyFont="1" applyBorder="1" applyAlignment="1">
      <alignment horizontal="left"/>
    </xf>
    <xf numFmtId="49" fontId="2" fillId="0" borderId="4" xfId="0" applyNumberFormat="1" applyFont="1" applyBorder="1" applyAlignment="1">
      <alignment horizontal="center"/>
    </xf>
    <xf numFmtId="49" fontId="2" fillId="0" borderId="62" xfId="0" applyNumberFormat="1" applyFont="1" applyBorder="1" applyAlignment="1">
      <alignment horizontal="center"/>
    </xf>
    <xf numFmtId="0" fontId="7" fillId="0" borderId="3" xfId="0" applyNumberFormat="1" applyFont="1" applyBorder="1" applyAlignment="1" applyProtection="1">
      <alignment horizontal="center" vertical="center" wrapText="1"/>
    </xf>
    <xf numFmtId="0" fontId="7" fillId="0" borderId="4" xfId="0" applyNumberFormat="1" applyFont="1" applyBorder="1" applyAlignment="1" applyProtection="1">
      <alignment horizontal="center" vertical="center" wrapText="1"/>
    </xf>
    <xf numFmtId="0" fontId="7" fillId="0" borderId="61" xfId="0" applyNumberFormat="1" applyFont="1" applyBorder="1" applyAlignment="1" applyProtection="1">
      <alignment horizontal="center" vertical="center" wrapText="1"/>
    </xf>
    <xf numFmtId="0" fontId="7" fillId="0" borderId="30" xfId="0" applyNumberFormat="1" applyFont="1" applyBorder="1" applyAlignment="1" applyProtection="1">
      <alignment horizontal="center" vertical="center" wrapText="1"/>
    </xf>
    <xf numFmtId="0" fontId="7" fillId="0" borderId="27" xfId="0" applyNumberFormat="1" applyFont="1" applyBorder="1" applyAlignment="1" applyProtection="1">
      <alignment horizontal="center" vertical="center" wrapText="1"/>
    </xf>
    <xf numFmtId="0" fontId="7" fillId="0" borderId="29" xfId="0" applyNumberFormat="1" applyFont="1" applyBorder="1" applyAlignment="1" applyProtection="1">
      <alignment horizontal="center" vertical="center" wrapText="1"/>
    </xf>
    <xf numFmtId="49" fontId="2" fillId="0" borderId="27" xfId="0" applyNumberFormat="1" applyFont="1" applyBorder="1" applyAlignment="1" applyProtection="1">
      <alignment horizontal="center"/>
    </xf>
    <xf numFmtId="49" fontId="2" fillId="0" borderId="28" xfId="0" applyNumberFormat="1" applyFont="1" applyBorder="1" applyAlignment="1" applyProtection="1">
      <alignment horizontal="center"/>
    </xf>
    <xf numFmtId="49" fontId="2" fillId="0" borderId="62" xfId="0" applyNumberFormat="1" applyFont="1" applyBorder="1" applyAlignment="1" applyProtection="1">
      <alignment horizontal="center"/>
    </xf>
    <xf numFmtId="0" fontId="2" fillId="0" borderId="4" xfId="0" applyNumberFormat="1" applyFont="1" applyBorder="1" applyAlignment="1" applyProtection="1">
      <alignment vertical="center" wrapText="1"/>
    </xf>
    <xf numFmtId="0" fontId="2" fillId="0" borderId="61" xfId="0" applyNumberFormat="1" applyFont="1" applyBorder="1" applyAlignment="1" applyProtection="1">
      <alignment vertical="center" wrapText="1"/>
    </xf>
    <xf numFmtId="0" fontId="2" fillId="0" borderId="0" xfId="0" applyNumberFormat="1" applyFont="1" applyBorder="1" applyAlignment="1" applyProtection="1">
      <alignment vertical="center" wrapText="1"/>
    </xf>
    <xf numFmtId="0" fontId="2" fillId="0" borderId="12" xfId="0" applyNumberFormat="1" applyFont="1" applyBorder="1" applyAlignment="1" applyProtection="1">
      <alignment vertical="center" wrapText="1"/>
    </xf>
    <xf numFmtId="0" fontId="7" fillId="0" borderId="11" xfId="0" applyNumberFormat="1" applyFont="1" applyBorder="1" applyAlignment="1" applyProtection="1">
      <alignment horizontal="center" vertical="center" wrapText="1"/>
    </xf>
    <xf numFmtId="0" fontId="7" fillId="0" borderId="0" xfId="0" applyNumberFormat="1" applyFont="1" applyBorder="1" applyAlignment="1" applyProtection="1">
      <alignment horizontal="center" vertical="center" wrapText="1"/>
    </xf>
    <xf numFmtId="0" fontId="7" fillId="0" borderId="12" xfId="0" applyNumberFormat="1" applyFont="1" applyBorder="1" applyAlignment="1" applyProtection="1">
      <alignment horizontal="center" vertical="center" wrapText="1"/>
    </xf>
    <xf numFmtId="0" fontId="4" fillId="0" borderId="18" xfId="0" applyNumberFormat="1" applyFont="1" applyBorder="1" applyAlignment="1" applyProtection="1">
      <alignment horizontal="center" vertical="center"/>
    </xf>
    <xf numFmtId="0" fontId="4" fillId="0" borderId="20" xfId="0" applyNumberFormat="1" applyFont="1" applyBorder="1" applyAlignment="1" applyProtection="1">
      <alignment horizontal="center" vertical="center"/>
    </xf>
    <xf numFmtId="0" fontId="4" fillId="0" borderId="18" xfId="0" applyFont="1" applyBorder="1" applyAlignment="1" applyProtection="1">
      <alignment horizontal="right" vertical="center"/>
    </xf>
    <xf numFmtId="0" fontId="4" fillId="0" borderId="19" xfId="0" applyFont="1" applyBorder="1" applyAlignment="1" applyProtection="1">
      <alignment horizontal="right" vertical="center"/>
    </xf>
    <xf numFmtId="0" fontId="4" fillId="0" borderId="19" xfId="0" applyFont="1" applyBorder="1" applyAlignment="1" applyProtection="1">
      <alignment horizontal="left" vertical="center"/>
    </xf>
    <xf numFmtId="0" fontId="4" fillId="0" borderId="20" xfId="0" applyFont="1" applyBorder="1" applyAlignment="1" applyProtection="1">
      <alignment horizontal="left" vertical="center"/>
    </xf>
    <xf numFmtId="0" fontId="5" fillId="0" borderId="0" xfId="0" applyNumberFormat="1" applyFont="1" applyBorder="1" applyAlignment="1" applyProtection="1">
      <alignment horizontal="left" vertical="center" wrapText="1"/>
    </xf>
    <xf numFmtId="0" fontId="4" fillId="0" borderId="17" xfId="0" applyNumberFormat="1" applyFont="1" applyBorder="1" applyAlignment="1" applyProtection="1">
      <alignment horizontal="center" vertical="top" wrapText="1"/>
    </xf>
    <xf numFmtId="0" fontId="2" fillId="0" borderId="25" xfId="0" applyNumberFormat="1" applyFont="1" applyBorder="1" applyAlignment="1" applyProtection="1">
      <alignment horizontal="center" vertical="top" wrapText="1"/>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5" xfId="0" applyFont="1" applyBorder="1" applyAlignment="1" applyProtection="1">
      <alignment horizontal="center"/>
      <protection locked="0"/>
    </xf>
    <xf numFmtId="0" fontId="4" fillId="0" borderId="36" xfId="0" applyFont="1" applyBorder="1" applyAlignment="1" applyProtection="1">
      <alignment horizontal="center"/>
      <protection locked="0"/>
    </xf>
    <xf numFmtId="0" fontId="7" fillId="0" borderId="32" xfId="0" applyFont="1" applyFill="1" applyBorder="1" applyAlignment="1" applyProtection="1">
      <alignment horizontal="left" indent="1"/>
    </xf>
    <xf numFmtId="0" fontId="7" fillId="0" borderId="25" xfId="0" applyFont="1" applyFill="1" applyBorder="1" applyAlignment="1" applyProtection="1">
      <alignment horizontal="left" indent="1"/>
    </xf>
    <xf numFmtId="49" fontId="7" fillId="0" borderId="32" xfId="0" applyNumberFormat="1" applyFont="1" applyBorder="1" applyAlignment="1" applyProtection="1">
      <alignment horizontal="center"/>
    </xf>
    <xf numFmtId="49" fontId="7" fillId="0" borderId="25" xfId="0" applyNumberFormat="1" applyFont="1" applyBorder="1" applyAlignment="1" applyProtection="1">
      <alignment horizontal="center"/>
    </xf>
    <xf numFmtId="0" fontId="7" fillId="0" borderId="34" xfId="0" applyFont="1" applyFill="1" applyBorder="1" applyAlignment="1" applyProtection="1">
      <alignment horizontal="left" indent="1"/>
    </xf>
    <xf numFmtId="0" fontId="7" fillId="0" borderId="35" xfId="0" applyFont="1" applyFill="1" applyBorder="1" applyAlignment="1" applyProtection="1">
      <alignment horizontal="left" indent="1"/>
    </xf>
    <xf numFmtId="0" fontId="7" fillId="0" borderId="30" xfId="0" applyFont="1" applyFill="1" applyBorder="1" applyAlignment="1" applyProtection="1">
      <alignment horizontal="left" indent="1"/>
    </xf>
    <xf numFmtId="49" fontId="7" fillId="0" borderId="34" xfId="0" applyNumberFormat="1" applyFont="1" applyBorder="1" applyAlignment="1" applyProtection="1">
      <alignment horizontal="center"/>
    </xf>
    <xf numFmtId="49" fontId="7" fillId="0" borderId="35" xfId="0" applyNumberFormat="1" applyFont="1" applyBorder="1" applyAlignment="1" applyProtection="1">
      <alignment horizontal="center"/>
    </xf>
    <xf numFmtId="0" fontId="4" fillId="3" borderId="33" xfId="0" applyFont="1" applyFill="1" applyBorder="1" applyAlignment="1" applyProtection="1">
      <alignment horizontal="center"/>
    </xf>
    <xf numFmtId="0" fontId="7" fillId="0" borderId="22" xfId="0" applyFont="1" applyFill="1" applyBorder="1" applyAlignment="1" applyProtection="1">
      <alignment horizontal="left"/>
    </xf>
    <xf numFmtId="0" fontId="7" fillId="0" borderId="24" xfId="0" applyFont="1" applyFill="1" applyBorder="1" applyAlignment="1" applyProtection="1">
      <alignment horizontal="left"/>
    </xf>
    <xf numFmtId="0" fontId="4" fillId="3" borderId="45" xfId="0" applyFont="1" applyFill="1" applyBorder="1" applyAlignment="1" applyProtection="1">
      <alignment horizontal="center"/>
    </xf>
    <xf numFmtId="0" fontId="4" fillId="3" borderId="53" xfId="0" applyFont="1" applyFill="1" applyBorder="1" applyAlignment="1" applyProtection="1">
      <alignment horizontal="center"/>
    </xf>
    <xf numFmtId="0" fontId="2" fillId="0" borderId="64" xfId="0" applyFont="1" applyBorder="1" applyAlignment="1" applyProtection="1">
      <alignment horizontal="center" vertical="center"/>
    </xf>
    <xf numFmtId="0" fontId="2" fillId="0" borderId="65" xfId="0" applyFont="1" applyBorder="1" applyAlignment="1" applyProtection="1">
      <alignment horizontal="center" vertical="center"/>
    </xf>
    <xf numFmtId="0" fontId="7" fillId="0" borderId="16"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7" fillId="0" borderId="23" xfId="0" applyFont="1" applyBorder="1" applyAlignment="1" applyProtection="1">
      <alignment horizontal="left" wrapText="1"/>
    </xf>
    <xf numFmtId="0" fontId="19" fillId="0" borderId="27" xfId="0" applyFont="1" applyBorder="1" applyAlignment="1" applyProtection="1">
      <alignment horizontal="left" wrapText="1"/>
    </xf>
    <xf numFmtId="49" fontId="7" fillId="0" borderId="29" xfId="0" applyNumberFormat="1" applyFont="1" applyBorder="1" applyAlignment="1" applyProtection="1">
      <alignment horizontal="center"/>
    </xf>
    <xf numFmtId="0" fontId="4" fillId="0" borderId="35" xfId="0" quotePrefix="1" applyFont="1"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7" fillId="0" borderId="22" xfId="0" applyFont="1" applyFill="1" applyBorder="1" applyAlignment="1" applyProtection="1">
      <alignment horizontal="left" wrapText="1" indent="1"/>
    </xf>
    <xf numFmtId="0" fontId="7" fillId="0" borderId="7" xfId="0" applyFont="1" applyFill="1" applyBorder="1" applyAlignment="1" applyProtection="1">
      <alignment horizontal="left" wrapText="1" indent="1"/>
    </xf>
    <xf numFmtId="0" fontId="7" fillId="0" borderId="22" xfId="0" applyFont="1" applyBorder="1" applyAlignment="1" applyProtection="1">
      <alignment horizontal="center"/>
    </xf>
    <xf numFmtId="0" fontId="4" fillId="3" borderId="35" xfId="0" applyFont="1" applyFill="1" applyBorder="1" applyAlignment="1" applyProtection="1">
      <alignment horizontal="center"/>
    </xf>
    <xf numFmtId="0" fontId="4" fillId="3" borderId="36" xfId="0" applyFont="1" applyFill="1" applyBorder="1" applyAlignment="1" applyProtection="1">
      <alignment horizontal="center"/>
    </xf>
    <xf numFmtId="0" fontId="15" fillId="0" borderId="67" xfId="0" applyFont="1" applyFill="1" applyBorder="1" applyAlignment="1" applyProtection="1">
      <alignment horizontal="justify" wrapText="1"/>
    </xf>
    <xf numFmtId="0" fontId="15" fillId="0" borderId="68" xfId="0" applyFont="1" applyFill="1" applyBorder="1" applyAlignment="1" applyProtection="1">
      <alignment horizontal="justify" wrapText="1"/>
    </xf>
    <xf numFmtId="49" fontId="7" fillId="0" borderId="58" xfId="0" applyNumberFormat="1" applyFont="1" applyBorder="1" applyAlignment="1" applyProtection="1">
      <alignment horizontal="center"/>
    </xf>
    <xf numFmtId="0" fontId="4" fillId="0" borderId="45" xfId="0" quotePrefix="1" applyFont="1" applyBorder="1" applyAlignment="1" applyProtection="1">
      <alignment horizontal="center"/>
    </xf>
    <xf numFmtId="0" fontId="0" fillId="0" borderId="45" xfId="0" applyBorder="1" applyAlignment="1" applyProtection="1">
      <alignment horizontal="center"/>
    </xf>
    <xf numFmtId="0" fontId="0" fillId="0" borderId="53" xfId="0" applyBorder="1" applyAlignment="1" applyProtection="1">
      <alignment horizontal="center"/>
    </xf>
    <xf numFmtId="0" fontId="7" fillId="0" borderId="22" xfId="0" applyFont="1" applyBorder="1" applyAlignment="1" applyProtection="1">
      <alignment horizontal="left" wrapText="1"/>
    </xf>
    <xf numFmtId="0" fontId="19" fillId="0" borderId="7" xfId="0" applyFont="1" applyBorder="1" applyAlignment="1" applyProtection="1">
      <alignment horizontal="left" wrapText="1"/>
    </xf>
    <xf numFmtId="49" fontId="7" fillId="0" borderId="9" xfId="0" applyNumberFormat="1" applyFont="1" applyBorder="1" applyAlignment="1" applyProtection="1">
      <alignment horizontal="center"/>
    </xf>
    <xf numFmtId="0" fontId="4" fillId="0" borderId="25" xfId="0" quotePrefix="1" applyFont="1" applyBorder="1" applyAlignment="1" applyProtection="1">
      <alignment horizontal="center"/>
      <protection locked="0"/>
    </xf>
    <xf numFmtId="0" fontId="7" fillId="0" borderId="66" xfId="0" applyFont="1" applyFill="1" applyBorder="1" applyAlignment="1">
      <alignment horizontal="left" indent="1"/>
    </xf>
    <xf numFmtId="0" fontId="7" fillId="0" borderId="59" xfId="0" applyFont="1" applyFill="1" applyBorder="1" applyAlignment="1">
      <alignment horizontal="left" indent="1"/>
    </xf>
    <xf numFmtId="0" fontId="7" fillId="0" borderId="43" xfId="0" applyFont="1" applyFill="1" applyBorder="1" applyAlignment="1">
      <alignment horizontal="left" indent="1"/>
    </xf>
    <xf numFmtId="0" fontId="7" fillId="0" borderId="23" xfId="0" applyFont="1" applyBorder="1" applyAlignment="1" applyProtection="1">
      <alignment horizontal="center"/>
    </xf>
    <xf numFmtId="0" fontId="7" fillId="0" borderId="27" xfId="0" applyFont="1" applyBorder="1" applyAlignment="1" applyProtection="1">
      <alignment horizontal="center"/>
    </xf>
    <xf numFmtId="0" fontId="7" fillId="0" borderId="29" xfId="0" applyFont="1" applyBorder="1" applyAlignment="1" applyProtection="1">
      <alignment horizontal="center"/>
    </xf>
    <xf numFmtId="0" fontId="44" fillId="0" borderId="25"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44" fillId="0" borderId="18" xfId="0" applyFont="1" applyBorder="1" applyAlignment="1" applyProtection="1">
      <alignment horizontal="center"/>
      <protection locked="0"/>
    </xf>
    <xf numFmtId="0" fontId="44" fillId="0" borderId="19" xfId="0" applyFont="1" applyBorder="1" applyAlignment="1" applyProtection="1">
      <alignment horizontal="center"/>
      <protection locked="0"/>
    </xf>
    <xf numFmtId="0" fontId="44" fillId="0" borderId="20" xfId="0" applyFont="1" applyBorder="1" applyAlignment="1" applyProtection="1">
      <alignment horizontal="center"/>
      <protection locked="0"/>
    </xf>
    <xf numFmtId="0" fontId="7" fillId="0" borderId="10" xfId="0" applyFont="1" applyFill="1" applyBorder="1" applyAlignment="1" applyProtection="1">
      <alignment horizontal="left" indent="1"/>
    </xf>
    <xf numFmtId="0" fontId="7" fillId="0" borderId="19" xfId="0" applyFont="1" applyFill="1" applyBorder="1" applyAlignment="1" applyProtection="1">
      <alignment horizontal="left" indent="1"/>
    </xf>
    <xf numFmtId="0" fontId="7" fillId="0" borderId="50" xfId="0" applyFont="1" applyFill="1" applyBorder="1" applyAlignment="1" applyProtection="1">
      <alignment horizontal="left" indent="1"/>
    </xf>
    <xf numFmtId="0" fontId="7" fillId="0" borderId="51" xfId="0" applyFont="1" applyFill="1" applyBorder="1" applyAlignment="1" applyProtection="1">
      <alignment horizontal="left" indent="1"/>
    </xf>
    <xf numFmtId="0" fontId="7" fillId="0" borderId="18" xfId="0" applyFont="1" applyFill="1" applyBorder="1" applyAlignment="1" applyProtection="1">
      <alignment horizontal="left" indent="1"/>
    </xf>
    <xf numFmtId="0" fontId="7" fillId="0" borderId="67" xfId="0" applyFont="1" applyBorder="1" applyAlignment="1" applyProtection="1">
      <alignment horizontal="center"/>
    </xf>
    <xf numFmtId="0" fontId="7" fillId="0" borderId="68" xfId="0" applyFont="1" applyBorder="1" applyAlignment="1" applyProtection="1">
      <alignment horizontal="center"/>
    </xf>
    <xf numFmtId="0" fontId="7" fillId="0" borderId="58" xfId="0" applyFont="1" applyBorder="1" applyAlignment="1" applyProtection="1">
      <alignment horizontal="center"/>
    </xf>
    <xf numFmtId="0" fontId="15" fillId="0" borderId="1" xfId="0" applyFont="1" applyFill="1" applyBorder="1" applyAlignment="1">
      <alignment horizontal="left"/>
    </xf>
    <xf numFmtId="0" fontId="15" fillId="0" borderId="14" xfId="0" applyFont="1" applyFill="1" applyBorder="1" applyAlignment="1">
      <alignment horizontal="left"/>
    </xf>
    <xf numFmtId="0" fontId="7" fillId="0" borderId="6" xfId="0" applyFont="1" applyBorder="1" applyAlignment="1" applyProtection="1">
      <alignment horizontal="left" indent="3"/>
    </xf>
    <xf numFmtId="0" fontId="44" fillId="0" borderId="3" xfId="0" applyFont="1" applyBorder="1" applyAlignment="1" applyProtection="1">
      <alignment horizontal="center"/>
      <protection locked="0"/>
    </xf>
    <xf numFmtId="0" fontId="44" fillId="0" borderId="4" xfId="0" applyFont="1" applyBorder="1" applyAlignment="1" applyProtection="1">
      <alignment horizontal="center"/>
      <protection locked="0"/>
    </xf>
    <xf numFmtId="0" fontId="44" fillId="0" borderId="61" xfId="0" applyFont="1" applyBorder="1" applyAlignment="1" applyProtection="1">
      <alignment horizontal="center"/>
      <protection locked="0"/>
    </xf>
    <xf numFmtId="0" fontId="44" fillId="0" borderId="8" xfId="0" applyFont="1" applyBorder="1" applyAlignment="1" applyProtection="1">
      <alignment horizontal="center"/>
      <protection locked="0"/>
    </xf>
    <xf numFmtId="0" fontId="44" fillId="0" borderId="7" xfId="0" applyFont="1" applyBorder="1" applyAlignment="1" applyProtection="1">
      <alignment horizontal="center"/>
      <protection locked="0"/>
    </xf>
    <xf numFmtId="0" fontId="44" fillId="0" borderId="9" xfId="0" applyFont="1" applyBorder="1" applyAlignment="1" applyProtection="1">
      <alignment horizontal="center"/>
      <protection locked="0"/>
    </xf>
    <xf numFmtId="0" fontId="7" fillId="0" borderId="10" xfId="0" applyFont="1" applyFill="1" applyBorder="1" applyAlignment="1" applyProtection="1">
      <alignment horizontal="left" wrapText="1" indent="1"/>
    </xf>
    <xf numFmtId="0" fontId="7" fillId="0" borderId="19" xfId="0" applyFont="1" applyFill="1" applyBorder="1" applyAlignment="1" applyProtection="1">
      <alignment horizontal="left" wrapText="1" indent="1"/>
    </xf>
    <xf numFmtId="0" fontId="7" fillId="0" borderId="22" xfId="0" applyFont="1" applyFill="1" applyBorder="1" applyAlignment="1" applyProtection="1">
      <alignment horizontal="left" indent="1"/>
    </xf>
    <xf numFmtId="0" fontId="4" fillId="0" borderId="3" xfId="0" applyFont="1" applyBorder="1" applyAlignment="1" applyProtection="1">
      <alignment horizontal="center"/>
      <protection locked="0"/>
    </xf>
    <xf numFmtId="0" fontId="4" fillId="0" borderId="61" xfId="0" applyFont="1" applyBorder="1" applyAlignment="1" applyProtection="1">
      <alignment horizontal="center"/>
      <protection locked="0"/>
    </xf>
    <xf numFmtId="0" fontId="7" fillId="0" borderId="6" xfId="0" applyFont="1" applyFill="1" applyBorder="1" applyAlignment="1" applyProtection="1">
      <alignment horizontal="left" indent="1"/>
    </xf>
    <xf numFmtId="0" fontId="7" fillId="0" borderId="4" xfId="0" applyFont="1" applyFill="1" applyBorder="1" applyAlignment="1" applyProtection="1">
      <alignment horizontal="left" indent="1"/>
    </xf>
    <xf numFmtId="0" fontId="7" fillId="0" borderId="72" xfId="0" applyFont="1" applyBorder="1" applyAlignment="1" applyProtection="1">
      <alignment horizontal="center" vertical="center"/>
    </xf>
    <xf numFmtId="0" fontId="7" fillId="0" borderId="73" xfId="0" applyFont="1" applyBorder="1" applyAlignment="1" applyProtection="1">
      <alignment horizontal="center" vertical="center"/>
    </xf>
    <xf numFmtId="0" fontId="7" fillId="0" borderId="37" xfId="0" applyFont="1" applyBorder="1" applyAlignment="1" applyProtection="1">
      <alignment horizontal="center" vertical="center"/>
    </xf>
    <xf numFmtId="0" fontId="7" fillId="0" borderId="38" xfId="0" applyFont="1" applyBorder="1" applyAlignment="1" applyProtection="1">
      <alignment horizontal="center" vertical="center"/>
    </xf>
    <xf numFmtId="0" fontId="3" fillId="0" borderId="0" xfId="0" applyFont="1" applyAlignment="1">
      <alignment horizontal="center"/>
    </xf>
    <xf numFmtId="0" fontId="7" fillId="0" borderId="67" xfId="0" applyFont="1" applyBorder="1" applyAlignment="1" applyProtection="1">
      <alignment horizontal="center" vertical="center"/>
    </xf>
    <xf numFmtId="0" fontId="7" fillId="0" borderId="68" xfId="0" applyFont="1" applyBorder="1" applyAlignment="1" applyProtection="1">
      <alignment horizontal="center" vertical="center"/>
    </xf>
    <xf numFmtId="0" fontId="7" fillId="0" borderId="58" xfId="0" applyFont="1" applyBorder="1" applyAlignment="1" applyProtection="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55" xfId="0" applyFont="1" applyBorder="1" applyAlignment="1" applyProtection="1">
      <alignment horizontal="center" vertical="center"/>
    </xf>
    <xf numFmtId="0" fontId="7" fillId="0" borderId="47" xfId="0" applyFont="1" applyBorder="1" applyAlignment="1" applyProtection="1">
      <alignment horizontal="center" vertical="center"/>
    </xf>
    <xf numFmtId="0" fontId="7" fillId="0" borderId="56" xfId="0" applyFont="1" applyBorder="1" applyAlignment="1" applyProtection="1">
      <alignment horizontal="center" vertical="center"/>
    </xf>
    <xf numFmtId="0" fontId="7" fillId="0" borderId="39" xfId="0" applyFont="1" applyBorder="1" applyAlignment="1" applyProtection="1">
      <alignment horizontal="center" vertical="center"/>
    </xf>
    <xf numFmtId="0" fontId="4" fillId="0" borderId="0" xfId="0" applyFont="1" applyFill="1" applyBorder="1" applyAlignment="1" applyProtection="1">
      <alignment horizontal="center"/>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0" fillId="0" borderId="17" xfId="0" applyBorder="1" applyAlignment="1">
      <alignment horizontal="center" vertical="center" wrapText="1"/>
    </xf>
    <xf numFmtId="0" fontId="4" fillId="3" borderId="49" xfId="0" applyFont="1" applyFill="1" applyBorder="1" applyAlignment="1" applyProtection="1">
      <alignment horizontal="center"/>
    </xf>
    <xf numFmtId="0" fontId="4" fillId="3" borderId="68" xfId="0" applyFont="1" applyFill="1" applyBorder="1" applyAlignment="1" applyProtection="1">
      <alignment horizontal="center"/>
    </xf>
    <xf numFmtId="0" fontId="4" fillId="3" borderId="54" xfId="0" applyFont="1" applyFill="1" applyBorder="1" applyAlignment="1" applyProtection="1">
      <alignment horizontal="center"/>
    </xf>
    <xf numFmtId="0" fontId="4" fillId="3" borderId="58" xfId="0" applyFont="1" applyFill="1" applyBorder="1" applyAlignment="1" applyProtection="1">
      <alignment horizontal="center"/>
    </xf>
    <xf numFmtId="0" fontId="7" fillId="0" borderId="22"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25" xfId="0" applyFont="1" applyBorder="1" applyAlignment="1" applyProtection="1">
      <alignment horizontal="center" vertical="center"/>
      <protection locked="0"/>
    </xf>
    <xf numFmtId="0" fontId="7" fillId="0" borderId="23" xfId="0" applyFont="1" applyBorder="1" applyAlignment="1" applyProtection="1">
      <alignment horizontal="left" vertical="center" wrapText="1"/>
    </xf>
    <xf numFmtId="0" fontId="7" fillId="0" borderId="27" xfId="0" applyFont="1" applyBorder="1" applyAlignment="1" applyProtection="1">
      <alignment horizontal="left" vertical="center" wrapText="1"/>
    </xf>
    <xf numFmtId="0" fontId="7" fillId="3" borderId="35" xfId="0" applyFont="1" applyFill="1" applyBorder="1" applyAlignment="1" applyProtection="1">
      <alignment horizontal="center" vertical="center"/>
    </xf>
    <xf numFmtId="0" fontId="7" fillId="0" borderId="7"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2" fillId="0" borderId="50" xfId="0" applyFont="1" applyBorder="1" applyAlignment="1" applyProtection="1">
      <alignment horizontal="center" vertical="center"/>
    </xf>
    <xf numFmtId="0" fontId="2" fillId="0" borderId="51" xfId="0" applyFont="1" applyBorder="1" applyAlignment="1" applyProtection="1">
      <alignment horizontal="center" vertical="center"/>
    </xf>
    <xf numFmtId="0" fontId="2" fillId="0" borderId="73" xfId="0" applyFont="1" applyBorder="1" applyAlignment="1" applyProtection="1">
      <alignment horizontal="center" vertical="center"/>
    </xf>
    <xf numFmtId="0" fontId="2" fillId="0" borderId="82" xfId="0" applyFont="1" applyBorder="1" applyAlignment="1" applyProtection="1">
      <alignment horizontal="center" vertical="center"/>
    </xf>
    <xf numFmtId="0" fontId="7" fillId="3" borderId="25" xfId="0" applyFont="1" applyFill="1" applyBorder="1" applyAlignment="1" applyProtection="1">
      <alignment horizontal="center" vertical="center"/>
    </xf>
    <xf numFmtId="0" fontId="7" fillId="3" borderId="33" xfId="0" applyFont="1" applyFill="1" applyBorder="1" applyAlignment="1" applyProtection="1">
      <alignment horizontal="center" vertical="center"/>
    </xf>
    <xf numFmtId="0" fontId="0" fillId="0" borderId="11"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21" xfId="0" applyBorder="1" applyAlignment="1" applyProtection="1">
      <alignment horizontal="center" vertical="center" wrapText="1"/>
    </xf>
    <xf numFmtId="0" fontId="7" fillId="3" borderId="36" xfId="0" applyFont="1" applyFill="1" applyBorder="1" applyAlignment="1" applyProtection="1">
      <alignment horizontal="center" vertical="center"/>
    </xf>
    <xf numFmtId="0" fontId="4" fillId="0" borderId="30" xfId="0" applyFont="1" applyBorder="1" applyAlignment="1" applyProtection="1">
      <alignment horizontal="center"/>
      <protection locked="0"/>
    </xf>
    <xf numFmtId="0" fontId="4" fillId="0" borderId="27" xfId="0" applyFont="1" applyBorder="1" applyAlignment="1" applyProtection="1">
      <alignment horizontal="center"/>
      <protection locked="0"/>
    </xf>
    <xf numFmtId="0" fontId="4" fillId="0" borderId="29"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7" fillId="0" borderId="23" xfId="0" applyFont="1" applyFill="1" applyBorder="1" applyAlignment="1" applyProtection="1">
      <alignment horizontal="left" indent="3"/>
    </xf>
    <xf numFmtId="0" fontId="7" fillId="0" borderId="27" xfId="0" applyFont="1" applyFill="1" applyBorder="1" applyAlignment="1" applyProtection="1">
      <alignment horizontal="left" indent="3"/>
    </xf>
    <xf numFmtId="0" fontId="7" fillId="0" borderId="28" xfId="0" applyFont="1" applyFill="1" applyBorder="1" applyAlignment="1" applyProtection="1">
      <alignment horizontal="left" indent="3"/>
    </xf>
    <xf numFmtId="49" fontId="7" fillId="0" borderId="23" xfId="0" applyNumberFormat="1" applyFont="1" applyBorder="1" applyAlignment="1" applyProtection="1">
      <alignment horizontal="center" vertical="center"/>
    </xf>
    <xf numFmtId="49" fontId="7" fillId="0" borderId="27" xfId="0" applyNumberFormat="1" applyFont="1" applyBorder="1" applyAlignment="1" applyProtection="1">
      <alignment horizontal="center" vertical="center"/>
    </xf>
    <xf numFmtId="49" fontId="7" fillId="0" borderId="29" xfId="0" applyNumberFormat="1" applyFont="1" applyBorder="1" applyAlignment="1" applyProtection="1">
      <alignment horizontal="center" vertical="center"/>
    </xf>
    <xf numFmtId="0" fontId="44" fillId="0" borderId="30" xfId="0" applyFont="1" applyBorder="1" applyAlignment="1" applyProtection="1">
      <alignment horizontal="center"/>
      <protection locked="0"/>
    </xf>
    <xf numFmtId="0" fontId="44" fillId="0" borderId="27" xfId="0" applyFont="1" applyBorder="1" applyAlignment="1" applyProtection="1">
      <alignment horizontal="center"/>
      <protection locked="0"/>
    </xf>
    <xf numFmtId="0" fontId="44" fillId="0" borderId="29" xfId="0" applyFont="1" applyBorder="1" applyAlignment="1" applyProtection="1">
      <alignment horizontal="center"/>
      <protection locked="0"/>
    </xf>
    <xf numFmtId="0" fontId="7" fillId="0" borderId="32" xfId="0" applyFont="1" applyFill="1" applyBorder="1" applyAlignment="1" applyProtection="1">
      <alignment horizontal="left" indent="3"/>
    </xf>
    <xf numFmtId="0" fontId="7" fillId="0" borderId="25" xfId="0" applyFont="1" applyFill="1" applyBorder="1" applyAlignment="1" applyProtection="1">
      <alignment horizontal="left" indent="3"/>
    </xf>
    <xf numFmtId="0" fontId="7" fillId="0" borderId="33" xfId="0" applyFont="1" applyFill="1" applyBorder="1" applyAlignment="1" applyProtection="1">
      <alignment horizontal="left" indent="3"/>
    </xf>
    <xf numFmtId="49" fontId="7" fillId="0" borderId="22" xfId="0" applyNumberFormat="1" applyFont="1" applyBorder="1" applyAlignment="1" applyProtection="1">
      <alignment horizontal="center" vertical="center"/>
    </xf>
    <xf numFmtId="49" fontId="7" fillId="0" borderId="7" xfId="0" applyNumberFormat="1" applyFont="1" applyBorder="1" applyAlignment="1" applyProtection="1">
      <alignment horizontal="center" vertical="center"/>
    </xf>
    <xf numFmtId="49" fontId="7" fillId="0" borderId="9" xfId="0" applyNumberFormat="1" applyFont="1" applyBorder="1" applyAlignment="1" applyProtection="1">
      <alignment horizontal="center" vertical="center"/>
    </xf>
    <xf numFmtId="0" fontId="7" fillId="0" borderId="2" xfId="0" applyFont="1" applyFill="1" applyBorder="1" applyAlignment="1" applyProtection="1">
      <alignment horizontal="left" indent="3"/>
    </xf>
    <xf numFmtId="0" fontId="7" fillId="0" borderId="0" xfId="0" applyFont="1" applyFill="1" applyBorder="1" applyAlignment="1" applyProtection="1">
      <alignment horizontal="left" indent="3"/>
    </xf>
    <xf numFmtId="0" fontId="7" fillId="0" borderId="17" xfId="0" applyFont="1" applyFill="1" applyBorder="1" applyAlignment="1" applyProtection="1">
      <alignment horizontal="left" indent="3"/>
    </xf>
    <xf numFmtId="49" fontId="7" fillId="0" borderId="2"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7" fillId="0" borderId="12" xfId="0" applyNumberFormat="1" applyFont="1" applyBorder="1" applyAlignment="1" applyProtection="1">
      <alignment horizontal="center" vertical="center"/>
    </xf>
    <xf numFmtId="49" fontId="7" fillId="0" borderId="10"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20" xfId="0" applyNumberFormat="1" applyFont="1" applyBorder="1" applyAlignment="1" applyProtection="1">
      <alignment horizontal="center" vertical="center"/>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7" fillId="0" borderId="32" xfId="0" applyFont="1" applyFill="1" applyBorder="1" applyAlignment="1" applyProtection="1">
      <alignment horizontal="left"/>
    </xf>
    <xf numFmtId="0" fontId="7" fillId="0" borderId="25" xfId="0" applyFont="1" applyFill="1" applyBorder="1" applyAlignment="1" applyProtection="1">
      <alignment horizontal="left"/>
    </xf>
    <xf numFmtId="0" fontId="7" fillId="0" borderId="72" xfId="0" applyFont="1" applyFill="1" applyBorder="1" applyAlignment="1" applyProtection="1">
      <alignment horizontal="left" indent="3"/>
    </xf>
    <xf numFmtId="0" fontId="7" fillId="0" borderId="73" xfId="0" applyFont="1" applyFill="1" applyBorder="1" applyAlignment="1" applyProtection="1">
      <alignment horizontal="left" indent="3"/>
    </xf>
    <xf numFmtId="0" fontId="7" fillId="0" borderId="82" xfId="0" applyFont="1" applyFill="1" applyBorder="1" applyAlignment="1" applyProtection="1">
      <alignment horizontal="left" indent="3"/>
    </xf>
    <xf numFmtId="49" fontId="7" fillId="0" borderId="6" xfId="0" applyNumberFormat="1" applyFont="1" applyBorder="1" applyAlignment="1" applyProtection="1">
      <alignment horizontal="center" vertical="center"/>
    </xf>
    <xf numFmtId="49" fontId="7" fillId="0" borderId="4" xfId="0" applyNumberFormat="1" applyFont="1" applyBorder="1" applyAlignment="1" applyProtection="1">
      <alignment horizontal="center" vertical="center"/>
    </xf>
    <xf numFmtId="49" fontId="7" fillId="0" borderId="61" xfId="0" applyNumberFormat="1" applyFont="1" applyBorder="1" applyAlignment="1" applyProtection="1">
      <alignment horizontal="center" vertical="center"/>
    </xf>
    <xf numFmtId="0" fontId="7" fillId="0" borderId="22" xfId="0" applyFont="1" applyFill="1" applyBorder="1" applyAlignment="1" applyProtection="1">
      <alignment horizontal="left" indent="3"/>
    </xf>
    <xf numFmtId="0" fontId="7" fillId="0" borderId="7" xfId="0" applyFont="1" applyFill="1" applyBorder="1" applyAlignment="1" applyProtection="1">
      <alignment horizontal="left" indent="3"/>
    </xf>
    <xf numFmtId="0" fontId="7" fillId="0" borderId="50" xfId="0" applyFont="1" applyFill="1" applyBorder="1" applyAlignment="1" applyProtection="1">
      <alignment horizontal="left" indent="2"/>
    </xf>
    <xf numFmtId="0" fontId="7" fillId="0" borderId="51" xfId="0" applyFont="1" applyFill="1" applyBorder="1" applyAlignment="1" applyProtection="1">
      <alignment horizontal="left" indent="2"/>
    </xf>
    <xf numFmtId="0" fontId="7" fillId="0" borderId="18" xfId="0" applyFont="1" applyFill="1" applyBorder="1" applyAlignment="1" applyProtection="1">
      <alignment horizontal="left" indent="2"/>
    </xf>
    <xf numFmtId="0" fontId="7" fillId="0" borderId="32" xfId="0" applyFont="1" applyFill="1" applyBorder="1" applyAlignment="1" applyProtection="1">
      <alignment horizontal="left" indent="2"/>
    </xf>
    <xf numFmtId="0" fontId="7" fillId="0" borderId="25" xfId="0" applyFont="1" applyFill="1" applyBorder="1" applyAlignment="1" applyProtection="1">
      <alignment horizontal="left" indent="2"/>
    </xf>
    <xf numFmtId="0" fontId="7" fillId="0" borderId="8" xfId="0" applyFont="1" applyFill="1" applyBorder="1" applyAlignment="1" applyProtection="1">
      <alignment horizontal="left" indent="2"/>
    </xf>
    <xf numFmtId="0" fontId="7" fillId="0" borderId="10" xfId="0" applyFont="1" applyFill="1" applyBorder="1" applyAlignment="1" applyProtection="1">
      <alignment horizontal="left" indent="3"/>
    </xf>
    <xf numFmtId="0" fontId="7" fillId="0" borderId="19" xfId="0" applyFont="1" applyFill="1" applyBorder="1" applyAlignment="1" applyProtection="1">
      <alignment horizontal="left" indent="3"/>
    </xf>
    <xf numFmtId="0" fontId="7" fillId="0" borderId="6" xfId="0" applyFont="1" applyFill="1" applyBorder="1" applyAlignment="1" applyProtection="1">
      <alignment horizontal="left" indent="3"/>
    </xf>
    <xf numFmtId="0" fontId="7" fillId="0" borderId="4" xfId="0" applyFont="1" applyFill="1" applyBorder="1" applyAlignment="1" applyProtection="1">
      <alignment horizontal="left" indent="3"/>
    </xf>
    <xf numFmtId="0" fontId="7" fillId="0" borderId="46" xfId="0" applyFont="1" applyFill="1" applyBorder="1" applyAlignment="1" applyProtection="1">
      <alignment horizontal="left"/>
    </xf>
    <xf numFmtId="0" fontId="7" fillId="0" borderId="45" xfId="0" applyFont="1" applyFill="1" applyBorder="1" applyAlignment="1" applyProtection="1">
      <alignment horizontal="left"/>
    </xf>
    <xf numFmtId="0" fontId="7" fillId="0" borderId="49" xfId="0" applyFont="1" applyFill="1" applyBorder="1" applyAlignment="1" applyProtection="1">
      <alignment horizontal="left"/>
    </xf>
    <xf numFmtId="0" fontId="4" fillId="0" borderId="27" xfId="0" applyNumberFormat="1" applyFont="1" applyBorder="1" applyAlignment="1" applyProtection="1">
      <alignment horizontal="left" vertical="center"/>
    </xf>
    <xf numFmtId="0" fontId="4" fillId="0" borderId="30" xfId="0" applyNumberFormat="1" applyFont="1" applyBorder="1" applyAlignment="1" applyProtection="1">
      <alignment horizontal="center" vertical="center"/>
    </xf>
    <xf numFmtId="0" fontId="4" fillId="0" borderId="27" xfId="0" applyNumberFormat="1" applyFont="1" applyBorder="1" applyAlignment="1" applyProtection="1">
      <alignment horizontal="center" vertical="center"/>
    </xf>
    <xf numFmtId="0" fontId="4" fillId="3" borderId="43" xfId="0" applyNumberFormat="1" applyFont="1" applyFill="1" applyBorder="1" applyAlignment="1" applyProtection="1">
      <alignment horizontal="center" vertical="center"/>
    </xf>
    <xf numFmtId="0" fontId="0" fillId="3" borderId="26" xfId="0" applyFill="1" applyBorder="1" applyAlignment="1" applyProtection="1">
      <alignment horizontal="center" vertical="center"/>
    </xf>
    <xf numFmtId="0" fontId="0" fillId="3" borderId="31" xfId="0" applyFill="1" applyBorder="1" applyAlignment="1" applyProtection="1">
      <alignment horizontal="center" vertical="center"/>
    </xf>
    <xf numFmtId="0" fontId="4" fillId="0" borderId="4" xfId="0" applyNumberFormat="1" applyFont="1" applyBorder="1" applyAlignment="1" applyProtection="1">
      <alignment horizontal="left" vertical="center"/>
    </xf>
    <xf numFmtId="0" fontId="4" fillId="0" borderId="62" xfId="0" applyNumberFormat="1"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4" fillId="0" borderId="10" xfId="0" applyNumberFormat="1"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4" fillId="0" borderId="18" xfId="0" applyNumberFormat="1" applyFont="1" applyBorder="1" applyAlignment="1" applyProtection="1">
      <alignment horizontal="center" vertical="center"/>
      <protection locked="0"/>
    </xf>
    <xf numFmtId="0" fontId="7" fillId="0" borderId="5" xfId="0" applyNumberFormat="1" applyFont="1" applyBorder="1" applyAlignment="1" applyProtection="1">
      <alignment horizontal="center" vertical="center"/>
    </xf>
    <xf numFmtId="0" fontId="7" fillId="0" borderId="26" xfId="0" applyNumberFormat="1" applyFont="1" applyBorder="1" applyAlignment="1" applyProtection="1">
      <alignment horizontal="center" vertical="center"/>
    </xf>
    <xf numFmtId="0" fontId="7" fillId="0" borderId="6" xfId="0" applyNumberFormat="1" applyFont="1" applyBorder="1" applyAlignment="1" applyProtection="1">
      <alignment horizontal="center" vertical="center"/>
    </xf>
    <xf numFmtId="0" fontId="7" fillId="0" borderId="4" xfId="0" applyNumberFormat="1" applyFont="1" applyBorder="1" applyAlignment="1" applyProtection="1">
      <alignment horizontal="center" vertical="center"/>
    </xf>
    <xf numFmtId="0" fontId="7" fillId="0" borderId="10" xfId="0" applyNumberFormat="1" applyFont="1" applyBorder="1" applyAlignment="1" applyProtection="1">
      <alignment horizontal="center" vertical="center"/>
    </xf>
    <xf numFmtId="0" fontId="7" fillId="0" borderId="19" xfId="0" applyNumberFormat="1" applyFont="1" applyBorder="1" applyAlignment="1" applyProtection="1">
      <alignment horizontal="center" vertical="center"/>
    </xf>
    <xf numFmtId="0" fontId="4" fillId="0" borderId="29" xfId="0" applyNumberFormat="1" applyFont="1" applyBorder="1" applyAlignment="1" applyProtection="1">
      <alignment horizontal="center" vertical="center"/>
    </xf>
    <xf numFmtId="0" fontId="7" fillId="0" borderId="22" xfId="0" applyNumberFormat="1" applyFont="1" applyBorder="1" applyAlignment="1" applyProtection="1">
      <alignment horizontal="center" vertical="center"/>
    </xf>
    <xf numFmtId="0" fontId="7" fillId="0" borderId="7" xfId="0" applyNumberFormat="1" applyFont="1" applyBorder="1" applyAlignment="1" applyProtection="1">
      <alignment horizontal="center" vertical="center"/>
    </xf>
    <xf numFmtId="0" fontId="0" fillId="3" borderId="19" xfId="0" applyFill="1" applyBorder="1" applyAlignment="1" applyProtection="1">
      <alignment horizontal="center" vertical="center"/>
    </xf>
    <xf numFmtId="0" fontId="0" fillId="3" borderId="21" xfId="0" applyFill="1" applyBorder="1" applyAlignment="1" applyProtection="1">
      <alignment horizontal="center" vertical="center"/>
    </xf>
    <xf numFmtId="0" fontId="4" fillId="0" borderId="9" xfId="0" applyNumberFormat="1" applyFont="1" applyBorder="1" applyAlignment="1" applyProtection="1">
      <alignment horizontal="center" vertical="center"/>
    </xf>
    <xf numFmtId="0" fontId="4" fillId="3" borderId="26" xfId="0" applyNumberFormat="1" applyFont="1" applyFill="1" applyBorder="1" applyAlignment="1" applyProtection="1">
      <alignment horizontal="center" vertical="center"/>
    </xf>
    <xf numFmtId="0" fontId="4" fillId="3" borderId="31" xfId="0" applyNumberFormat="1" applyFont="1" applyFill="1" applyBorder="1" applyAlignment="1" applyProtection="1">
      <alignment horizontal="center" vertical="center"/>
    </xf>
    <xf numFmtId="0" fontId="4" fillId="0" borderId="61" xfId="0" applyNumberFormat="1" applyFont="1" applyBorder="1" applyAlignment="1" applyProtection="1">
      <alignment horizontal="left" vertical="center"/>
    </xf>
    <xf numFmtId="0" fontId="4" fillId="0" borderId="19" xfId="0" applyNumberFormat="1" applyFont="1" applyBorder="1" applyAlignment="1" applyProtection="1">
      <alignment horizontal="center" vertical="center"/>
      <protection locked="0"/>
    </xf>
    <xf numFmtId="0" fontId="5" fillId="0" borderId="46" xfId="0" applyNumberFormat="1" applyFont="1" applyBorder="1" applyAlignment="1" applyProtection="1">
      <alignment horizontal="center" vertical="center"/>
    </xf>
    <xf numFmtId="0" fontId="5" fillId="0" borderId="45" xfId="0" applyNumberFormat="1" applyFont="1" applyBorder="1" applyAlignment="1" applyProtection="1">
      <alignment horizontal="center" vertical="center"/>
    </xf>
    <xf numFmtId="0" fontId="4" fillId="0" borderId="3" xfId="0" applyNumberFormat="1" applyFont="1" applyBorder="1" applyAlignment="1" applyProtection="1">
      <alignment horizontal="right" vertical="center"/>
      <protection locked="0"/>
    </xf>
    <xf numFmtId="0" fontId="4" fillId="0" borderId="4" xfId="0" applyNumberFormat="1" applyFont="1" applyBorder="1" applyAlignment="1" applyProtection="1">
      <alignment horizontal="right" vertical="center"/>
      <protection locked="0"/>
    </xf>
    <xf numFmtId="0" fontId="5" fillId="0" borderId="53" xfId="0" applyNumberFormat="1" applyFont="1" applyBorder="1" applyAlignment="1" applyProtection="1">
      <alignment horizontal="center" vertical="center"/>
    </xf>
    <xf numFmtId="0" fontId="5" fillId="0" borderId="45" xfId="0" applyNumberFormat="1" applyFont="1" applyBorder="1" applyAlignment="1" applyProtection="1">
      <alignment horizontal="center" vertical="center" wrapText="1"/>
    </xf>
    <xf numFmtId="0" fontId="7" fillId="0" borderId="2" xfId="0" applyNumberFormat="1" applyFont="1" applyBorder="1" applyAlignment="1" applyProtection="1">
      <alignment horizontal="center" vertical="center"/>
    </xf>
    <xf numFmtId="0" fontId="7" fillId="0" borderId="0" xfId="0" applyNumberFormat="1" applyFont="1" applyBorder="1" applyAlignment="1" applyProtection="1">
      <alignment horizontal="center" vertical="center"/>
    </xf>
    <xf numFmtId="0" fontId="4" fillId="0" borderId="0" xfId="0" applyNumberFormat="1" applyFont="1" applyBorder="1" applyAlignment="1" applyProtection="1">
      <alignment horizontal="left" vertical="center"/>
    </xf>
    <xf numFmtId="0" fontId="4" fillId="0" borderId="3" xfId="0" applyNumberFormat="1" applyFont="1" applyBorder="1" applyAlignment="1" applyProtection="1">
      <alignment horizontal="right" vertical="center"/>
    </xf>
    <xf numFmtId="0" fontId="4" fillId="0" borderId="4" xfId="0" applyNumberFormat="1" applyFont="1" applyBorder="1" applyAlignment="1" applyProtection="1">
      <alignment horizontal="right" vertical="center"/>
    </xf>
    <xf numFmtId="0" fontId="4" fillId="0" borderId="11" xfId="0" applyNumberFormat="1" applyFont="1" applyBorder="1" applyAlignment="1" applyProtection="1">
      <alignment horizontal="right" vertical="center"/>
    </xf>
    <xf numFmtId="0" fontId="4" fillId="0" borderId="0" xfId="0" applyNumberFormat="1" applyFont="1" applyBorder="1" applyAlignment="1" applyProtection="1">
      <alignment horizontal="right" vertical="center"/>
    </xf>
    <xf numFmtId="0" fontId="4" fillId="0" borderId="12" xfId="0" applyNumberFormat="1" applyFont="1" applyBorder="1" applyAlignment="1" applyProtection="1">
      <alignment horizontal="left" vertical="center"/>
    </xf>
    <xf numFmtId="0" fontId="0" fillId="0" borderId="7" xfId="0" applyBorder="1" applyAlignment="1" applyProtection="1">
      <alignment horizontal="left" vertical="center"/>
    </xf>
    <xf numFmtId="0" fontId="7" fillId="0" borderId="67" xfId="0" applyNumberFormat="1" applyFont="1" applyBorder="1" applyAlignment="1" applyProtection="1">
      <alignment horizontal="center" vertical="center"/>
    </xf>
    <xf numFmtId="0" fontId="7" fillId="0" borderId="68" xfId="0" applyNumberFormat="1" applyFont="1" applyBorder="1" applyAlignment="1" applyProtection="1">
      <alignment horizontal="center" vertical="center"/>
    </xf>
    <xf numFmtId="0" fontId="0" fillId="0" borderId="4"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4" fillId="0" borderId="32" xfId="0" applyNumberFormat="1" applyFont="1" applyBorder="1" applyAlignment="1" applyProtection="1">
      <alignment horizontal="center" vertical="center"/>
      <protection locked="0"/>
    </xf>
    <xf numFmtId="0" fontId="4" fillId="0" borderId="33" xfId="0" applyNumberFormat="1" applyFont="1" applyBorder="1" applyAlignment="1" applyProtection="1">
      <alignment horizontal="center" vertical="center"/>
      <protection locked="0"/>
    </xf>
    <xf numFmtId="0" fontId="4" fillId="0" borderId="32" xfId="0" applyNumberFormat="1" applyFont="1" applyFill="1" applyBorder="1" applyAlignment="1" applyProtection="1">
      <alignment horizontal="center" vertical="center"/>
      <protection locked="0"/>
    </xf>
    <xf numFmtId="0" fontId="4" fillId="0" borderId="25" xfId="0" applyNumberFormat="1" applyFont="1" applyFill="1" applyBorder="1" applyAlignment="1" applyProtection="1">
      <alignment horizontal="center" vertical="center"/>
      <protection locked="0"/>
    </xf>
    <xf numFmtId="0" fontId="4" fillId="0" borderId="33" xfId="0" applyNumberFormat="1" applyFont="1" applyFill="1" applyBorder="1" applyAlignment="1" applyProtection="1">
      <alignment horizontal="center" vertical="center"/>
      <protection locked="0"/>
    </xf>
    <xf numFmtId="0" fontId="15" fillId="0" borderId="46" xfId="0" applyNumberFormat="1" applyFont="1" applyBorder="1" applyAlignment="1" applyProtection="1">
      <alignment horizontal="center" vertical="center"/>
    </xf>
    <xf numFmtId="0" fontId="15" fillId="0" borderId="45" xfId="0" applyNumberFormat="1" applyFont="1" applyBorder="1" applyAlignment="1" applyProtection="1">
      <alignment horizontal="center" vertical="center"/>
    </xf>
    <xf numFmtId="0" fontId="15" fillId="0" borderId="49" xfId="0" applyNumberFormat="1" applyFont="1" applyBorder="1" applyAlignment="1" applyProtection="1">
      <alignment horizontal="center" vertical="center"/>
    </xf>
    <xf numFmtId="0" fontId="4" fillId="0" borderId="64" xfId="0" applyNumberFormat="1" applyFont="1" applyBorder="1" applyAlignment="1" applyProtection="1">
      <alignment horizontal="center" vertical="center"/>
      <protection locked="0"/>
    </xf>
    <xf numFmtId="0" fontId="4" fillId="0" borderId="63" xfId="0" applyNumberFormat="1" applyFont="1" applyBorder="1" applyAlignment="1" applyProtection="1">
      <alignment horizontal="center" vertical="center"/>
      <protection locked="0"/>
    </xf>
    <xf numFmtId="0" fontId="4" fillId="0" borderId="65" xfId="0" applyNumberFormat="1" applyFont="1" applyBorder="1" applyAlignment="1" applyProtection="1">
      <alignment horizontal="center" vertical="center"/>
      <protection locked="0"/>
    </xf>
    <xf numFmtId="0" fontId="4" fillId="0" borderId="22" xfId="0" applyNumberFormat="1" applyFont="1" applyFill="1" applyBorder="1" applyAlignment="1" applyProtection="1">
      <alignment horizontal="left" vertical="center" wrapText="1"/>
    </xf>
    <xf numFmtId="0" fontId="4" fillId="0" borderId="19" xfId="0" applyNumberFormat="1" applyFont="1" applyBorder="1" applyAlignment="1" applyProtection="1">
      <alignment horizontal="left" vertical="center"/>
    </xf>
    <xf numFmtId="0" fontId="3" fillId="0" borderId="43" xfId="0" applyNumberFormat="1" applyFont="1" applyBorder="1" applyAlignment="1" applyProtection="1">
      <alignment horizontal="center" vertical="center"/>
    </xf>
    <xf numFmtId="0" fontId="3" fillId="0" borderId="26" xfId="0" applyNumberFormat="1" applyFont="1" applyBorder="1" applyAlignment="1" applyProtection="1">
      <alignment horizontal="center" vertical="center"/>
    </xf>
    <xf numFmtId="0" fontId="22" fillId="0" borderId="0" xfId="0" applyNumberFormat="1"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3" fillId="0" borderId="14" xfId="0" applyNumberFormat="1" applyFont="1" applyBorder="1" applyAlignment="1" applyProtection="1">
      <alignment horizontal="center" vertical="center"/>
    </xf>
    <xf numFmtId="0" fontId="3" fillId="0" borderId="15" xfId="0" applyNumberFormat="1" applyFont="1" applyBorder="1" applyAlignment="1" applyProtection="1">
      <alignment horizontal="center" vertical="center"/>
    </xf>
    <xf numFmtId="0" fontId="3" fillId="0" borderId="10" xfId="0" applyNumberFormat="1" applyFont="1" applyBorder="1" applyAlignment="1" applyProtection="1">
      <alignment horizontal="center" vertical="center"/>
    </xf>
    <xf numFmtId="0" fontId="3" fillId="0" borderId="19" xfId="0" applyNumberFormat="1" applyFont="1" applyBorder="1" applyAlignment="1" applyProtection="1">
      <alignment horizontal="center" vertical="center"/>
    </xf>
    <xf numFmtId="0" fontId="3" fillId="0" borderId="20" xfId="0" applyNumberFormat="1" applyFont="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0" borderId="16"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7" fillId="0" borderId="21" xfId="0" applyFont="1" applyBorder="1" applyAlignment="1" applyProtection="1">
      <alignment horizontal="center" vertical="center" wrapText="1"/>
    </xf>
    <xf numFmtId="0" fontId="3" fillId="0" borderId="13" xfId="0" applyNumberFormat="1" applyFont="1" applyBorder="1" applyAlignment="1" applyProtection="1">
      <alignment horizontal="center" vertical="center"/>
    </xf>
    <xf numFmtId="0" fontId="3" fillId="0" borderId="18" xfId="0" applyNumberFormat="1" applyFont="1" applyBorder="1" applyAlignment="1" applyProtection="1">
      <alignment horizontal="center" vertical="center"/>
    </xf>
    <xf numFmtId="0" fontId="17" fillId="0" borderId="5" xfId="0" applyFont="1" applyBorder="1" applyAlignment="1" applyProtection="1">
      <alignment horizontal="center" vertical="center" wrapText="1"/>
    </xf>
    <xf numFmtId="0" fontId="17" fillId="0" borderId="26" xfId="0" applyFont="1" applyBorder="1" applyAlignment="1" applyProtection="1">
      <alignment horizontal="center" vertical="center" wrapText="1"/>
    </xf>
    <xf numFmtId="0" fontId="17" fillId="0" borderId="31" xfId="0" applyFont="1" applyBorder="1" applyAlignment="1" applyProtection="1">
      <alignment horizontal="center" vertical="center" wrapText="1"/>
    </xf>
    <xf numFmtId="0" fontId="4" fillId="0" borderId="50" xfId="0" applyNumberFormat="1" applyFont="1" applyBorder="1" applyAlignment="1" applyProtection="1">
      <alignment horizontal="center" vertical="center"/>
      <protection locked="0"/>
    </xf>
    <xf numFmtId="0" fontId="4" fillId="0" borderId="51" xfId="0" applyNumberFormat="1" applyFont="1" applyBorder="1" applyAlignment="1" applyProtection="1">
      <alignment horizontal="center" vertical="center"/>
      <protection locked="0"/>
    </xf>
    <xf numFmtId="0" fontId="4" fillId="0" borderId="52" xfId="0" applyNumberFormat="1" applyFont="1" applyBorder="1" applyAlignment="1" applyProtection="1">
      <alignment horizontal="center" vertical="center"/>
      <protection locked="0"/>
    </xf>
    <xf numFmtId="0" fontId="14" fillId="0" borderId="6" xfId="0" applyFont="1" applyFill="1" applyBorder="1" applyAlignment="1" applyProtection="1">
      <alignment horizontal="left" wrapText="1" indent="1"/>
    </xf>
    <xf numFmtId="0" fontId="14" fillId="0" borderId="4" xfId="0" applyFont="1" applyFill="1" applyBorder="1" applyAlignment="1" applyProtection="1">
      <alignment horizontal="left" wrapText="1" indent="1"/>
    </xf>
    <xf numFmtId="0" fontId="14" fillId="0" borderId="62" xfId="0" applyFont="1" applyFill="1" applyBorder="1" applyAlignment="1" applyProtection="1">
      <alignment horizontal="left" wrapText="1" indent="1"/>
    </xf>
    <xf numFmtId="49" fontId="7" fillId="0" borderId="64" xfId="0" applyNumberFormat="1" applyFont="1" applyFill="1" applyBorder="1" applyAlignment="1" applyProtection="1">
      <alignment horizontal="center" vertical="center"/>
    </xf>
    <xf numFmtId="49" fontId="7" fillId="0" borderId="63" xfId="0" applyNumberFormat="1" applyFont="1" applyFill="1" applyBorder="1" applyAlignment="1" applyProtection="1">
      <alignment horizontal="center" vertical="center"/>
    </xf>
    <xf numFmtId="0" fontId="4" fillId="0" borderId="8" xfId="0" applyNumberFormat="1" applyFont="1" applyBorder="1" applyAlignment="1" applyProtection="1">
      <alignment horizontal="center"/>
    </xf>
    <xf numFmtId="0" fontId="4" fillId="0" borderId="7" xfId="0" applyNumberFormat="1" applyFont="1" applyBorder="1" applyAlignment="1" applyProtection="1">
      <alignment horizontal="center"/>
    </xf>
    <xf numFmtId="0" fontId="4" fillId="0" borderId="9" xfId="0" applyNumberFormat="1" applyFont="1" applyBorder="1" applyAlignment="1" applyProtection="1">
      <alignment horizontal="center"/>
    </xf>
    <xf numFmtId="0" fontId="4" fillId="0" borderId="24" xfId="0" applyNumberFormat="1" applyFont="1" applyBorder="1" applyAlignment="1" applyProtection="1">
      <alignment horizontal="center"/>
    </xf>
    <xf numFmtId="0" fontId="4" fillId="0" borderId="18" xfId="0" applyNumberFormat="1" applyFont="1" applyBorder="1" applyAlignment="1" applyProtection="1">
      <alignment horizontal="center"/>
      <protection locked="0"/>
    </xf>
    <xf numFmtId="0" fontId="4" fillId="0" borderId="19" xfId="0" applyNumberFormat="1" applyFont="1" applyBorder="1" applyAlignment="1" applyProtection="1">
      <alignment horizontal="center"/>
      <protection locked="0"/>
    </xf>
    <xf numFmtId="0" fontId="4" fillId="0" borderId="21" xfId="0" applyNumberFormat="1" applyFont="1" applyBorder="1" applyAlignment="1" applyProtection="1">
      <alignment horizontal="center"/>
      <protection locked="0"/>
    </xf>
    <xf numFmtId="0" fontId="4" fillId="0" borderId="20" xfId="0" applyNumberFormat="1" applyFont="1" applyBorder="1" applyAlignment="1" applyProtection="1">
      <alignment horizontal="center"/>
      <protection locked="0"/>
    </xf>
    <xf numFmtId="0" fontId="14" fillId="0" borderId="10" xfId="0" applyFont="1" applyFill="1" applyBorder="1" applyAlignment="1" applyProtection="1">
      <alignment horizontal="left" wrapText="1" indent="1"/>
    </xf>
    <xf numFmtId="0" fontId="14" fillId="0" borderId="19" xfId="0" applyFont="1" applyFill="1" applyBorder="1" applyAlignment="1" applyProtection="1">
      <alignment horizontal="left" wrapText="1" indent="1"/>
    </xf>
    <xf numFmtId="49" fontId="7" fillId="0" borderId="50" xfId="0" applyNumberFormat="1" applyFont="1" applyFill="1" applyBorder="1" applyAlignment="1" applyProtection="1">
      <alignment horizontal="center" vertical="center"/>
    </xf>
    <xf numFmtId="49" fontId="7" fillId="0" borderId="51" xfId="0" applyNumberFormat="1" applyFont="1" applyFill="1" applyBorder="1" applyAlignment="1" applyProtection="1">
      <alignment horizontal="center" vertical="center"/>
    </xf>
    <xf numFmtId="0" fontId="3" fillId="0" borderId="0" xfId="0" applyFont="1" applyFill="1" applyBorder="1" applyAlignment="1" applyProtection="1">
      <alignment horizontal="center" wrapText="1"/>
    </xf>
    <xf numFmtId="0" fontId="4" fillId="0" borderId="46" xfId="0" applyNumberFormat="1" applyFont="1" applyBorder="1" applyAlignment="1" applyProtection="1">
      <alignment horizontal="center" vertical="center"/>
    </xf>
    <xf numFmtId="0" fontId="4" fillId="0" borderId="45" xfId="0" applyNumberFormat="1" applyFont="1" applyBorder="1" applyAlignment="1" applyProtection="1">
      <alignment horizontal="center" vertical="center"/>
    </xf>
    <xf numFmtId="0" fontId="4" fillId="0" borderId="32" xfId="0" applyNumberFormat="1" applyFont="1" applyBorder="1" applyAlignment="1" applyProtection="1">
      <alignment horizontal="center" vertical="center"/>
    </xf>
    <xf numFmtId="0" fontId="4" fillId="0" borderId="49" xfId="0" applyFont="1" applyFill="1" applyBorder="1" applyAlignment="1" applyProtection="1">
      <alignment horizontal="center" wrapText="1"/>
    </xf>
    <xf numFmtId="0" fontId="4" fillId="0" borderId="68" xfId="0" applyFont="1" applyFill="1" applyBorder="1" applyAlignment="1" applyProtection="1">
      <alignment horizontal="center" wrapText="1"/>
    </xf>
    <xf numFmtId="0" fontId="4" fillId="0" borderId="58" xfId="0" applyFont="1" applyFill="1" applyBorder="1" applyAlignment="1" applyProtection="1">
      <alignment horizontal="center" wrapText="1"/>
    </xf>
    <xf numFmtId="0" fontId="4" fillId="0" borderId="54" xfId="0" applyFont="1" applyFill="1" applyBorder="1" applyAlignment="1" applyProtection="1">
      <alignment horizontal="center" wrapText="1"/>
    </xf>
    <xf numFmtId="49" fontId="7" fillId="0" borderId="25" xfId="0" applyNumberFormat="1" applyFont="1" applyBorder="1" applyAlignment="1" applyProtection="1">
      <alignment horizontal="center" vertical="center" wrapText="1"/>
    </xf>
    <xf numFmtId="0" fontId="19" fillId="0" borderId="30" xfId="0" applyFont="1" applyBorder="1" applyAlignment="1" applyProtection="1">
      <alignment horizontal="center" vertical="center" wrapText="1"/>
    </xf>
    <xf numFmtId="0" fontId="19" fillId="0" borderId="27" xfId="0" applyFont="1" applyBorder="1" applyAlignment="1" applyProtection="1">
      <alignment horizontal="center" vertical="center" wrapText="1"/>
    </xf>
    <xf numFmtId="0" fontId="19" fillId="0" borderId="28" xfId="0" applyFont="1" applyBorder="1" applyAlignment="1" applyProtection="1">
      <alignment horizontal="center" vertical="center" wrapText="1"/>
    </xf>
    <xf numFmtId="0" fontId="7" fillId="0" borderId="22" xfId="0" applyFont="1" applyFill="1" applyBorder="1" applyAlignment="1" applyProtection="1">
      <alignment wrapText="1"/>
    </xf>
    <xf numFmtId="0" fontId="7" fillId="0" borderId="24" xfId="0" applyFont="1" applyFill="1" applyBorder="1" applyAlignment="1" applyProtection="1">
      <alignment wrapText="1"/>
    </xf>
    <xf numFmtId="49" fontId="7" fillId="0" borderId="67" xfId="0" applyNumberFormat="1" applyFont="1" applyFill="1" applyBorder="1" applyAlignment="1" applyProtection="1">
      <alignment horizontal="center" vertical="center"/>
    </xf>
    <xf numFmtId="49" fontId="7" fillId="0" borderId="68" xfId="0" applyNumberFormat="1" applyFont="1" applyFill="1" applyBorder="1" applyAlignment="1" applyProtection="1">
      <alignment horizontal="center" vertical="center"/>
    </xf>
    <xf numFmtId="49" fontId="7" fillId="0" borderId="58" xfId="0" applyNumberFormat="1" applyFont="1" applyFill="1" applyBorder="1" applyAlignment="1" applyProtection="1">
      <alignment horizontal="center" vertical="center"/>
    </xf>
    <xf numFmtId="0" fontId="4" fillId="3" borderId="13" xfId="0" applyNumberFormat="1" applyFont="1" applyFill="1" applyBorder="1" applyAlignment="1" applyProtection="1">
      <alignment horizontal="center"/>
    </xf>
    <xf numFmtId="0" fontId="4" fillId="3" borderId="14" xfId="0" applyNumberFormat="1" applyFont="1" applyFill="1" applyBorder="1" applyAlignment="1" applyProtection="1">
      <alignment horizontal="center"/>
    </xf>
    <xf numFmtId="0" fontId="4" fillId="3" borderId="15" xfId="0" applyNumberFormat="1" applyFont="1" applyFill="1" applyBorder="1" applyAlignment="1" applyProtection="1">
      <alignment horizontal="center"/>
    </xf>
    <xf numFmtId="0" fontId="4" fillId="3" borderId="16" xfId="0" applyNumberFormat="1" applyFont="1" applyFill="1" applyBorder="1" applyAlignment="1" applyProtection="1">
      <alignment horizontal="center"/>
    </xf>
    <xf numFmtId="0" fontId="0" fillId="0" borderId="30" xfId="0"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29" xfId="0" applyBorder="1" applyAlignment="1" applyProtection="1">
      <alignment horizontal="center" vertical="center" wrapText="1"/>
    </xf>
    <xf numFmtId="0" fontId="14" fillId="0" borderId="10" xfId="0" applyFont="1" applyFill="1" applyBorder="1" applyAlignment="1" applyProtection="1">
      <alignment horizontal="left" wrapText="1"/>
    </xf>
    <xf numFmtId="0" fontId="14" fillId="0" borderId="19" xfId="0" applyFont="1" applyFill="1" applyBorder="1" applyAlignment="1" applyProtection="1">
      <alignment horizontal="left" wrapText="1"/>
    </xf>
    <xf numFmtId="0" fontId="7" fillId="0" borderId="6" xfId="0" applyFont="1" applyFill="1" applyBorder="1" applyAlignment="1" applyProtection="1">
      <alignment wrapText="1"/>
    </xf>
    <xf numFmtId="0" fontId="7" fillId="0" borderId="4" xfId="0" applyFont="1" applyFill="1" applyBorder="1" applyAlignment="1" applyProtection="1">
      <alignment wrapText="1"/>
    </xf>
    <xf numFmtId="0" fontId="7" fillId="0" borderId="62" xfId="0" applyFont="1" applyFill="1" applyBorder="1" applyAlignment="1" applyProtection="1">
      <alignment wrapText="1"/>
    </xf>
    <xf numFmtId="49" fontId="7" fillId="0" borderId="22" xfId="0" applyNumberFormat="1" applyFont="1" applyFill="1" applyBorder="1" applyAlignment="1" applyProtection="1">
      <alignment horizontal="center" vertical="center"/>
    </xf>
    <xf numFmtId="49" fontId="7" fillId="0" borderId="7" xfId="0" applyNumberFormat="1" applyFont="1" applyFill="1" applyBorder="1" applyAlignment="1" applyProtection="1">
      <alignment horizontal="center" vertical="center"/>
    </xf>
    <xf numFmtId="49" fontId="7" fillId="0" borderId="9" xfId="0" applyNumberFormat="1" applyFont="1" applyFill="1" applyBorder="1" applyAlignment="1" applyProtection="1">
      <alignment horizontal="center" vertical="center"/>
    </xf>
    <xf numFmtId="0" fontId="14" fillId="0" borderId="22" xfId="0" applyFont="1" applyFill="1" applyBorder="1" applyAlignment="1" applyProtection="1">
      <alignment horizontal="left" wrapText="1" indent="1"/>
    </xf>
    <xf numFmtId="0" fontId="14" fillId="0" borderId="7" xfId="0" applyFont="1" applyFill="1" applyBorder="1" applyAlignment="1" applyProtection="1">
      <alignment horizontal="left" wrapText="1" indent="1"/>
    </xf>
    <xf numFmtId="0" fontId="14" fillId="0" borderId="24" xfId="0" applyFont="1" applyFill="1" applyBorder="1" applyAlignment="1" applyProtection="1">
      <alignment horizontal="left" wrapText="1" indent="1"/>
    </xf>
    <xf numFmtId="49" fontId="7" fillId="0" borderId="32" xfId="0" applyNumberFormat="1" applyFont="1" applyFill="1" applyBorder="1" applyAlignment="1" applyProtection="1">
      <alignment horizontal="center" vertical="center"/>
    </xf>
    <xf numFmtId="49" fontId="7" fillId="0" borderId="25" xfId="0" applyNumberFormat="1" applyFont="1" applyFill="1" applyBorder="1" applyAlignment="1" applyProtection="1">
      <alignment horizontal="center" vertical="center"/>
    </xf>
    <xf numFmtId="0" fontId="14" fillId="0" borderId="5" xfId="0" applyFont="1" applyFill="1" applyBorder="1" applyAlignment="1" applyProtection="1">
      <alignment horizontal="left" wrapText="1"/>
    </xf>
    <xf numFmtId="0" fontId="14" fillId="0" borderId="26" xfId="0" applyFont="1" applyFill="1" applyBorder="1" applyAlignment="1" applyProtection="1">
      <alignment horizontal="left" wrapText="1"/>
    </xf>
    <xf numFmtId="0" fontId="14" fillId="0" borderId="31" xfId="0" applyFont="1" applyFill="1" applyBorder="1" applyAlignment="1" applyProtection="1">
      <alignment horizontal="left" wrapText="1"/>
    </xf>
    <xf numFmtId="49" fontId="7" fillId="0" borderId="66" xfId="0" applyNumberFormat="1" applyFont="1" applyFill="1" applyBorder="1" applyAlignment="1" applyProtection="1">
      <alignment horizontal="center" vertical="center"/>
    </xf>
    <xf numFmtId="49" fontId="7" fillId="0" borderId="59" xfId="0" applyNumberFormat="1" applyFont="1" applyFill="1" applyBorder="1" applyAlignment="1" applyProtection="1">
      <alignment horizontal="center" vertical="center"/>
    </xf>
    <xf numFmtId="0" fontId="14" fillId="0" borderId="7" xfId="0" applyFont="1" applyFill="1" applyBorder="1" applyAlignment="1" applyProtection="1">
      <alignment horizontal="left" wrapText="1"/>
    </xf>
    <xf numFmtId="0" fontId="14" fillId="0" borderId="24" xfId="0" applyFont="1" applyFill="1" applyBorder="1" applyAlignment="1" applyProtection="1">
      <alignment horizontal="left" wrapText="1"/>
    </xf>
    <xf numFmtId="49" fontId="7" fillId="0" borderId="0" xfId="0" applyNumberFormat="1" applyFont="1" applyFill="1" applyAlignment="1" applyProtection="1">
      <alignment horizontal="right" vertical="center"/>
    </xf>
    <xf numFmtId="0" fontId="8" fillId="0" borderId="0" xfId="0" applyFont="1" applyFill="1" applyAlignment="1" applyProtection="1">
      <alignment horizontal="center" vertical="center"/>
    </xf>
    <xf numFmtId="0" fontId="7" fillId="0" borderId="2"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17" xfId="0" applyFill="1" applyBorder="1" applyAlignment="1" applyProtection="1">
      <alignment horizontal="left" vertical="center"/>
    </xf>
    <xf numFmtId="0" fontId="7" fillId="0" borderId="63" xfId="0" applyFont="1" applyFill="1" applyBorder="1" applyAlignment="1" applyProtection="1">
      <alignment horizontal="center" vertical="center"/>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36" xfId="0" applyFont="1" applyFill="1" applyBorder="1" applyAlignment="1" applyProtection="1">
      <alignment horizontal="left" vertical="center"/>
    </xf>
    <xf numFmtId="0" fontId="7" fillId="0" borderId="29"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2" fillId="0" borderId="7" xfId="0" applyFont="1" applyBorder="1" applyAlignment="1" applyProtection="1">
      <alignment horizontal="right" vertical="center"/>
      <protection locked="0"/>
    </xf>
    <xf numFmtId="0" fontId="2" fillId="0" borderId="27" xfId="0" applyFont="1" applyBorder="1" applyAlignment="1" applyProtection="1">
      <alignment horizontal="right" vertical="center"/>
      <protection locked="0"/>
    </xf>
    <xf numFmtId="0" fontId="7" fillId="0" borderId="6" xfId="0" applyFont="1" applyFill="1" applyBorder="1" applyAlignment="1" applyProtection="1">
      <alignment horizontal="left" vertical="center"/>
    </xf>
    <xf numFmtId="0" fontId="0" fillId="0" borderId="4" xfId="0" applyFill="1" applyBorder="1" applyAlignment="1" applyProtection="1">
      <alignment horizontal="left" vertical="center"/>
    </xf>
    <xf numFmtId="0" fontId="0" fillId="0" borderId="62" xfId="0" applyFill="1" applyBorder="1" applyAlignment="1" applyProtection="1">
      <alignment horizontal="left" vertical="center"/>
    </xf>
    <xf numFmtId="0" fontId="0" fillId="0" borderId="10" xfId="0" applyFill="1" applyBorder="1" applyAlignment="1" applyProtection="1">
      <alignment horizontal="center" vertical="center"/>
    </xf>
    <xf numFmtId="0" fontId="0" fillId="0" borderId="19" xfId="0" applyFill="1" applyBorder="1" applyAlignment="1" applyProtection="1">
      <alignment horizontal="center" vertical="center"/>
    </xf>
    <xf numFmtId="0" fontId="0" fillId="0" borderId="20" xfId="0" applyFill="1" applyBorder="1" applyAlignment="1" applyProtection="1">
      <alignment horizontal="center" vertical="center"/>
    </xf>
    <xf numFmtId="0" fontId="7" fillId="0" borderId="10" xfId="0" applyFont="1" applyFill="1" applyBorder="1" applyAlignment="1" applyProtection="1">
      <alignment vertical="center"/>
    </xf>
    <xf numFmtId="0" fontId="0" fillId="0" borderId="19" xfId="0" applyFill="1" applyBorder="1" applyAlignment="1" applyProtection="1">
      <alignment vertical="center"/>
    </xf>
    <xf numFmtId="0" fontId="0" fillId="0" borderId="21" xfId="0" applyFill="1" applyBorder="1" applyAlignment="1" applyProtection="1">
      <alignment vertical="center"/>
    </xf>
    <xf numFmtId="0" fontId="7" fillId="0" borderId="22"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22"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24" xfId="0" applyFill="1" applyBorder="1" applyAlignment="1" applyProtection="1">
      <alignment horizontal="left" vertical="center"/>
    </xf>
    <xf numFmtId="0" fontId="0" fillId="0" borderId="7" xfId="0" applyBorder="1" applyAlignment="1" applyProtection="1">
      <alignment horizontal="left" vertical="center" wrapText="1"/>
    </xf>
    <xf numFmtId="0" fontId="0" fillId="0" borderId="24" xfId="0"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0" fillId="0" borderId="19" xfId="0" applyFill="1" applyBorder="1" applyAlignment="1" applyProtection="1">
      <alignment horizontal="left" vertical="center"/>
    </xf>
    <xf numFmtId="0" fontId="0" fillId="0" borderId="21" xfId="0"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1" fillId="0" borderId="7" xfId="0" applyFont="1" applyFill="1" applyBorder="1" applyAlignment="1" applyProtection="1">
      <alignment horizontal="left" vertical="center"/>
    </xf>
    <xf numFmtId="0" fontId="1" fillId="0" borderId="24"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7" fillId="0" borderId="27" xfId="0" applyFont="1" applyFill="1" applyBorder="1" applyAlignment="1" applyProtection="1">
      <alignment horizontal="left" vertical="center"/>
    </xf>
    <xf numFmtId="0" fontId="7" fillId="0" borderId="28" xfId="0" applyFont="1" applyFill="1" applyBorder="1" applyAlignment="1" applyProtection="1">
      <alignment horizontal="left" vertical="center"/>
    </xf>
    <xf numFmtId="0" fontId="2" fillId="0" borderId="63" xfId="0" applyFont="1" applyBorder="1" applyAlignment="1" applyProtection="1">
      <alignment horizontal="right" vertical="center"/>
      <protection locked="0"/>
    </xf>
    <xf numFmtId="0" fontId="2" fillId="0" borderId="63" xfId="0" applyFont="1" applyBorder="1" applyAlignment="1" applyProtection="1">
      <alignment vertical="center"/>
      <protection locked="0"/>
    </xf>
    <xf numFmtId="0" fontId="2" fillId="0" borderId="65" xfId="0" applyFont="1" applyBorder="1" applyAlignment="1" applyProtection="1">
      <alignment vertical="center"/>
      <protection locked="0"/>
    </xf>
    <xf numFmtId="0" fontId="7" fillId="0" borderId="32" xfId="0" applyFont="1" applyFill="1" applyBorder="1" applyAlignment="1" applyProtection="1">
      <alignment horizontal="left" vertical="center"/>
    </xf>
    <xf numFmtId="0" fontId="7" fillId="0" borderId="25" xfId="0" applyFont="1" applyFill="1" applyBorder="1" applyAlignment="1" applyProtection="1">
      <alignment horizontal="left" vertical="center"/>
    </xf>
    <xf numFmtId="0" fontId="7" fillId="0" borderId="33" xfId="0" applyFont="1" applyFill="1" applyBorder="1" applyAlignment="1" applyProtection="1">
      <alignment horizontal="left" vertical="center"/>
    </xf>
    <xf numFmtId="0" fontId="0" fillId="0" borderId="9" xfId="0" applyFill="1" applyBorder="1" applyAlignment="1" applyProtection="1">
      <alignment horizontal="center" vertical="center"/>
    </xf>
    <xf numFmtId="0" fontId="2" fillId="0" borderId="8" xfId="0" applyFont="1" applyBorder="1" applyAlignment="1" applyProtection="1">
      <alignment horizontal="right" vertical="center"/>
      <protection locked="0"/>
    </xf>
    <xf numFmtId="0" fontId="2" fillId="0" borderId="9" xfId="0" applyFont="1" applyBorder="1" applyAlignment="1" applyProtection="1">
      <alignment horizontal="right" vertical="center"/>
      <protection locked="0"/>
    </xf>
    <xf numFmtId="0" fontId="2" fillId="0" borderId="8" xfId="0" applyFont="1" applyBorder="1" applyAlignment="1" applyProtection="1">
      <alignment vertical="center"/>
      <protection locked="0"/>
    </xf>
    <xf numFmtId="0" fontId="0" fillId="0" borderId="7" xfId="0" applyBorder="1" applyAlignment="1" applyProtection="1">
      <alignment vertical="center"/>
      <protection locked="0"/>
    </xf>
    <xf numFmtId="0" fontId="0" fillId="0" borderId="24" xfId="0" applyBorder="1" applyAlignment="1" applyProtection="1">
      <alignment vertical="center"/>
      <protection locked="0"/>
    </xf>
    <xf numFmtId="0" fontId="7" fillId="0" borderId="0"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7" fillId="0" borderId="14"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15" fillId="0" borderId="37" xfId="0" applyFont="1" applyFill="1" applyBorder="1" applyAlignment="1" applyProtection="1">
      <alignment vertical="center"/>
    </xf>
    <xf numFmtId="0" fontId="15" fillId="0" borderId="38" xfId="0" applyFont="1" applyFill="1" applyBorder="1" applyAlignment="1" applyProtection="1">
      <alignment vertical="center"/>
    </xf>
    <xf numFmtId="0" fontId="15" fillId="0" borderId="39" xfId="0" applyFont="1" applyFill="1" applyBorder="1" applyAlignment="1" applyProtection="1">
      <alignment vertical="center"/>
    </xf>
    <xf numFmtId="0" fontId="7" fillId="0" borderId="56" xfId="0" applyFont="1" applyFill="1" applyBorder="1" applyAlignment="1" applyProtection="1">
      <alignment horizontal="center" vertical="center"/>
    </xf>
    <xf numFmtId="0" fontId="2" fillId="3" borderId="47" xfId="0" applyFont="1" applyFill="1" applyBorder="1" applyAlignment="1" applyProtection="1">
      <alignment horizontal="right" vertical="center"/>
    </xf>
    <xf numFmtId="0" fontId="7" fillId="0" borderId="22"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2" fontId="7" fillId="0" borderId="22" xfId="0" applyNumberFormat="1" applyFont="1" applyFill="1" applyBorder="1" applyAlignment="1">
      <alignment horizontal="left" vertical="center" wrapText="1"/>
    </xf>
    <xf numFmtId="2" fontId="7" fillId="0" borderId="7" xfId="0" applyNumberFormat="1" applyFont="1" applyFill="1" applyBorder="1" applyAlignment="1">
      <alignment horizontal="left" vertical="center" wrapText="1"/>
    </xf>
    <xf numFmtId="2" fontId="7" fillId="0" borderId="24" xfId="0" applyNumberFormat="1" applyFont="1" applyFill="1" applyBorder="1" applyAlignment="1">
      <alignment horizontal="left" vertical="center" wrapText="1"/>
    </xf>
    <xf numFmtId="0" fontId="0" fillId="0" borderId="4" xfId="0" applyFill="1" applyBorder="1" applyAlignment="1" applyProtection="1">
      <alignment horizontal="center" vertical="center"/>
    </xf>
    <xf numFmtId="0" fontId="0" fillId="0" borderId="61" xfId="0" applyFill="1" applyBorder="1" applyAlignment="1" applyProtection="1">
      <alignment horizontal="center" vertical="center"/>
    </xf>
    <xf numFmtId="0" fontId="2" fillId="0" borderId="3" xfId="0" applyFont="1" applyBorder="1" applyAlignment="1" applyProtection="1">
      <alignment horizontal="right" vertical="center"/>
      <protection locked="0"/>
    </xf>
    <xf numFmtId="0" fontId="2" fillId="0" borderId="4" xfId="0" applyFont="1" applyBorder="1" applyAlignment="1" applyProtection="1">
      <alignment horizontal="right" vertical="center"/>
      <protection locked="0"/>
    </xf>
    <xf numFmtId="0" fontId="2" fillId="0" borderId="61" xfId="0" applyFont="1" applyBorder="1" applyAlignment="1" applyProtection="1">
      <alignment horizontal="right" vertical="center"/>
      <protection locked="0"/>
    </xf>
    <xf numFmtId="0" fontId="2" fillId="0" borderId="3" xfId="0" applyFont="1" applyBorder="1" applyAlignment="1" applyProtection="1">
      <alignment vertical="center"/>
      <protection locked="0"/>
    </xf>
    <xf numFmtId="0" fontId="0" fillId="0" borderId="4" xfId="0" applyBorder="1" applyAlignment="1" applyProtection="1">
      <alignment vertical="center"/>
      <protection locked="0"/>
    </xf>
    <xf numFmtId="0" fontId="0" fillId="0" borderId="62" xfId="0" applyBorder="1" applyAlignment="1" applyProtection="1">
      <alignment vertical="center"/>
      <protection locked="0"/>
    </xf>
    <xf numFmtId="0" fontId="7" fillId="0" borderId="4" xfId="0" applyFont="1" applyFill="1" applyBorder="1" applyAlignment="1" applyProtection="1">
      <alignment horizontal="left" vertical="center"/>
    </xf>
    <xf numFmtId="0" fontId="7" fillId="0" borderId="62" xfId="0" applyFont="1" applyFill="1" applyBorder="1" applyAlignment="1" applyProtection="1">
      <alignment horizontal="left" vertical="center"/>
    </xf>
    <xf numFmtId="0" fontId="0" fillId="0" borderId="10" xfId="0"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18" xfId="0" applyBorder="1" applyAlignment="1" applyProtection="1">
      <alignment horizontal="right" vertical="center"/>
      <protection locked="0"/>
    </xf>
    <xf numFmtId="0" fontId="0" fillId="0" borderId="19" xfId="0" applyBorder="1" applyAlignment="1" applyProtection="1">
      <alignment horizontal="right" vertical="center"/>
      <protection locked="0"/>
    </xf>
    <xf numFmtId="0" fontId="0" fillId="0" borderId="20" xfId="0" applyBorder="1" applyAlignment="1" applyProtection="1">
      <alignment horizontal="righ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21" xfId="0" applyBorder="1" applyAlignment="1" applyProtection="1">
      <alignment vertical="center"/>
      <protection locked="0"/>
    </xf>
    <xf numFmtId="0" fontId="7" fillId="0" borderId="19" xfId="0" applyFont="1" applyFill="1" applyBorder="1" applyAlignment="1" applyProtection="1">
      <alignment horizontal="left" vertical="center"/>
    </xf>
    <xf numFmtId="0" fontId="7" fillId="0" borderId="21" xfId="0" applyFont="1" applyFill="1" applyBorder="1" applyAlignment="1" applyProtection="1">
      <alignment horizontal="left" vertical="center"/>
    </xf>
    <xf numFmtId="0" fontId="0" fillId="0" borderId="12" xfId="0" applyFill="1" applyBorder="1" applyAlignment="1" applyProtection="1">
      <alignment horizontal="center" vertical="center"/>
    </xf>
    <xf numFmtId="0" fontId="2" fillId="0" borderId="11"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12" xfId="0" applyFont="1" applyBorder="1" applyAlignment="1" applyProtection="1">
      <alignment horizontal="right" vertical="center"/>
      <protection locked="0"/>
    </xf>
    <xf numFmtId="0" fontId="2" fillId="0" borderId="18" xfId="0" applyFont="1" applyBorder="1" applyAlignment="1" applyProtection="1">
      <alignment horizontal="right" vertical="center"/>
      <protection locked="0"/>
    </xf>
    <xf numFmtId="0" fontId="2" fillId="0" borderId="19" xfId="0" applyFont="1" applyBorder="1" applyAlignment="1" applyProtection="1">
      <alignment horizontal="right" vertical="center"/>
      <protection locked="0"/>
    </xf>
    <xf numFmtId="0" fontId="2" fillId="0" borderId="20" xfId="0" applyFont="1" applyBorder="1" applyAlignment="1" applyProtection="1">
      <alignment horizontal="right" vertical="center"/>
      <protection locked="0"/>
    </xf>
    <xf numFmtId="0" fontId="0" fillId="0" borderId="11" xfId="0" applyBorder="1" applyAlignment="1" applyProtection="1">
      <alignment vertical="center"/>
      <protection locked="0"/>
    </xf>
    <xf numFmtId="0" fontId="0" fillId="0" borderId="0" xfId="0" applyBorder="1" applyAlignment="1" applyProtection="1">
      <alignment vertical="center"/>
      <protection locked="0"/>
    </xf>
    <xf numFmtId="0" fontId="0" fillId="0" borderId="17" xfId="0" applyBorder="1" applyAlignment="1" applyProtection="1">
      <alignment vertical="center"/>
      <protection locked="0"/>
    </xf>
    <xf numFmtId="0" fontId="7" fillId="0" borderId="2" xfId="0" applyFont="1" applyFill="1" applyBorder="1" applyAlignment="1" applyProtection="1">
      <alignment vertical="center"/>
    </xf>
    <xf numFmtId="0" fontId="0" fillId="0" borderId="0" xfId="0" applyFill="1" applyBorder="1" applyAlignment="1" applyProtection="1">
      <alignment vertical="center"/>
    </xf>
    <xf numFmtId="0" fontId="0" fillId="0" borderId="17" xfId="0" applyFill="1" applyBorder="1" applyAlignment="1" applyProtection="1">
      <alignment vertical="center"/>
    </xf>
    <xf numFmtId="0" fontId="0" fillId="0" borderId="4" xfId="0" applyBorder="1" applyAlignment="1" applyProtection="1">
      <alignment vertical="center"/>
    </xf>
    <xf numFmtId="0" fontId="0" fillId="0" borderId="10" xfId="0" applyBorder="1" applyAlignment="1" applyProtection="1">
      <alignment vertical="center"/>
    </xf>
    <xf numFmtId="0" fontId="0" fillId="0" borderId="19" xfId="0" applyBorder="1" applyAlignment="1" applyProtection="1">
      <alignment vertical="center"/>
    </xf>
    <xf numFmtId="1" fontId="2" fillId="0" borderId="3" xfId="0" applyNumberFormat="1" applyFont="1" applyBorder="1" applyAlignment="1" applyProtection="1">
      <alignment vertical="center"/>
      <protection locked="0"/>
    </xf>
    <xf numFmtId="1" fontId="0" fillId="0" borderId="4" xfId="0" applyNumberFormat="1" applyBorder="1" applyAlignment="1" applyProtection="1">
      <alignment vertical="center"/>
      <protection locked="0"/>
    </xf>
    <xf numFmtId="1" fontId="0" fillId="0" borderId="62" xfId="0" applyNumberFormat="1" applyBorder="1" applyAlignment="1" applyProtection="1">
      <alignment vertical="center"/>
      <protection locked="0"/>
    </xf>
    <xf numFmtId="1" fontId="0" fillId="0" borderId="18" xfId="0" applyNumberFormat="1" applyBorder="1" applyAlignment="1" applyProtection="1">
      <alignment vertical="center"/>
      <protection locked="0"/>
    </xf>
    <xf numFmtId="1" fontId="0" fillId="0" borderId="19" xfId="0" applyNumberFormat="1" applyBorder="1" applyAlignment="1" applyProtection="1">
      <alignment vertical="center"/>
      <protection locked="0"/>
    </xf>
    <xf numFmtId="1" fontId="0" fillId="0" borderId="21" xfId="0" applyNumberFormat="1" applyBorder="1" applyAlignment="1" applyProtection="1">
      <alignment vertical="center"/>
      <protection locked="0"/>
    </xf>
    <xf numFmtId="0" fontId="7" fillId="0" borderId="22" xfId="0" applyFont="1" applyFill="1" applyBorder="1" applyAlignment="1">
      <alignment vertical="center" wrapText="1"/>
    </xf>
    <xf numFmtId="0" fontId="7" fillId="0" borderId="7" xfId="0" applyFont="1" applyFill="1" applyBorder="1" applyAlignment="1">
      <alignment vertical="center" wrapText="1"/>
    </xf>
    <xf numFmtId="0" fontId="7" fillId="0" borderId="24" xfId="0" applyFont="1" applyFill="1" applyBorder="1" applyAlignment="1">
      <alignment vertical="center" wrapText="1"/>
    </xf>
    <xf numFmtId="0" fontId="7" fillId="0" borderId="1" xfId="0" applyFont="1" applyBorder="1" applyAlignment="1" applyProtection="1">
      <alignment horizontal="left" vertical="center"/>
    </xf>
    <xf numFmtId="0" fontId="7" fillId="0" borderId="14" xfId="0" applyFont="1" applyBorder="1" applyAlignment="1" applyProtection="1">
      <alignment horizontal="left" vertical="center"/>
    </xf>
    <xf numFmtId="0" fontId="7" fillId="0" borderId="16" xfId="0" applyFont="1" applyBorder="1" applyAlignment="1" applyProtection="1">
      <alignment horizontal="left" vertical="center"/>
    </xf>
    <xf numFmtId="0" fontId="0" fillId="0" borderId="68" xfId="0" applyBorder="1" applyAlignment="1" applyProtection="1">
      <alignment vertical="center"/>
    </xf>
    <xf numFmtId="0" fontId="0" fillId="0" borderId="58" xfId="0" applyBorder="1" applyAlignment="1" applyProtection="1">
      <alignment vertical="center"/>
    </xf>
    <xf numFmtId="0" fontId="2" fillId="0" borderId="1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1" fillId="0" borderId="7" xfId="0" applyFont="1" applyFill="1" applyBorder="1" applyAlignment="1" applyProtection="1">
      <alignment horizontal="left" vertical="center" wrapText="1"/>
    </xf>
    <xf numFmtId="0" fontId="1" fillId="0" borderId="24" xfId="0" applyFont="1" applyFill="1" applyBorder="1" applyAlignment="1" applyProtection="1">
      <alignment horizontal="left" vertical="center" wrapText="1"/>
    </xf>
    <xf numFmtId="0" fontId="3" fillId="0" borderId="0" xfId="0" applyFont="1" applyAlignment="1" applyProtection="1">
      <alignment horizontal="center" vertical="center"/>
    </xf>
    <xf numFmtId="0" fontId="15" fillId="0" borderId="37" xfId="0" applyFont="1" applyBorder="1" applyAlignment="1" applyProtection="1">
      <alignment vertical="center"/>
    </xf>
    <xf numFmtId="0" fontId="15" fillId="0" borderId="38" xfId="0" applyFont="1" applyBorder="1" applyAlignment="1" applyProtection="1">
      <alignment vertical="center"/>
    </xf>
    <xf numFmtId="0" fontId="15" fillId="0" borderId="39" xfId="0" applyFont="1" applyBorder="1" applyAlignment="1" applyProtection="1">
      <alignment vertical="center"/>
    </xf>
    <xf numFmtId="0" fontId="2" fillId="3" borderId="55" xfId="0" applyFont="1" applyFill="1" applyBorder="1" applyAlignment="1" applyProtection="1">
      <alignment horizontal="right" vertical="center"/>
    </xf>
    <xf numFmtId="0" fontId="2" fillId="3" borderId="56" xfId="0" applyFont="1" applyFill="1" applyBorder="1" applyAlignment="1" applyProtection="1">
      <alignment horizontal="right" vertical="center"/>
    </xf>
    <xf numFmtId="0" fontId="2" fillId="3" borderId="38" xfId="0" applyFont="1" applyFill="1" applyBorder="1" applyAlignment="1" applyProtection="1">
      <alignment vertical="center"/>
    </xf>
    <xf numFmtId="0" fontId="2" fillId="3" borderId="39" xfId="0" applyFont="1" applyFill="1" applyBorder="1" applyAlignment="1" applyProtection="1">
      <alignment vertical="center"/>
    </xf>
    <xf numFmtId="0" fontId="0" fillId="0" borderId="7" xfId="0" applyBorder="1" applyAlignment="1" applyProtection="1">
      <alignment vertical="center"/>
    </xf>
    <xf numFmtId="0" fontId="0" fillId="0" borderId="9" xfId="0" applyBorder="1" applyAlignment="1" applyProtection="1">
      <alignment vertical="center"/>
    </xf>
    <xf numFmtId="0" fontId="1" fillId="0" borderId="4" xfId="0" applyFont="1" applyFill="1" applyBorder="1" applyAlignment="1" applyProtection="1">
      <alignment horizontal="left" vertical="center"/>
    </xf>
    <xf numFmtId="0" fontId="1" fillId="0" borderId="62" xfId="0" applyFont="1" applyFill="1" applyBorder="1" applyAlignment="1" applyProtection="1">
      <alignment horizontal="left" vertical="center"/>
    </xf>
    <xf numFmtId="0" fontId="0" fillId="3" borderId="8" xfId="0" applyFill="1" applyBorder="1" applyAlignment="1" applyProtection="1">
      <alignment horizontal="center" vertical="center"/>
    </xf>
    <xf numFmtId="0" fontId="0" fillId="3" borderId="7" xfId="0" applyFill="1" applyBorder="1" applyAlignment="1" applyProtection="1">
      <alignment horizontal="center" vertical="center"/>
    </xf>
    <xf numFmtId="0" fontId="0" fillId="3" borderId="9" xfId="0" applyFill="1" applyBorder="1" applyAlignment="1" applyProtection="1">
      <alignment horizontal="center" vertical="center"/>
    </xf>
    <xf numFmtId="0" fontId="2" fillId="0" borderId="3" xfId="0" applyFont="1" applyBorder="1" applyAlignment="1" applyProtection="1">
      <alignment horizontal="right" vertical="center"/>
    </xf>
    <xf numFmtId="0" fontId="2" fillId="0" borderId="18" xfId="0" applyFont="1" applyBorder="1" applyAlignment="1" applyProtection="1">
      <alignment horizontal="right" vertical="center"/>
    </xf>
    <xf numFmtId="0" fontId="2" fillId="0" borderId="61" xfId="0" applyFont="1" applyBorder="1" applyAlignment="1" applyProtection="1">
      <alignment horizontal="right" vertical="center"/>
    </xf>
    <xf numFmtId="0" fontId="2" fillId="0" borderId="20" xfId="0" applyFont="1" applyBorder="1" applyAlignment="1" applyProtection="1">
      <alignment horizontal="right" vertical="center"/>
    </xf>
    <xf numFmtId="0" fontId="25" fillId="0" borderId="0" xfId="0" applyFont="1" applyAlignment="1" applyProtection="1">
      <alignment horizontal="center" vertical="center"/>
    </xf>
  </cellXfs>
  <cellStyles count="2">
    <cellStyle name="Обычный" xfId="0" builtinId="0"/>
    <cellStyle name="Обычный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FFFF00"/>
  </sheetPr>
  <dimension ref="A1:G354"/>
  <sheetViews>
    <sheetView workbookViewId="0">
      <selection activeCell="D22" sqref="D22"/>
    </sheetView>
  </sheetViews>
  <sheetFormatPr defaultRowHeight="12.75"/>
  <cols>
    <col min="1" max="1" width="3.5703125" customWidth="1"/>
    <col min="2" max="2" width="13.140625" customWidth="1"/>
    <col min="3" max="3" width="13.7109375" customWidth="1"/>
    <col min="4" max="4" width="41.28515625" customWidth="1"/>
    <col min="5" max="5" width="17.7109375" customWidth="1"/>
    <col min="6" max="6" width="11.7109375" customWidth="1"/>
    <col min="7" max="7" width="67.140625" customWidth="1"/>
  </cols>
  <sheetData>
    <row r="1" spans="1:7" ht="23.25" thickBot="1">
      <c r="A1" s="2" t="s">
        <v>308</v>
      </c>
      <c r="B1" s="3" t="s">
        <v>443</v>
      </c>
      <c r="C1" s="3" t="s">
        <v>444</v>
      </c>
      <c r="D1" s="3" t="s">
        <v>250</v>
      </c>
      <c r="E1" s="3" t="s">
        <v>445</v>
      </c>
      <c r="F1" s="3" t="s">
        <v>446</v>
      </c>
      <c r="G1" s="3" t="s">
        <v>447</v>
      </c>
    </row>
    <row r="2" spans="1:7" ht="23.25" thickBot="1">
      <c r="A2" s="4">
        <v>1</v>
      </c>
      <c r="B2" s="5" t="s">
        <v>243</v>
      </c>
      <c r="C2" s="6" t="s">
        <v>566</v>
      </c>
      <c r="D2" s="7" t="s">
        <v>1220</v>
      </c>
      <c r="E2" s="1006" t="s">
        <v>306</v>
      </c>
      <c r="F2" s="1006">
        <v>0</v>
      </c>
      <c r="G2" s="819"/>
    </row>
    <row r="3" spans="1:7" ht="23.25" thickBot="1">
      <c r="A3" s="8">
        <v>2</v>
      </c>
      <c r="B3" s="5" t="s">
        <v>243</v>
      </c>
      <c r="C3" s="6" t="s">
        <v>566</v>
      </c>
      <c r="D3" s="11" t="s">
        <v>1221</v>
      </c>
      <c r="E3" s="1007" t="s">
        <v>306</v>
      </c>
      <c r="F3" s="1007">
        <v>0</v>
      </c>
      <c r="G3" s="820"/>
    </row>
    <row r="4" spans="1:7" ht="23.25" thickBot="1">
      <c r="A4" s="8">
        <v>3</v>
      </c>
      <c r="B4" s="5" t="s">
        <v>243</v>
      </c>
      <c r="C4" s="6" t="s">
        <v>566</v>
      </c>
      <c r="D4" s="11" t="s">
        <v>1465</v>
      </c>
      <c r="E4" s="1007" t="s">
        <v>306</v>
      </c>
      <c r="F4" s="1007">
        <v>0</v>
      </c>
      <c r="G4" s="820"/>
    </row>
    <row r="5" spans="1:7" ht="23.25" thickBot="1">
      <c r="A5" s="8">
        <v>4</v>
      </c>
      <c r="B5" s="5" t="s">
        <v>243</v>
      </c>
      <c r="C5" s="6" t="s">
        <v>566</v>
      </c>
      <c r="D5" s="11" t="s">
        <v>591</v>
      </c>
      <c r="E5" s="1007" t="s">
        <v>306</v>
      </c>
      <c r="F5" s="12">
        <v>0</v>
      </c>
      <c r="G5" s="820"/>
    </row>
    <row r="6" spans="1:7" ht="23.25" thickBot="1">
      <c r="A6" s="8">
        <v>5</v>
      </c>
      <c r="B6" s="5" t="s">
        <v>243</v>
      </c>
      <c r="C6" s="6" t="s">
        <v>566</v>
      </c>
      <c r="D6" s="11" t="s">
        <v>448</v>
      </c>
      <c r="E6" s="1007" t="s">
        <v>306</v>
      </c>
      <c r="F6" s="12">
        <v>0</v>
      </c>
      <c r="G6" s="820"/>
    </row>
    <row r="7" spans="1:7" ht="23.25" thickBot="1">
      <c r="A7" s="8">
        <v>6</v>
      </c>
      <c r="B7" s="5" t="s">
        <v>243</v>
      </c>
      <c r="C7" s="6" t="s">
        <v>566</v>
      </c>
      <c r="D7" s="11" t="s">
        <v>1466</v>
      </c>
      <c r="E7" s="1007" t="s">
        <v>306</v>
      </c>
      <c r="F7" s="1007">
        <v>0</v>
      </c>
      <c r="G7" s="820"/>
    </row>
    <row r="8" spans="1:7" ht="34.5" thickBot="1">
      <c r="A8" s="8">
        <v>7</v>
      </c>
      <c r="B8" s="5" t="s">
        <v>243</v>
      </c>
      <c r="C8" s="6" t="s">
        <v>566</v>
      </c>
      <c r="D8" s="11" t="s">
        <v>660</v>
      </c>
      <c r="E8" s="1007" t="s">
        <v>306</v>
      </c>
      <c r="F8" s="1007">
        <v>0</v>
      </c>
      <c r="G8" s="820"/>
    </row>
    <row r="9" spans="1:7" ht="34.5" thickBot="1">
      <c r="A9" s="8">
        <v>8</v>
      </c>
      <c r="B9" s="5" t="s">
        <v>243</v>
      </c>
      <c r="C9" s="6" t="s">
        <v>566</v>
      </c>
      <c r="D9" s="11" t="s">
        <v>661</v>
      </c>
      <c r="E9" s="1007" t="s">
        <v>306</v>
      </c>
      <c r="F9" s="1007">
        <v>0</v>
      </c>
      <c r="G9" s="820"/>
    </row>
    <row r="10" spans="1:7" ht="34.5" thickBot="1">
      <c r="A10" s="8">
        <v>9</v>
      </c>
      <c r="B10" s="5" t="s">
        <v>243</v>
      </c>
      <c r="C10" s="6" t="s">
        <v>566</v>
      </c>
      <c r="D10" s="11" t="s">
        <v>1467</v>
      </c>
      <c r="E10" s="1007" t="s">
        <v>306</v>
      </c>
      <c r="F10" s="1007">
        <v>0</v>
      </c>
      <c r="G10" s="820"/>
    </row>
    <row r="11" spans="1:7" ht="23.25" thickBot="1">
      <c r="A11" s="8">
        <v>10</v>
      </c>
      <c r="B11" s="5" t="s">
        <v>243</v>
      </c>
      <c r="C11" s="6" t="s">
        <v>566</v>
      </c>
      <c r="D11" s="11" t="s">
        <v>592</v>
      </c>
      <c r="E11" s="1007" t="s">
        <v>306</v>
      </c>
      <c r="F11" s="1007">
        <v>0</v>
      </c>
      <c r="G11" s="820"/>
    </row>
    <row r="12" spans="1:7" ht="23.25" thickBot="1">
      <c r="A12" s="8">
        <v>11</v>
      </c>
      <c r="B12" s="5" t="s">
        <v>243</v>
      </c>
      <c r="C12" s="6" t="s">
        <v>566</v>
      </c>
      <c r="D12" s="11" t="s">
        <v>449</v>
      </c>
      <c r="E12" s="1007" t="s">
        <v>306</v>
      </c>
      <c r="F12" s="1007">
        <v>0</v>
      </c>
      <c r="G12" s="820"/>
    </row>
    <row r="13" spans="1:7" ht="23.25" thickBot="1">
      <c r="A13" s="8">
        <v>12</v>
      </c>
      <c r="B13" s="5" t="s">
        <v>243</v>
      </c>
      <c r="C13" s="6" t="s">
        <v>566</v>
      </c>
      <c r="D13" s="11" t="s">
        <v>1468</v>
      </c>
      <c r="E13" s="1007" t="s">
        <v>306</v>
      </c>
      <c r="F13" s="1007">
        <v>0</v>
      </c>
      <c r="G13" s="820"/>
    </row>
    <row r="14" spans="1:7" ht="23.25" thickBot="1">
      <c r="A14" s="8">
        <v>13</v>
      </c>
      <c r="B14" s="5" t="s">
        <v>243</v>
      </c>
      <c r="C14" s="6" t="s">
        <v>566</v>
      </c>
      <c r="D14" s="11" t="s">
        <v>662</v>
      </c>
      <c r="E14" s="1007" t="s">
        <v>306</v>
      </c>
      <c r="F14" s="1007">
        <v>0</v>
      </c>
      <c r="G14" s="820"/>
    </row>
    <row r="15" spans="1:7" ht="23.25" thickBot="1">
      <c r="A15" s="8">
        <v>14</v>
      </c>
      <c r="B15" s="5" t="s">
        <v>243</v>
      </c>
      <c r="C15" s="6" t="s">
        <v>566</v>
      </c>
      <c r="D15" s="11" t="s">
        <v>663</v>
      </c>
      <c r="E15" s="1007" t="s">
        <v>306</v>
      </c>
      <c r="F15" s="1007">
        <v>0</v>
      </c>
      <c r="G15" s="820"/>
    </row>
    <row r="16" spans="1:7" ht="34.5" thickBot="1">
      <c r="A16" s="8">
        <v>15</v>
      </c>
      <c r="B16" s="5" t="s">
        <v>243</v>
      </c>
      <c r="C16" s="6" t="s">
        <v>566</v>
      </c>
      <c r="D16" s="11" t="s">
        <v>1469</v>
      </c>
      <c r="E16" s="1007" t="s">
        <v>306</v>
      </c>
      <c r="F16" s="1008">
        <v>0</v>
      </c>
      <c r="G16" s="820"/>
    </row>
    <row r="17" spans="1:7" ht="23.25" thickBot="1">
      <c r="A17" s="854">
        <v>16</v>
      </c>
      <c r="B17" s="5" t="s">
        <v>243</v>
      </c>
      <c r="C17" s="6" t="s">
        <v>566</v>
      </c>
      <c r="D17" s="11" t="s">
        <v>1553</v>
      </c>
      <c r="E17" s="1007" t="s">
        <v>306</v>
      </c>
      <c r="F17" s="1008">
        <v>0</v>
      </c>
      <c r="G17" s="820"/>
    </row>
    <row r="18" spans="1:7" ht="23.25" thickBot="1">
      <c r="A18" s="854">
        <v>17</v>
      </c>
      <c r="B18" s="5" t="s">
        <v>243</v>
      </c>
      <c r="C18" s="6" t="s">
        <v>566</v>
      </c>
      <c r="D18" s="11" t="s">
        <v>1554</v>
      </c>
      <c r="E18" s="1007" t="s">
        <v>306</v>
      </c>
      <c r="F18" s="1008">
        <v>0</v>
      </c>
      <c r="G18" s="820"/>
    </row>
    <row r="19" spans="1:7" ht="23.25" thickBot="1">
      <c r="A19" s="854">
        <v>18</v>
      </c>
      <c r="B19" s="5" t="s">
        <v>243</v>
      </c>
      <c r="C19" s="6" t="s">
        <v>566</v>
      </c>
      <c r="D19" s="11" t="s">
        <v>1555</v>
      </c>
      <c r="E19" s="1007" t="s">
        <v>306</v>
      </c>
      <c r="F19" s="1008">
        <v>0</v>
      </c>
      <c r="G19" s="820"/>
    </row>
    <row r="20" spans="1:7" ht="23.25" thickBot="1">
      <c r="A20" s="8">
        <v>19</v>
      </c>
      <c r="B20" s="5" t="s">
        <v>243</v>
      </c>
      <c r="C20" s="6" t="s">
        <v>566</v>
      </c>
      <c r="D20" s="11" t="s">
        <v>1556</v>
      </c>
      <c r="E20" s="1007" t="s">
        <v>306</v>
      </c>
      <c r="F20" s="1007">
        <v>0</v>
      </c>
      <c r="G20" s="820"/>
    </row>
    <row r="21" spans="1:7" ht="23.25" thickBot="1">
      <c r="A21" s="8">
        <v>20</v>
      </c>
      <c r="B21" s="5" t="s">
        <v>243</v>
      </c>
      <c r="C21" s="6" t="s">
        <v>566</v>
      </c>
      <c r="D21" s="11" t="s">
        <v>1557</v>
      </c>
      <c r="E21" s="1007" t="s">
        <v>306</v>
      </c>
      <c r="F21" s="1007">
        <v>0</v>
      </c>
      <c r="G21" s="820"/>
    </row>
    <row r="22" spans="1:7" ht="23.25" thickBot="1">
      <c r="A22" s="8">
        <v>21</v>
      </c>
      <c r="B22" s="5" t="s">
        <v>243</v>
      </c>
      <c r="C22" s="6" t="s">
        <v>566</v>
      </c>
      <c r="D22" s="11" t="s">
        <v>1558</v>
      </c>
      <c r="E22" s="1007" t="s">
        <v>306</v>
      </c>
      <c r="F22" s="1007">
        <v>0</v>
      </c>
      <c r="G22" s="820"/>
    </row>
    <row r="23" spans="1:7" ht="57" thickBot="1">
      <c r="A23" s="8">
        <v>22</v>
      </c>
      <c r="B23" s="5" t="s">
        <v>243</v>
      </c>
      <c r="C23" s="820" t="s">
        <v>658</v>
      </c>
      <c r="D23" s="11" t="s">
        <v>593</v>
      </c>
      <c r="E23" s="1007" t="s">
        <v>1447</v>
      </c>
      <c r="F23" s="1007">
        <v>4223428</v>
      </c>
      <c r="G23" s="821" t="s">
        <v>1219</v>
      </c>
    </row>
    <row r="24" spans="1:7" ht="23.25" thickBot="1">
      <c r="A24" s="8">
        <v>23</v>
      </c>
      <c r="B24" s="5" t="s">
        <v>243</v>
      </c>
      <c r="C24" s="820" t="s">
        <v>658</v>
      </c>
      <c r="D24" s="11" t="s">
        <v>450</v>
      </c>
      <c r="E24" s="1007" t="s">
        <v>1447</v>
      </c>
      <c r="F24" s="1007">
        <v>3579447</v>
      </c>
      <c r="G24" s="820" t="s">
        <v>307</v>
      </c>
    </row>
    <row r="25" spans="1:7" ht="34.5" thickBot="1">
      <c r="A25" s="8">
        <v>24</v>
      </c>
      <c r="B25" s="5" t="s">
        <v>243</v>
      </c>
      <c r="C25" s="820" t="s">
        <v>658</v>
      </c>
      <c r="D25" s="11" t="s">
        <v>1470</v>
      </c>
      <c r="E25" s="1007" t="s">
        <v>1447</v>
      </c>
      <c r="F25" s="1007">
        <v>2890354</v>
      </c>
      <c r="G25" s="820" t="s">
        <v>307</v>
      </c>
    </row>
    <row r="26" spans="1:7" ht="23.25" thickBot="1">
      <c r="A26" s="8">
        <v>25</v>
      </c>
      <c r="B26" s="5" t="s">
        <v>243</v>
      </c>
      <c r="C26" s="820" t="s">
        <v>658</v>
      </c>
      <c r="D26" s="11" t="s">
        <v>1559</v>
      </c>
      <c r="E26" s="1007" t="s">
        <v>1447</v>
      </c>
      <c r="F26" s="1008">
        <v>-4223429</v>
      </c>
      <c r="G26" s="820" t="s">
        <v>307</v>
      </c>
    </row>
    <row r="27" spans="1:7" ht="23.25" thickBot="1">
      <c r="A27" s="8">
        <v>26</v>
      </c>
      <c r="B27" s="5" t="s">
        <v>243</v>
      </c>
      <c r="C27" s="820" t="s">
        <v>658</v>
      </c>
      <c r="D27" s="11" t="s">
        <v>1560</v>
      </c>
      <c r="E27" s="1007" t="s">
        <v>1447</v>
      </c>
      <c r="F27" s="1007">
        <v>-3579447</v>
      </c>
      <c r="G27" s="820" t="s">
        <v>307</v>
      </c>
    </row>
    <row r="28" spans="1:7" ht="23.25" thickBot="1">
      <c r="A28" s="8">
        <v>27</v>
      </c>
      <c r="B28" s="5" t="s">
        <v>243</v>
      </c>
      <c r="C28" s="820" t="s">
        <v>658</v>
      </c>
      <c r="D28" s="11" t="s">
        <v>1561</v>
      </c>
      <c r="E28" s="1007" t="s">
        <v>1447</v>
      </c>
      <c r="F28" s="1007">
        <v>-2890354</v>
      </c>
      <c r="G28" s="820" t="s">
        <v>307</v>
      </c>
    </row>
    <row r="29" spans="1:7" ht="23.25" thickBot="1">
      <c r="A29" s="8">
        <v>28</v>
      </c>
      <c r="B29" s="5" t="s">
        <v>243</v>
      </c>
      <c r="C29" s="6" t="s">
        <v>566</v>
      </c>
      <c r="D29" s="11" t="s">
        <v>664</v>
      </c>
      <c r="E29" s="1007" t="s">
        <v>306</v>
      </c>
      <c r="F29" s="1007">
        <v>0</v>
      </c>
      <c r="G29" s="820"/>
    </row>
    <row r="30" spans="1:7" ht="23.25" thickBot="1">
      <c r="A30" s="8">
        <v>29</v>
      </c>
      <c r="B30" s="5" t="s">
        <v>243</v>
      </c>
      <c r="C30" s="6" t="s">
        <v>566</v>
      </c>
      <c r="D30" s="11" t="s">
        <v>665</v>
      </c>
      <c r="E30" s="1007" t="s">
        <v>306</v>
      </c>
      <c r="F30" s="1007">
        <v>0</v>
      </c>
      <c r="G30" s="820"/>
    </row>
    <row r="31" spans="1:7" ht="23.25" thickBot="1">
      <c r="A31" s="8">
        <v>30</v>
      </c>
      <c r="B31" s="5" t="s">
        <v>243</v>
      </c>
      <c r="C31" s="6" t="s">
        <v>566</v>
      </c>
      <c r="D31" s="11" t="s">
        <v>1471</v>
      </c>
      <c r="E31" s="1007" t="s">
        <v>306</v>
      </c>
      <c r="F31" s="1007">
        <v>0</v>
      </c>
      <c r="G31" s="820"/>
    </row>
    <row r="32" spans="1:7" ht="34.5" thickBot="1">
      <c r="A32" s="854"/>
      <c r="B32" s="5" t="s">
        <v>243</v>
      </c>
      <c r="C32" s="6" t="s">
        <v>566</v>
      </c>
      <c r="D32" s="855" t="s">
        <v>451</v>
      </c>
      <c r="E32" s="1007" t="s">
        <v>306</v>
      </c>
      <c r="F32" s="1007">
        <v>0</v>
      </c>
      <c r="G32" s="856"/>
    </row>
    <row r="33" spans="1:7" ht="34.5" thickBot="1">
      <c r="A33" s="854"/>
      <c r="B33" s="5" t="s">
        <v>243</v>
      </c>
      <c r="C33" s="6" t="s">
        <v>566</v>
      </c>
      <c r="D33" s="855" t="s">
        <v>452</v>
      </c>
      <c r="E33" s="1007" t="s">
        <v>306</v>
      </c>
      <c r="F33" s="1007">
        <v>0</v>
      </c>
      <c r="G33" s="856"/>
    </row>
    <row r="34" spans="1:7" ht="34.5" thickBot="1">
      <c r="A34" s="854"/>
      <c r="B34" s="5" t="s">
        <v>243</v>
      </c>
      <c r="C34" s="6" t="s">
        <v>566</v>
      </c>
      <c r="D34" s="855" t="s">
        <v>567</v>
      </c>
      <c r="E34" s="1007" t="s">
        <v>306</v>
      </c>
      <c r="F34" s="1007">
        <v>0</v>
      </c>
      <c r="G34" s="856"/>
    </row>
    <row r="35" spans="1:7" ht="23.25" thickBot="1">
      <c r="A35" s="8">
        <v>31</v>
      </c>
      <c r="B35" s="5" t="s">
        <v>243</v>
      </c>
      <c r="C35" s="6" t="s">
        <v>566</v>
      </c>
      <c r="D35" s="11" t="s">
        <v>594</v>
      </c>
      <c r="E35" s="1007" t="s">
        <v>306</v>
      </c>
      <c r="F35" s="1007">
        <v>0</v>
      </c>
      <c r="G35" s="820"/>
    </row>
    <row r="36" spans="1:7" ht="23.25" thickBot="1">
      <c r="A36" s="8">
        <v>32</v>
      </c>
      <c r="B36" s="5" t="s">
        <v>243</v>
      </c>
      <c r="C36" s="6" t="s">
        <v>566</v>
      </c>
      <c r="D36" s="11" t="s">
        <v>453</v>
      </c>
      <c r="E36" s="1007" t="s">
        <v>306</v>
      </c>
      <c r="F36" s="1007">
        <v>0</v>
      </c>
      <c r="G36" s="820"/>
    </row>
    <row r="37" spans="1:7" ht="23.25" thickBot="1">
      <c r="A37" s="8">
        <v>33</v>
      </c>
      <c r="B37" s="5" t="s">
        <v>243</v>
      </c>
      <c r="C37" s="6" t="s">
        <v>566</v>
      </c>
      <c r="D37" s="11" t="s">
        <v>1472</v>
      </c>
      <c r="E37" s="1007" t="s">
        <v>306</v>
      </c>
      <c r="F37" s="1007">
        <v>0</v>
      </c>
      <c r="G37" s="820"/>
    </row>
    <row r="38" spans="1:7" ht="23.25" thickBot="1">
      <c r="A38" s="8">
        <v>34</v>
      </c>
      <c r="B38" s="5" t="s">
        <v>243</v>
      </c>
      <c r="C38" s="6" t="s">
        <v>566</v>
      </c>
      <c r="D38" s="11" t="s">
        <v>595</v>
      </c>
      <c r="E38" s="1007" t="s">
        <v>306</v>
      </c>
      <c r="F38" s="1007">
        <v>0</v>
      </c>
      <c r="G38" s="820"/>
    </row>
    <row r="39" spans="1:7" ht="23.25" thickBot="1">
      <c r="A39" s="8">
        <v>35</v>
      </c>
      <c r="B39" s="5" t="s">
        <v>243</v>
      </c>
      <c r="C39" s="6" t="s">
        <v>566</v>
      </c>
      <c r="D39" s="11" t="s">
        <v>454</v>
      </c>
      <c r="E39" s="1007" t="s">
        <v>306</v>
      </c>
      <c r="F39" s="1007">
        <v>0</v>
      </c>
      <c r="G39" s="820"/>
    </row>
    <row r="40" spans="1:7" ht="23.25" thickBot="1">
      <c r="A40" s="8">
        <v>36</v>
      </c>
      <c r="B40" s="5" t="s">
        <v>243</v>
      </c>
      <c r="C40" s="6" t="s">
        <v>566</v>
      </c>
      <c r="D40" s="11" t="s">
        <v>1473</v>
      </c>
      <c r="E40" s="1007" t="s">
        <v>306</v>
      </c>
      <c r="F40" s="1007">
        <v>0</v>
      </c>
      <c r="G40" s="820"/>
    </row>
    <row r="41" spans="1:7" ht="23.25" thickBot="1">
      <c r="A41" s="8">
        <v>37</v>
      </c>
      <c r="B41" s="5" t="s">
        <v>243</v>
      </c>
      <c r="C41" s="6" t="s">
        <v>566</v>
      </c>
      <c r="D41" s="11" t="s">
        <v>596</v>
      </c>
      <c r="E41" s="1007" t="s">
        <v>306</v>
      </c>
      <c r="F41" s="1007">
        <v>0</v>
      </c>
      <c r="G41" s="820"/>
    </row>
    <row r="42" spans="1:7" ht="23.25" thickBot="1">
      <c r="A42" s="8">
        <v>38</v>
      </c>
      <c r="B42" s="5" t="s">
        <v>243</v>
      </c>
      <c r="C42" s="6" t="s">
        <v>566</v>
      </c>
      <c r="D42" s="11" t="s">
        <v>455</v>
      </c>
      <c r="E42" s="1007" t="s">
        <v>306</v>
      </c>
      <c r="F42" s="1007">
        <v>0</v>
      </c>
      <c r="G42" s="820"/>
    </row>
    <row r="43" spans="1:7" ht="23.25" thickBot="1">
      <c r="A43" s="8">
        <v>39</v>
      </c>
      <c r="B43" s="5" t="s">
        <v>243</v>
      </c>
      <c r="C43" s="6" t="s">
        <v>566</v>
      </c>
      <c r="D43" s="11" t="s">
        <v>1474</v>
      </c>
      <c r="E43" s="1007" t="s">
        <v>306</v>
      </c>
      <c r="F43" s="1007">
        <v>0</v>
      </c>
      <c r="G43" s="820"/>
    </row>
    <row r="44" spans="1:7" ht="23.25" thickBot="1">
      <c r="A44" s="8">
        <v>40</v>
      </c>
      <c r="B44" s="5" t="s">
        <v>243</v>
      </c>
      <c r="C44" s="6" t="s">
        <v>566</v>
      </c>
      <c r="D44" s="11" t="s">
        <v>597</v>
      </c>
      <c r="E44" s="1007" t="s">
        <v>306</v>
      </c>
      <c r="F44" s="1007">
        <v>0</v>
      </c>
      <c r="G44" s="820"/>
    </row>
    <row r="45" spans="1:7" ht="23.25" thickBot="1">
      <c r="A45" s="8">
        <v>41</v>
      </c>
      <c r="B45" s="5" t="s">
        <v>243</v>
      </c>
      <c r="C45" s="6" t="s">
        <v>566</v>
      </c>
      <c r="D45" s="11" t="s">
        <v>456</v>
      </c>
      <c r="E45" s="1007" t="s">
        <v>306</v>
      </c>
      <c r="F45" s="1007">
        <v>0</v>
      </c>
      <c r="G45" s="820"/>
    </row>
    <row r="46" spans="1:7" ht="23.25" thickBot="1">
      <c r="A46" s="8">
        <v>42</v>
      </c>
      <c r="B46" s="5" t="s">
        <v>243</v>
      </c>
      <c r="C46" s="6" t="s">
        <v>566</v>
      </c>
      <c r="D46" s="11" t="s">
        <v>1475</v>
      </c>
      <c r="E46" s="1007" t="s">
        <v>306</v>
      </c>
      <c r="F46" s="1007">
        <v>0</v>
      </c>
      <c r="G46" s="820"/>
    </row>
    <row r="47" spans="1:7" ht="23.25" thickBot="1">
      <c r="A47" s="8">
        <v>43</v>
      </c>
      <c r="B47" s="5" t="s">
        <v>243</v>
      </c>
      <c r="C47" s="6" t="s">
        <v>566</v>
      </c>
      <c r="D47" s="11" t="s">
        <v>1046</v>
      </c>
      <c r="E47" s="1007" t="s">
        <v>306</v>
      </c>
      <c r="F47" s="1007">
        <v>0</v>
      </c>
      <c r="G47" s="820"/>
    </row>
    <row r="48" spans="1:7" ht="23.25" thickBot="1">
      <c r="A48" s="8">
        <v>44</v>
      </c>
      <c r="B48" s="5" t="s">
        <v>243</v>
      </c>
      <c r="C48" s="6" t="s">
        <v>566</v>
      </c>
      <c r="D48" s="11" t="s">
        <v>1047</v>
      </c>
      <c r="E48" s="1007" t="s">
        <v>306</v>
      </c>
      <c r="F48" s="1007">
        <v>0</v>
      </c>
      <c r="G48" s="820"/>
    </row>
    <row r="49" spans="1:7" ht="23.25" thickBot="1">
      <c r="A49" s="8">
        <v>45</v>
      </c>
      <c r="B49" s="5" t="s">
        <v>243</v>
      </c>
      <c r="C49" s="6" t="s">
        <v>566</v>
      </c>
      <c r="D49" s="11" t="s">
        <v>1476</v>
      </c>
      <c r="E49" s="1007" t="s">
        <v>306</v>
      </c>
      <c r="F49" s="1007">
        <v>0</v>
      </c>
      <c r="G49" s="820"/>
    </row>
    <row r="50" spans="1:7" ht="23.25" thickBot="1">
      <c r="A50" s="8">
        <v>46</v>
      </c>
      <c r="B50" s="5" t="s">
        <v>243</v>
      </c>
      <c r="C50" s="6" t="s">
        <v>566</v>
      </c>
      <c r="D50" s="11" t="s">
        <v>1048</v>
      </c>
      <c r="E50" s="1007" t="s">
        <v>306</v>
      </c>
      <c r="F50" s="1007">
        <v>0</v>
      </c>
    </row>
    <row r="51" spans="1:7" ht="23.25" thickBot="1">
      <c r="A51" s="8">
        <v>47</v>
      </c>
      <c r="B51" s="5" t="s">
        <v>243</v>
      </c>
      <c r="C51" s="6" t="s">
        <v>566</v>
      </c>
      <c r="D51" s="11" t="s">
        <v>1049</v>
      </c>
      <c r="E51" s="1007" t="s">
        <v>306</v>
      </c>
      <c r="F51" s="1007">
        <v>0</v>
      </c>
      <c r="G51" s="820"/>
    </row>
    <row r="52" spans="1:7" ht="23.25" thickBot="1">
      <c r="A52" s="8">
        <v>48</v>
      </c>
      <c r="B52" s="5" t="s">
        <v>243</v>
      </c>
      <c r="C52" s="6" t="s">
        <v>566</v>
      </c>
      <c r="D52" s="11" t="s">
        <v>1477</v>
      </c>
      <c r="E52" s="1007" t="s">
        <v>306</v>
      </c>
      <c r="F52" s="1007">
        <v>0</v>
      </c>
      <c r="G52" s="820"/>
    </row>
    <row r="53" spans="1:7" ht="23.25" thickBot="1">
      <c r="A53" s="8">
        <v>49</v>
      </c>
      <c r="B53" s="5" t="s">
        <v>243</v>
      </c>
      <c r="C53" s="820" t="s">
        <v>658</v>
      </c>
      <c r="D53" s="11" t="s">
        <v>598</v>
      </c>
      <c r="E53" s="1007" t="s">
        <v>1447</v>
      </c>
      <c r="F53" s="1007">
        <v>165922</v>
      </c>
      <c r="G53" s="821" t="s">
        <v>659</v>
      </c>
    </row>
    <row r="54" spans="1:7" ht="23.25" thickBot="1">
      <c r="A54" s="8">
        <v>50</v>
      </c>
      <c r="B54" s="5" t="s">
        <v>243</v>
      </c>
      <c r="C54" s="820" t="s">
        <v>658</v>
      </c>
      <c r="D54" s="11" t="s">
        <v>457</v>
      </c>
      <c r="E54" s="1007" t="s">
        <v>1447</v>
      </c>
      <c r="F54" s="1007">
        <v>229646</v>
      </c>
      <c r="G54" s="821" t="s">
        <v>659</v>
      </c>
    </row>
    <row r="55" spans="1:7" ht="23.25" thickBot="1">
      <c r="A55" s="8">
        <v>51</v>
      </c>
      <c r="B55" s="5" t="s">
        <v>243</v>
      </c>
      <c r="C55" s="820" t="s">
        <v>658</v>
      </c>
      <c r="D55" s="11" t="s">
        <v>1478</v>
      </c>
      <c r="E55" s="1007" t="s">
        <v>1447</v>
      </c>
      <c r="F55" s="1007">
        <v>130196</v>
      </c>
      <c r="G55" s="821" t="s">
        <v>659</v>
      </c>
    </row>
    <row r="56" spans="1:7" ht="34.5" thickBot="1">
      <c r="A56" s="8">
        <v>52</v>
      </c>
      <c r="B56" s="5" t="s">
        <v>243</v>
      </c>
      <c r="C56" s="6" t="s">
        <v>566</v>
      </c>
      <c r="D56" s="11" t="s">
        <v>458</v>
      </c>
      <c r="E56" s="1007" t="s">
        <v>306</v>
      </c>
      <c r="F56" s="1007">
        <v>0</v>
      </c>
      <c r="G56" s="821"/>
    </row>
    <row r="57" spans="1:7" ht="34.5" thickBot="1">
      <c r="A57" s="8">
        <v>53</v>
      </c>
      <c r="B57" s="5" t="s">
        <v>243</v>
      </c>
      <c r="C57" s="6" t="s">
        <v>566</v>
      </c>
      <c r="D57" s="11" t="s">
        <v>459</v>
      </c>
      <c r="E57" s="1007" t="s">
        <v>306</v>
      </c>
      <c r="F57" s="1007">
        <v>0</v>
      </c>
      <c r="G57" s="821"/>
    </row>
    <row r="58" spans="1:7" ht="34.5" thickBot="1">
      <c r="A58" s="8">
        <v>54</v>
      </c>
      <c r="B58" s="5" t="s">
        <v>243</v>
      </c>
      <c r="C58" s="6" t="s">
        <v>566</v>
      </c>
      <c r="D58" s="11" t="s">
        <v>568</v>
      </c>
      <c r="E58" s="1007" t="s">
        <v>306</v>
      </c>
      <c r="F58" s="1007">
        <v>0</v>
      </c>
      <c r="G58" s="821"/>
    </row>
    <row r="59" spans="1:7" ht="23.25" thickBot="1">
      <c r="A59" s="8">
        <v>55</v>
      </c>
      <c r="B59" s="5" t="s">
        <v>243</v>
      </c>
      <c r="C59" s="820" t="s">
        <v>658</v>
      </c>
      <c r="D59" s="11" t="s">
        <v>599</v>
      </c>
      <c r="E59" s="1007" t="s">
        <v>1447</v>
      </c>
      <c r="F59" s="1007">
        <v>-165922</v>
      </c>
      <c r="G59" s="821" t="s">
        <v>659</v>
      </c>
    </row>
    <row r="60" spans="1:7" ht="23.25" thickBot="1">
      <c r="A60" s="8">
        <v>56</v>
      </c>
      <c r="B60" s="5" t="s">
        <v>243</v>
      </c>
      <c r="C60" s="820" t="s">
        <v>658</v>
      </c>
      <c r="D60" s="11" t="s">
        <v>460</v>
      </c>
      <c r="E60" s="1007" t="s">
        <v>1447</v>
      </c>
      <c r="F60" s="1007">
        <v>-229646</v>
      </c>
      <c r="G60" s="821" t="s">
        <v>659</v>
      </c>
    </row>
    <row r="61" spans="1:7" ht="23.25" thickBot="1">
      <c r="A61" s="8">
        <v>57</v>
      </c>
      <c r="B61" s="5" t="s">
        <v>243</v>
      </c>
      <c r="C61" s="820" t="s">
        <v>658</v>
      </c>
      <c r="D61" s="11" t="s">
        <v>1479</v>
      </c>
      <c r="E61" s="1007" t="s">
        <v>1447</v>
      </c>
      <c r="F61" s="1007">
        <v>-130196</v>
      </c>
      <c r="G61" s="821" t="s">
        <v>659</v>
      </c>
    </row>
    <row r="62" spans="1:7" ht="23.25" thickBot="1">
      <c r="A62" s="8">
        <v>58</v>
      </c>
      <c r="B62" s="5" t="s">
        <v>243</v>
      </c>
      <c r="C62" s="6" t="s">
        <v>566</v>
      </c>
      <c r="D62" s="11" t="s">
        <v>1521</v>
      </c>
      <c r="E62" s="1007" t="s">
        <v>306</v>
      </c>
      <c r="F62" s="1007">
        <v>0</v>
      </c>
      <c r="G62" s="820"/>
    </row>
    <row r="63" spans="1:7" ht="23.25" thickBot="1">
      <c r="A63" s="8">
        <v>59</v>
      </c>
      <c r="B63" s="5" t="s">
        <v>243</v>
      </c>
      <c r="C63" s="6" t="s">
        <v>566</v>
      </c>
      <c r="D63" s="11" t="s">
        <v>1522</v>
      </c>
      <c r="E63" s="1007" t="s">
        <v>306</v>
      </c>
      <c r="F63" s="1007">
        <v>0</v>
      </c>
      <c r="G63" s="820"/>
    </row>
    <row r="64" spans="1:7" ht="23.25" thickBot="1">
      <c r="A64" s="8">
        <v>60</v>
      </c>
      <c r="B64" s="5" t="s">
        <v>243</v>
      </c>
      <c r="C64" s="6" t="s">
        <v>566</v>
      </c>
      <c r="D64" s="11" t="s">
        <v>600</v>
      </c>
      <c r="E64" s="1007" t="s">
        <v>306</v>
      </c>
      <c r="F64" s="1007">
        <v>0</v>
      </c>
      <c r="G64" s="820"/>
    </row>
    <row r="65" spans="1:7" ht="23.25" thickBot="1">
      <c r="A65" s="8">
        <v>61</v>
      </c>
      <c r="B65" s="5" t="s">
        <v>243</v>
      </c>
      <c r="C65" s="6" t="s">
        <v>566</v>
      </c>
      <c r="D65" s="11" t="s">
        <v>461</v>
      </c>
      <c r="E65" s="1007" t="s">
        <v>306</v>
      </c>
      <c r="F65" s="1007">
        <v>0</v>
      </c>
      <c r="G65" s="820"/>
    </row>
    <row r="66" spans="1:7" ht="23.25" thickBot="1">
      <c r="A66" s="8">
        <v>62</v>
      </c>
      <c r="B66" s="5" t="s">
        <v>243</v>
      </c>
      <c r="C66" s="6" t="s">
        <v>566</v>
      </c>
      <c r="D66" s="11" t="s">
        <v>1480</v>
      </c>
      <c r="E66" s="1007" t="s">
        <v>306</v>
      </c>
      <c r="F66" s="1007">
        <v>0</v>
      </c>
      <c r="G66" s="820"/>
    </row>
    <row r="67" spans="1:7" ht="23.25" thickBot="1">
      <c r="A67" s="8">
        <v>63</v>
      </c>
      <c r="B67" s="5" t="s">
        <v>243</v>
      </c>
      <c r="C67" s="6" t="s">
        <v>566</v>
      </c>
      <c r="D67" s="11" t="s">
        <v>601</v>
      </c>
      <c r="E67" s="1007" t="s">
        <v>306</v>
      </c>
      <c r="F67" s="1007">
        <v>0</v>
      </c>
      <c r="G67" s="820"/>
    </row>
    <row r="68" spans="1:7" ht="23.25" thickBot="1">
      <c r="A68" s="8">
        <v>64</v>
      </c>
      <c r="B68" s="5" t="s">
        <v>243</v>
      </c>
      <c r="C68" s="6" t="s">
        <v>566</v>
      </c>
      <c r="D68" s="11" t="s">
        <v>462</v>
      </c>
      <c r="E68" s="1007" t="s">
        <v>306</v>
      </c>
      <c r="F68" s="1007">
        <v>0</v>
      </c>
      <c r="G68" s="820"/>
    </row>
    <row r="69" spans="1:7" ht="23.25" thickBot="1">
      <c r="A69" s="8">
        <v>65</v>
      </c>
      <c r="B69" s="5" t="s">
        <v>243</v>
      </c>
      <c r="C69" s="6" t="s">
        <v>566</v>
      </c>
      <c r="D69" s="11" t="s">
        <v>1481</v>
      </c>
      <c r="E69" s="1007" t="s">
        <v>306</v>
      </c>
      <c r="F69" s="1007">
        <v>0</v>
      </c>
      <c r="G69" s="820"/>
    </row>
    <row r="70" spans="1:7" ht="23.25" thickBot="1">
      <c r="A70" s="8">
        <v>66</v>
      </c>
      <c r="B70" s="5" t="s">
        <v>243</v>
      </c>
      <c r="C70" s="6" t="s">
        <v>566</v>
      </c>
      <c r="D70" s="11" t="s">
        <v>602</v>
      </c>
      <c r="E70" s="1007" t="s">
        <v>306</v>
      </c>
      <c r="F70" s="1007">
        <v>0</v>
      </c>
      <c r="G70" s="820"/>
    </row>
    <row r="71" spans="1:7" ht="23.25" thickBot="1">
      <c r="A71" s="8">
        <v>67</v>
      </c>
      <c r="B71" s="5" t="s">
        <v>243</v>
      </c>
      <c r="C71" s="6" t="s">
        <v>566</v>
      </c>
      <c r="D71" s="11" t="s">
        <v>463</v>
      </c>
      <c r="E71" s="1007" t="s">
        <v>306</v>
      </c>
      <c r="F71" s="1007">
        <v>0</v>
      </c>
      <c r="G71" s="820"/>
    </row>
    <row r="72" spans="1:7" ht="23.25" thickBot="1">
      <c r="A72" s="8">
        <v>68</v>
      </c>
      <c r="B72" s="5" t="s">
        <v>243</v>
      </c>
      <c r="C72" s="6" t="s">
        <v>566</v>
      </c>
      <c r="D72" s="11" t="s">
        <v>1482</v>
      </c>
      <c r="E72" s="1007" t="s">
        <v>306</v>
      </c>
      <c r="F72" s="1007">
        <v>0</v>
      </c>
      <c r="G72" s="820"/>
    </row>
    <row r="73" spans="1:7" ht="23.25" thickBot="1">
      <c r="A73" s="8">
        <v>69</v>
      </c>
      <c r="B73" s="5" t="s">
        <v>243</v>
      </c>
      <c r="C73" s="6" t="s">
        <v>566</v>
      </c>
      <c r="D73" s="11" t="s">
        <v>603</v>
      </c>
      <c r="E73" s="1007" t="s">
        <v>306</v>
      </c>
      <c r="F73" s="1007">
        <v>0</v>
      </c>
      <c r="G73" s="820"/>
    </row>
    <row r="74" spans="1:7" ht="23.25" thickBot="1">
      <c r="A74" s="8">
        <v>70</v>
      </c>
      <c r="B74" s="5" t="s">
        <v>243</v>
      </c>
      <c r="C74" s="6" t="s">
        <v>566</v>
      </c>
      <c r="D74" s="11" t="s">
        <v>464</v>
      </c>
      <c r="E74" s="1007" t="s">
        <v>306</v>
      </c>
      <c r="F74" s="1007">
        <v>0</v>
      </c>
      <c r="G74" s="820"/>
    </row>
    <row r="75" spans="1:7" ht="23.25" thickBot="1">
      <c r="A75" s="8">
        <v>71</v>
      </c>
      <c r="B75" s="5" t="s">
        <v>243</v>
      </c>
      <c r="C75" s="6" t="s">
        <v>566</v>
      </c>
      <c r="D75" s="11" t="s">
        <v>1483</v>
      </c>
      <c r="E75" s="1007" t="s">
        <v>306</v>
      </c>
      <c r="F75" s="1007">
        <v>0</v>
      </c>
      <c r="G75" s="820"/>
    </row>
    <row r="76" spans="1:7" ht="23.25" thickBot="1">
      <c r="A76" s="8">
        <v>72</v>
      </c>
      <c r="B76" s="5" t="s">
        <v>243</v>
      </c>
      <c r="C76" s="6" t="s">
        <v>566</v>
      </c>
      <c r="D76" s="11" t="s">
        <v>604</v>
      </c>
      <c r="E76" s="1007" t="s">
        <v>306</v>
      </c>
      <c r="F76" s="1007">
        <v>0</v>
      </c>
      <c r="G76" s="820"/>
    </row>
    <row r="77" spans="1:7" ht="23.25" thickBot="1">
      <c r="A77" s="8">
        <v>73</v>
      </c>
      <c r="B77" s="5" t="s">
        <v>243</v>
      </c>
      <c r="C77" s="6" t="s">
        <v>566</v>
      </c>
      <c r="D77" s="11" t="s">
        <v>465</v>
      </c>
      <c r="E77" s="1007" t="s">
        <v>306</v>
      </c>
      <c r="F77" s="1007">
        <v>0</v>
      </c>
      <c r="G77" s="820"/>
    </row>
    <row r="78" spans="1:7" ht="23.25" thickBot="1">
      <c r="A78" s="8">
        <v>74</v>
      </c>
      <c r="B78" s="5" t="s">
        <v>243</v>
      </c>
      <c r="C78" s="6" t="s">
        <v>566</v>
      </c>
      <c r="D78" s="11" t="s">
        <v>1484</v>
      </c>
      <c r="E78" s="1007" t="s">
        <v>306</v>
      </c>
      <c r="F78" s="1007">
        <v>0</v>
      </c>
      <c r="G78" s="820"/>
    </row>
    <row r="79" spans="1:7" ht="13.5" thickBot="1">
      <c r="A79" s="8">
        <v>75</v>
      </c>
      <c r="B79" s="5" t="s">
        <v>243</v>
      </c>
      <c r="C79" s="10"/>
      <c r="D79" s="11"/>
      <c r="E79" s="1007"/>
      <c r="F79" s="1007"/>
      <c r="G79" s="820"/>
    </row>
    <row r="80" spans="1:7" ht="13.5" thickBot="1">
      <c r="A80" s="8">
        <v>76</v>
      </c>
      <c r="B80" s="5" t="s">
        <v>243</v>
      </c>
      <c r="C80" s="10"/>
      <c r="D80" s="11"/>
      <c r="E80" s="1007"/>
      <c r="F80" s="1007"/>
      <c r="G80" s="820"/>
    </row>
    <row r="81" spans="1:7" ht="13.5" thickBot="1">
      <c r="A81" s="8">
        <v>77</v>
      </c>
      <c r="B81" s="5" t="s">
        <v>243</v>
      </c>
      <c r="C81" s="10"/>
      <c r="D81" s="11"/>
      <c r="E81" s="1007"/>
      <c r="F81" s="1007"/>
      <c r="G81" s="820"/>
    </row>
    <row r="82" spans="1:7" ht="23.25" thickBot="1">
      <c r="A82" s="8">
        <v>78</v>
      </c>
      <c r="B82" s="5" t="s">
        <v>243</v>
      </c>
      <c r="C82" s="6" t="s">
        <v>566</v>
      </c>
      <c r="D82" s="11" t="s">
        <v>605</v>
      </c>
      <c r="E82" s="1007" t="s">
        <v>306</v>
      </c>
      <c r="F82" s="1007">
        <v>0</v>
      </c>
      <c r="G82" s="820"/>
    </row>
    <row r="83" spans="1:7" ht="23.25" thickBot="1">
      <c r="A83" s="8">
        <v>79</v>
      </c>
      <c r="B83" s="5" t="s">
        <v>243</v>
      </c>
      <c r="C83" s="6" t="s">
        <v>566</v>
      </c>
      <c r="D83" s="11" t="s">
        <v>466</v>
      </c>
      <c r="E83" s="1007" t="s">
        <v>306</v>
      </c>
      <c r="F83" s="1007">
        <v>0</v>
      </c>
      <c r="G83" s="820"/>
    </row>
    <row r="84" spans="1:7" ht="23.25" thickBot="1">
      <c r="A84" s="8">
        <v>80</v>
      </c>
      <c r="B84" s="5" t="s">
        <v>243</v>
      </c>
      <c r="C84" s="6" t="s">
        <v>566</v>
      </c>
      <c r="D84" s="11" t="s">
        <v>1485</v>
      </c>
      <c r="E84" s="1007" t="s">
        <v>306</v>
      </c>
      <c r="F84" s="1007">
        <v>0</v>
      </c>
      <c r="G84" s="820"/>
    </row>
    <row r="85" spans="1:7" ht="23.25" thickBot="1">
      <c r="A85" s="8">
        <v>81</v>
      </c>
      <c r="B85" s="5" t="s">
        <v>243</v>
      </c>
      <c r="C85" s="6" t="s">
        <v>566</v>
      </c>
      <c r="D85" s="11" t="s">
        <v>606</v>
      </c>
      <c r="E85" s="1007" t="s">
        <v>306</v>
      </c>
      <c r="F85" s="1007">
        <v>0</v>
      </c>
      <c r="G85" s="820"/>
    </row>
    <row r="86" spans="1:7" ht="23.25" thickBot="1">
      <c r="A86" s="8">
        <v>82</v>
      </c>
      <c r="B86" s="5" t="s">
        <v>243</v>
      </c>
      <c r="C86" s="6" t="s">
        <v>566</v>
      </c>
      <c r="D86" s="11" t="s">
        <v>467</v>
      </c>
      <c r="E86" s="1007" t="s">
        <v>306</v>
      </c>
      <c r="F86" s="1007">
        <v>0</v>
      </c>
      <c r="G86" s="820"/>
    </row>
    <row r="87" spans="1:7" ht="23.25" thickBot="1">
      <c r="A87" s="8">
        <v>83</v>
      </c>
      <c r="B87" s="5" t="s">
        <v>243</v>
      </c>
      <c r="C87" s="6" t="s">
        <v>566</v>
      </c>
      <c r="D87" s="11" t="s">
        <v>1486</v>
      </c>
      <c r="E87" s="1007" t="s">
        <v>306</v>
      </c>
      <c r="F87" s="1007">
        <v>0</v>
      </c>
      <c r="G87" s="820"/>
    </row>
    <row r="88" spans="1:7" ht="23.25" thickBot="1">
      <c r="A88" s="8">
        <v>84</v>
      </c>
      <c r="B88" s="5" t="s">
        <v>243</v>
      </c>
      <c r="C88" s="6" t="s">
        <v>566</v>
      </c>
      <c r="D88" s="11" t="s">
        <v>607</v>
      </c>
      <c r="E88" s="1007" t="s">
        <v>306</v>
      </c>
      <c r="F88" s="1007">
        <v>0</v>
      </c>
      <c r="G88" s="820"/>
    </row>
    <row r="89" spans="1:7" ht="23.25" thickBot="1">
      <c r="A89" s="8">
        <v>85</v>
      </c>
      <c r="B89" s="5" t="s">
        <v>243</v>
      </c>
      <c r="C89" s="6" t="s">
        <v>566</v>
      </c>
      <c r="D89" s="11" t="s">
        <v>468</v>
      </c>
      <c r="E89" s="1007" t="s">
        <v>306</v>
      </c>
      <c r="F89" s="1007">
        <v>0</v>
      </c>
      <c r="G89" s="820"/>
    </row>
    <row r="90" spans="1:7" ht="23.25" thickBot="1">
      <c r="A90" s="8">
        <v>86</v>
      </c>
      <c r="B90" s="5" t="s">
        <v>243</v>
      </c>
      <c r="C90" s="6" t="s">
        <v>566</v>
      </c>
      <c r="D90" s="11" t="s">
        <v>1487</v>
      </c>
      <c r="E90" s="1007" t="s">
        <v>306</v>
      </c>
      <c r="F90" s="1007">
        <v>0</v>
      </c>
      <c r="G90" s="820"/>
    </row>
    <row r="91" spans="1:7" ht="34.5" thickBot="1">
      <c r="A91" s="8">
        <v>87</v>
      </c>
      <c r="B91" s="5" t="s">
        <v>243</v>
      </c>
      <c r="C91" s="6" t="s">
        <v>566</v>
      </c>
      <c r="D91" s="11" t="s">
        <v>608</v>
      </c>
      <c r="E91" s="1007" t="s">
        <v>306</v>
      </c>
      <c r="F91" s="1007">
        <v>0</v>
      </c>
      <c r="G91" s="820"/>
    </row>
    <row r="92" spans="1:7" ht="34.5" thickBot="1">
      <c r="A92" s="8">
        <v>88</v>
      </c>
      <c r="B92" s="5" t="s">
        <v>243</v>
      </c>
      <c r="C92" s="6" t="s">
        <v>566</v>
      </c>
      <c r="D92" s="11" t="s">
        <v>469</v>
      </c>
      <c r="E92" s="1007" t="s">
        <v>306</v>
      </c>
      <c r="F92" s="1007">
        <v>0</v>
      </c>
      <c r="G92" s="820"/>
    </row>
    <row r="93" spans="1:7" ht="34.5" thickBot="1">
      <c r="A93" s="8">
        <v>89</v>
      </c>
      <c r="B93" s="5" t="s">
        <v>243</v>
      </c>
      <c r="C93" s="6" t="s">
        <v>566</v>
      </c>
      <c r="D93" s="11" t="s">
        <v>1488</v>
      </c>
      <c r="E93" s="1007" t="s">
        <v>306</v>
      </c>
      <c r="F93" s="1007">
        <v>0</v>
      </c>
      <c r="G93" s="820"/>
    </row>
    <row r="94" spans="1:7" ht="34.5" thickBot="1">
      <c r="A94" s="8">
        <v>90</v>
      </c>
      <c r="B94" s="5" t="s">
        <v>243</v>
      </c>
      <c r="C94" s="6" t="s">
        <v>566</v>
      </c>
      <c r="D94" s="11" t="s">
        <v>609</v>
      </c>
      <c r="E94" s="1007" t="s">
        <v>306</v>
      </c>
      <c r="F94" s="1007">
        <v>0</v>
      </c>
      <c r="G94" s="820"/>
    </row>
    <row r="95" spans="1:7" ht="34.5" thickBot="1">
      <c r="A95" s="8">
        <v>91</v>
      </c>
      <c r="B95" s="5" t="s">
        <v>243</v>
      </c>
      <c r="C95" s="6" t="s">
        <v>566</v>
      </c>
      <c r="D95" s="11" t="s">
        <v>470</v>
      </c>
      <c r="E95" s="1007" t="s">
        <v>306</v>
      </c>
      <c r="F95" s="1007">
        <v>0</v>
      </c>
      <c r="G95" s="820"/>
    </row>
    <row r="96" spans="1:7" ht="34.5" thickBot="1">
      <c r="A96" s="8">
        <v>92</v>
      </c>
      <c r="B96" s="5" t="s">
        <v>243</v>
      </c>
      <c r="C96" s="6" t="s">
        <v>566</v>
      </c>
      <c r="D96" s="11" t="s">
        <v>1489</v>
      </c>
      <c r="E96" s="1007" t="s">
        <v>306</v>
      </c>
      <c r="F96" s="1007">
        <v>0</v>
      </c>
      <c r="G96" s="820"/>
    </row>
    <row r="97" spans="1:7" ht="34.5" thickBot="1">
      <c r="A97" s="8">
        <v>93</v>
      </c>
      <c r="B97" s="5" t="s">
        <v>243</v>
      </c>
      <c r="C97" s="6" t="s">
        <v>566</v>
      </c>
      <c r="D97" s="11" t="s">
        <v>610</v>
      </c>
      <c r="E97" s="1007" t="s">
        <v>306</v>
      </c>
      <c r="F97" s="1007">
        <v>0</v>
      </c>
      <c r="G97" s="820"/>
    </row>
    <row r="98" spans="1:7" ht="34.5" thickBot="1">
      <c r="A98" s="8">
        <v>94</v>
      </c>
      <c r="B98" s="5" t="s">
        <v>243</v>
      </c>
      <c r="C98" s="6" t="s">
        <v>566</v>
      </c>
      <c r="D98" s="11" t="s">
        <v>471</v>
      </c>
      <c r="E98" s="1007" t="s">
        <v>306</v>
      </c>
      <c r="F98" s="1007">
        <v>0</v>
      </c>
      <c r="G98" s="820"/>
    </row>
    <row r="99" spans="1:7" ht="34.5" thickBot="1">
      <c r="A99" s="8">
        <v>95</v>
      </c>
      <c r="B99" s="5" t="s">
        <v>243</v>
      </c>
      <c r="C99" s="6" t="s">
        <v>566</v>
      </c>
      <c r="D99" s="11" t="s">
        <v>1490</v>
      </c>
      <c r="E99" s="1007" t="s">
        <v>306</v>
      </c>
      <c r="F99" s="1007">
        <v>0</v>
      </c>
      <c r="G99" s="820"/>
    </row>
    <row r="100" spans="1:7" ht="23.25" thickBot="1">
      <c r="A100" s="8">
        <v>96</v>
      </c>
      <c r="B100" s="5" t="s">
        <v>243</v>
      </c>
      <c r="C100" s="6" t="s">
        <v>566</v>
      </c>
      <c r="D100" s="11" t="s">
        <v>611</v>
      </c>
      <c r="E100" s="1007" t="s">
        <v>306</v>
      </c>
      <c r="F100" s="1007">
        <v>0</v>
      </c>
      <c r="G100" s="820"/>
    </row>
    <row r="101" spans="1:7" ht="23.25" thickBot="1">
      <c r="A101" s="8">
        <v>97</v>
      </c>
      <c r="B101" s="5" t="s">
        <v>243</v>
      </c>
      <c r="C101" s="6" t="s">
        <v>566</v>
      </c>
      <c r="D101" s="11" t="s">
        <v>472</v>
      </c>
      <c r="E101" s="1007" t="s">
        <v>306</v>
      </c>
      <c r="F101" s="12">
        <v>0</v>
      </c>
      <c r="G101" s="820"/>
    </row>
    <row r="102" spans="1:7" ht="23.25" thickBot="1">
      <c r="A102" s="8">
        <v>98</v>
      </c>
      <c r="B102" s="5" t="s">
        <v>243</v>
      </c>
      <c r="C102" s="6" t="s">
        <v>566</v>
      </c>
      <c r="D102" s="11" t="s">
        <v>1491</v>
      </c>
      <c r="E102" s="1007" t="s">
        <v>306</v>
      </c>
      <c r="F102" s="1007">
        <v>0</v>
      </c>
      <c r="G102" s="820"/>
    </row>
    <row r="103" spans="1:7" ht="23.25" thickBot="1">
      <c r="A103" s="8">
        <v>99</v>
      </c>
      <c r="B103" s="5" t="s">
        <v>243</v>
      </c>
      <c r="C103" s="6" t="s">
        <v>566</v>
      </c>
      <c r="D103" s="11" t="s">
        <v>612</v>
      </c>
      <c r="E103" s="1007" t="s">
        <v>306</v>
      </c>
      <c r="F103" s="1007">
        <v>0</v>
      </c>
      <c r="G103" s="820"/>
    </row>
    <row r="104" spans="1:7" ht="23.25" thickBot="1">
      <c r="A104" s="8">
        <v>100</v>
      </c>
      <c r="B104" s="5" t="s">
        <v>243</v>
      </c>
      <c r="C104" s="6" t="s">
        <v>566</v>
      </c>
      <c r="D104" s="11" t="s">
        <v>473</v>
      </c>
      <c r="E104" s="1007" t="s">
        <v>306</v>
      </c>
      <c r="F104" s="1007">
        <v>0</v>
      </c>
      <c r="G104" s="820"/>
    </row>
    <row r="105" spans="1:7" ht="23.25" thickBot="1">
      <c r="A105" s="8">
        <v>101</v>
      </c>
      <c r="B105" s="5" t="s">
        <v>243</v>
      </c>
      <c r="C105" s="6" t="s">
        <v>566</v>
      </c>
      <c r="D105" s="11" t="s">
        <v>1492</v>
      </c>
      <c r="E105" s="1007" t="s">
        <v>306</v>
      </c>
      <c r="F105" s="1007">
        <v>0</v>
      </c>
      <c r="G105" s="820"/>
    </row>
    <row r="106" spans="1:7" ht="34.5" thickBot="1">
      <c r="A106" s="8">
        <v>102</v>
      </c>
      <c r="B106" s="5" t="s">
        <v>243</v>
      </c>
      <c r="C106" s="6" t="s">
        <v>566</v>
      </c>
      <c r="D106" s="11" t="s">
        <v>613</v>
      </c>
      <c r="E106" s="1007" t="s">
        <v>306</v>
      </c>
      <c r="F106" s="1007">
        <v>0</v>
      </c>
      <c r="G106" s="820"/>
    </row>
    <row r="107" spans="1:7" ht="34.5" thickBot="1">
      <c r="A107" s="8">
        <v>103</v>
      </c>
      <c r="B107" s="5" t="s">
        <v>243</v>
      </c>
      <c r="C107" s="6" t="s">
        <v>566</v>
      </c>
      <c r="D107" s="11" t="s">
        <v>474</v>
      </c>
      <c r="E107" s="1007" t="s">
        <v>306</v>
      </c>
      <c r="F107" s="1007">
        <v>0</v>
      </c>
      <c r="G107" s="820"/>
    </row>
    <row r="108" spans="1:7" ht="34.5" thickBot="1">
      <c r="A108" s="8">
        <v>104</v>
      </c>
      <c r="B108" s="5" t="s">
        <v>243</v>
      </c>
      <c r="C108" s="6" t="s">
        <v>566</v>
      </c>
      <c r="D108" s="11" t="s">
        <v>1493</v>
      </c>
      <c r="E108" s="1007" t="s">
        <v>306</v>
      </c>
      <c r="F108" s="1007">
        <v>0</v>
      </c>
      <c r="G108" s="820"/>
    </row>
    <row r="109" spans="1:7" ht="34.5" thickBot="1">
      <c r="A109" s="8">
        <v>105</v>
      </c>
      <c r="B109" s="5" t="s">
        <v>243</v>
      </c>
      <c r="C109" s="6" t="s">
        <v>566</v>
      </c>
      <c r="D109" s="11" t="s">
        <v>614</v>
      </c>
      <c r="E109" s="1007" t="s">
        <v>306</v>
      </c>
      <c r="F109" s="1007">
        <v>0</v>
      </c>
      <c r="G109" s="820"/>
    </row>
    <row r="110" spans="1:7" ht="34.5" thickBot="1">
      <c r="A110" s="8">
        <v>106</v>
      </c>
      <c r="B110" s="5" t="s">
        <v>243</v>
      </c>
      <c r="C110" s="6" t="s">
        <v>566</v>
      </c>
      <c r="D110" s="11" t="s">
        <v>475</v>
      </c>
      <c r="E110" s="1007" t="s">
        <v>306</v>
      </c>
      <c r="F110" s="1007">
        <v>0</v>
      </c>
      <c r="G110" s="820"/>
    </row>
    <row r="111" spans="1:7" ht="34.5" thickBot="1">
      <c r="A111" s="8">
        <v>107</v>
      </c>
      <c r="B111" s="5" t="s">
        <v>243</v>
      </c>
      <c r="C111" s="6" t="s">
        <v>566</v>
      </c>
      <c r="D111" s="11" t="s">
        <v>1494</v>
      </c>
      <c r="E111" s="1007" t="s">
        <v>306</v>
      </c>
      <c r="F111" s="1007">
        <v>0</v>
      </c>
      <c r="G111" s="820"/>
    </row>
    <row r="112" spans="1:7" ht="34.5" thickBot="1">
      <c r="A112" s="8">
        <v>108</v>
      </c>
      <c r="B112" s="5" t="s">
        <v>243</v>
      </c>
      <c r="C112" s="6" t="s">
        <v>566</v>
      </c>
      <c r="D112" s="11" t="s">
        <v>1050</v>
      </c>
      <c r="E112" s="1007" t="s">
        <v>306</v>
      </c>
      <c r="F112" s="1007">
        <v>0</v>
      </c>
      <c r="G112" s="821"/>
    </row>
    <row r="113" spans="1:7" ht="34.5" thickBot="1">
      <c r="A113" s="8">
        <v>109</v>
      </c>
      <c r="B113" s="5" t="s">
        <v>243</v>
      </c>
      <c r="C113" s="6" t="s">
        <v>566</v>
      </c>
      <c r="D113" s="11" t="s">
        <v>1051</v>
      </c>
      <c r="E113" s="1007" t="s">
        <v>306</v>
      </c>
      <c r="F113" s="1007">
        <v>0</v>
      </c>
      <c r="G113" s="821"/>
    </row>
    <row r="114" spans="1:7" ht="45.75" thickBot="1">
      <c r="A114" s="8">
        <v>110</v>
      </c>
      <c r="B114" s="5" t="s">
        <v>243</v>
      </c>
      <c r="C114" s="6" t="s">
        <v>566</v>
      </c>
      <c r="D114" s="11" t="s">
        <v>1495</v>
      </c>
      <c r="E114" s="1007" t="s">
        <v>306</v>
      </c>
      <c r="F114" s="1007">
        <v>0</v>
      </c>
      <c r="G114" s="821"/>
    </row>
    <row r="115" spans="1:7" ht="34.5" thickBot="1">
      <c r="A115" s="8">
        <v>111</v>
      </c>
      <c r="B115" s="5" t="s">
        <v>243</v>
      </c>
      <c r="C115" s="6" t="s">
        <v>566</v>
      </c>
      <c r="D115" s="11" t="s">
        <v>1208</v>
      </c>
      <c r="E115" s="1007" t="s">
        <v>306</v>
      </c>
      <c r="F115" s="1007">
        <v>0</v>
      </c>
      <c r="G115" s="820"/>
    </row>
    <row r="116" spans="1:7" ht="34.5" thickBot="1">
      <c r="A116" s="8">
        <v>112</v>
      </c>
      <c r="B116" s="5" t="s">
        <v>243</v>
      </c>
      <c r="C116" s="6" t="s">
        <v>566</v>
      </c>
      <c r="D116" s="11" t="s">
        <v>1209</v>
      </c>
      <c r="E116" s="1007" t="s">
        <v>306</v>
      </c>
      <c r="F116" s="1007">
        <v>0</v>
      </c>
      <c r="G116" s="820"/>
    </row>
    <row r="117" spans="1:7" ht="34.5" thickBot="1">
      <c r="A117" s="8">
        <v>113</v>
      </c>
      <c r="B117" s="5" t="s">
        <v>243</v>
      </c>
      <c r="C117" s="6" t="s">
        <v>566</v>
      </c>
      <c r="D117" s="11" t="s">
        <v>1496</v>
      </c>
      <c r="E117" s="1007" t="s">
        <v>306</v>
      </c>
      <c r="F117" s="1007">
        <v>0</v>
      </c>
      <c r="G117" s="820"/>
    </row>
    <row r="118" spans="1:7" ht="34.5" thickBot="1">
      <c r="A118" s="8">
        <v>114</v>
      </c>
      <c r="B118" s="5" t="s">
        <v>243</v>
      </c>
      <c r="C118" s="6" t="s">
        <v>566</v>
      </c>
      <c r="D118" s="11" t="s">
        <v>615</v>
      </c>
      <c r="E118" s="1007" t="s">
        <v>306</v>
      </c>
      <c r="F118" s="1007">
        <v>0</v>
      </c>
      <c r="G118" s="820"/>
    </row>
    <row r="119" spans="1:7" ht="34.5" thickBot="1">
      <c r="A119" s="8">
        <v>115</v>
      </c>
      <c r="B119" s="5" t="s">
        <v>243</v>
      </c>
      <c r="C119" s="6" t="s">
        <v>566</v>
      </c>
      <c r="D119" s="11" t="s">
        <v>476</v>
      </c>
      <c r="E119" s="1007" t="s">
        <v>306</v>
      </c>
      <c r="F119" s="1007">
        <v>0</v>
      </c>
      <c r="G119" s="820"/>
    </row>
    <row r="120" spans="1:7" ht="34.5" thickBot="1">
      <c r="A120" s="8">
        <v>116</v>
      </c>
      <c r="B120" s="5" t="s">
        <v>243</v>
      </c>
      <c r="C120" s="6" t="s">
        <v>566</v>
      </c>
      <c r="D120" s="11" t="s">
        <v>1497</v>
      </c>
      <c r="E120" s="1007" t="s">
        <v>306</v>
      </c>
      <c r="F120" s="1007">
        <v>0</v>
      </c>
      <c r="G120" s="820"/>
    </row>
    <row r="121" spans="1:7" ht="23.25" thickBot="1">
      <c r="A121" s="8">
        <v>117</v>
      </c>
      <c r="B121" s="5" t="s">
        <v>243</v>
      </c>
      <c r="C121" s="6" t="s">
        <v>566</v>
      </c>
      <c r="D121" s="11" t="s">
        <v>616</v>
      </c>
      <c r="E121" s="1007" t="s">
        <v>306</v>
      </c>
      <c r="F121" s="1007">
        <v>0</v>
      </c>
      <c r="G121" s="820"/>
    </row>
    <row r="122" spans="1:7" ht="23.25" thickBot="1">
      <c r="A122" s="8">
        <v>118</v>
      </c>
      <c r="B122" s="5" t="s">
        <v>243</v>
      </c>
      <c r="C122" s="6" t="s">
        <v>566</v>
      </c>
      <c r="D122" s="11" t="s">
        <v>477</v>
      </c>
      <c r="E122" s="1007" t="s">
        <v>306</v>
      </c>
      <c r="F122" s="1007">
        <v>0</v>
      </c>
      <c r="G122" s="820"/>
    </row>
    <row r="123" spans="1:7" ht="23.25" thickBot="1">
      <c r="A123" s="8">
        <v>119</v>
      </c>
      <c r="B123" s="5" t="s">
        <v>243</v>
      </c>
      <c r="C123" s="6" t="s">
        <v>566</v>
      </c>
      <c r="D123" s="11" t="s">
        <v>1498</v>
      </c>
      <c r="E123" s="1007" t="s">
        <v>306</v>
      </c>
      <c r="F123" s="1007">
        <v>0</v>
      </c>
      <c r="G123" s="820"/>
    </row>
    <row r="124" spans="1:7" ht="23.25" thickBot="1">
      <c r="A124" s="8">
        <v>120</v>
      </c>
      <c r="B124" s="5" t="s">
        <v>243</v>
      </c>
      <c r="C124" s="6" t="s">
        <v>566</v>
      </c>
      <c r="D124" s="11" t="s">
        <v>617</v>
      </c>
      <c r="E124" s="1007" t="s">
        <v>306</v>
      </c>
      <c r="F124" s="1007">
        <v>0</v>
      </c>
      <c r="G124" s="820"/>
    </row>
    <row r="125" spans="1:7" ht="23.25" thickBot="1">
      <c r="A125" s="8">
        <v>121</v>
      </c>
      <c r="B125" s="5" t="s">
        <v>243</v>
      </c>
      <c r="C125" s="6" t="s">
        <v>566</v>
      </c>
      <c r="D125" s="11" t="s">
        <v>478</v>
      </c>
      <c r="E125" s="1007" t="s">
        <v>306</v>
      </c>
      <c r="F125" s="1007">
        <v>0</v>
      </c>
      <c r="G125" s="820"/>
    </row>
    <row r="126" spans="1:7" ht="23.25" thickBot="1">
      <c r="A126" s="8">
        <v>122</v>
      </c>
      <c r="B126" s="5" t="s">
        <v>243</v>
      </c>
      <c r="C126" s="6" t="s">
        <v>566</v>
      </c>
      <c r="D126" s="11" t="s">
        <v>1499</v>
      </c>
      <c r="E126" s="1007" t="s">
        <v>306</v>
      </c>
      <c r="F126" s="1007">
        <v>0</v>
      </c>
      <c r="G126" s="820"/>
    </row>
    <row r="127" spans="1:7" ht="34.5" thickBot="1">
      <c r="A127" s="8">
        <v>123</v>
      </c>
      <c r="B127" s="5" t="s">
        <v>243</v>
      </c>
      <c r="C127" s="6" t="s">
        <v>566</v>
      </c>
      <c r="D127" s="11" t="s">
        <v>618</v>
      </c>
      <c r="E127" s="1007" t="s">
        <v>306</v>
      </c>
      <c r="F127" s="1007">
        <v>0</v>
      </c>
      <c r="G127" s="821"/>
    </row>
    <row r="128" spans="1:7" ht="34.5" thickBot="1">
      <c r="A128" s="8">
        <v>124</v>
      </c>
      <c r="B128" s="5" t="s">
        <v>243</v>
      </c>
      <c r="C128" s="6" t="s">
        <v>566</v>
      </c>
      <c r="D128" s="11" t="s">
        <v>479</v>
      </c>
      <c r="E128" s="1007" t="s">
        <v>306</v>
      </c>
      <c r="F128" s="1007">
        <v>0</v>
      </c>
      <c r="G128" s="821"/>
    </row>
    <row r="129" spans="1:7" ht="34.5" thickBot="1">
      <c r="A129" s="8">
        <v>125</v>
      </c>
      <c r="B129" s="5" t="s">
        <v>243</v>
      </c>
      <c r="C129" s="6" t="s">
        <v>566</v>
      </c>
      <c r="D129" s="11" t="s">
        <v>569</v>
      </c>
      <c r="E129" s="1007" t="s">
        <v>306</v>
      </c>
      <c r="F129" s="1007">
        <v>0</v>
      </c>
      <c r="G129" s="821"/>
    </row>
    <row r="130" spans="1:7" ht="23.25" thickBot="1">
      <c r="A130" s="8">
        <v>126</v>
      </c>
      <c r="B130" s="5" t="s">
        <v>243</v>
      </c>
      <c r="C130" s="6" t="s">
        <v>566</v>
      </c>
      <c r="D130" s="11" t="s">
        <v>619</v>
      </c>
      <c r="E130" s="1007" t="s">
        <v>306</v>
      </c>
      <c r="F130" s="1007">
        <v>0</v>
      </c>
      <c r="G130" s="820"/>
    </row>
    <row r="131" spans="1:7" ht="23.25" thickBot="1">
      <c r="A131" s="8">
        <v>127</v>
      </c>
      <c r="B131" s="5" t="s">
        <v>243</v>
      </c>
      <c r="C131" s="6" t="s">
        <v>566</v>
      </c>
      <c r="D131" s="11" t="s">
        <v>480</v>
      </c>
      <c r="E131" s="1007" t="s">
        <v>306</v>
      </c>
      <c r="F131" s="1007">
        <v>0</v>
      </c>
      <c r="G131" s="820"/>
    </row>
    <row r="132" spans="1:7" ht="23.25" thickBot="1">
      <c r="A132" s="8">
        <v>128</v>
      </c>
      <c r="B132" s="5" t="s">
        <v>243</v>
      </c>
      <c r="C132" s="6" t="s">
        <v>566</v>
      </c>
      <c r="D132" s="11" t="s">
        <v>1500</v>
      </c>
      <c r="E132" s="1007" t="s">
        <v>306</v>
      </c>
      <c r="F132" s="1007">
        <v>0</v>
      </c>
      <c r="G132" s="820"/>
    </row>
    <row r="133" spans="1:7" ht="45.75" thickBot="1">
      <c r="A133" s="8">
        <v>129</v>
      </c>
      <c r="B133" s="5" t="s">
        <v>243</v>
      </c>
      <c r="C133" s="6" t="s">
        <v>566</v>
      </c>
      <c r="D133" s="11" t="s">
        <v>1217</v>
      </c>
      <c r="E133" s="1007" t="s">
        <v>306</v>
      </c>
      <c r="F133" s="1007">
        <v>0</v>
      </c>
      <c r="G133" s="820"/>
    </row>
    <row r="134" spans="1:7" ht="23.25" thickBot="1">
      <c r="A134" s="8">
        <v>130</v>
      </c>
      <c r="B134" s="5" t="s">
        <v>243</v>
      </c>
      <c r="C134" s="6" t="s">
        <v>566</v>
      </c>
      <c r="D134" s="11" t="s">
        <v>1218</v>
      </c>
      <c r="E134" s="1007" t="s">
        <v>306</v>
      </c>
      <c r="F134" s="1007">
        <v>0</v>
      </c>
      <c r="G134" s="820"/>
    </row>
    <row r="135" spans="1:7" ht="23.25" thickBot="1">
      <c r="A135" s="8">
        <v>131</v>
      </c>
      <c r="B135" s="5" t="s">
        <v>243</v>
      </c>
      <c r="C135" s="6" t="s">
        <v>566</v>
      </c>
      <c r="D135" s="11" t="s">
        <v>1501</v>
      </c>
      <c r="E135" s="1007" t="s">
        <v>306</v>
      </c>
      <c r="F135" s="1007">
        <v>0</v>
      </c>
      <c r="G135" s="820"/>
    </row>
    <row r="136" spans="1:7" ht="23.25" thickBot="1">
      <c r="A136" s="8">
        <v>132</v>
      </c>
      <c r="B136" s="5" t="s">
        <v>243</v>
      </c>
      <c r="C136" s="6" t="s">
        <v>566</v>
      </c>
      <c r="D136" s="11" t="s">
        <v>1210</v>
      </c>
      <c r="E136" s="1007" t="s">
        <v>306</v>
      </c>
      <c r="F136" s="1007">
        <v>0</v>
      </c>
      <c r="G136" s="820"/>
    </row>
    <row r="137" spans="1:7" ht="23.25" thickBot="1">
      <c r="A137" s="8">
        <v>133</v>
      </c>
      <c r="B137" s="5" t="s">
        <v>243</v>
      </c>
      <c r="C137" s="6" t="s">
        <v>566</v>
      </c>
      <c r="D137" s="11" t="s">
        <v>1211</v>
      </c>
      <c r="E137" s="1007" t="s">
        <v>306</v>
      </c>
      <c r="F137" s="1007">
        <v>0</v>
      </c>
      <c r="G137" s="820"/>
    </row>
    <row r="138" spans="1:7" ht="23.25" thickBot="1">
      <c r="A138" s="8">
        <v>134</v>
      </c>
      <c r="B138" s="5" t="s">
        <v>243</v>
      </c>
      <c r="C138" s="6" t="s">
        <v>566</v>
      </c>
      <c r="D138" s="11" t="s">
        <v>1502</v>
      </c>
      <c r="E138" s="1007" t="s">
        <v>306</v>
      </c>
      <c r="F138" s="1007">
        <v>0</v>
      </c>
      <c r="G138" s="820"/>
    </row>
    <row r="139" spans="1:7" ht="34.5" thickBot="1">
      <c r="A139" s="8">
        <v>135</v>
      </c>
      <c r="B139" s="5" t="s">
        <v>243</v>
      </c>
      <c r="C139" s="6" t="s">
        <v>566</v>
      </c>
      <c r="D139" s="11" t="s">
        <v>620</v>
      </c>
      <c r="E139" s="1007" t="s">
        <v>306</v>
      </c>
      <c r="F139" s="1007">
        <v>0</v>
      </c>
      <c r="G139" s="820"/>
    </row>
    <row r="140" spans="1:7" ht="23.25" thickBot="1">
      <c r="A140" s="8">
        <v>136</v>
      </c>
      <c r="B140" s="5" t="s">
        <v>243</v>
      </c>
      <c r="C140" s="6" t="s">
        <v>566</v>
      </c>
      <c r="D140" s="11" t="s">
        <v>481</v>
      </c>
      <c r="E140" s="1007" t="s">
        <v>306</v>
      </c>
      <c r="F140" s="1007">
        <v>0</v>
      </c>
      <c r="G140" s="820"/>
    </row>
    <row r="141" spans="1:7" ht="34.5" thickBot="1">
      <c r="A141" s="8">
        <v>137</v>
      </c>
      <c r="B141" s="5" t="s">
        <v>243</v>
      </c>
      <c r="C141" s="6" t="s">
        <v>566</v>
      </c>
      <c r="D141" s="11" t="s">
        <v>570</v>
      </c>
      <c r="E141" s="1007" t="s">
        <v>306</v>
      </c>
      <c r="F141" s="1007">
        <v>0</v>
      </c>
      <c r="G141" s="820"/>
    </row>
    <row r="142" spans="1:7" ht="23.25" thickBot="1">
      <c r="A142" s="8">
        <v>138</v>
      </c>
      <c r="B142" s="5" t="s">
        <v>243</v>
      </c>
      <c r="C142" s="6" t="s">
        <v>566</v>
      </c>
      <c r="D142" s="11" t="s">
        <v>677</v>
      </c>
      <c r="E142" s="1007" t="s">
        <v>306</v>
      </c>
      <c r="F142" s="12">
        <v>0</v>
      </c>
      <c r="G142" s="820"/>
    </row>
    <row r="143" spans="1:7" ht="23.25" thickBot="1">
      <c r="A143" s="8">
        <v>139</v>
      </c>
      <c r="B143" s="5" t="s">
        <v>243</v>
      </c>
      <c r="C143" s="6" t="s">
        <v>566</v>
      </c>
      <c r="D143" s="11" t="s">
        <v>678</v>
      </c>
      <c r="E143" s="1007" t="s">
        <v>306</v>
      </c>
      <c r="F143" s="1007">
        <v>0</v>
      </c>
      <c r="G143" s="820"/>
    </row>
    <row r="144" spans="1:7" ht="23.25" thickBot="1">
      <c r="A144" s="8">
        <v>140</v>
      </c>
      <c r="B144" s="5" t="s">
        <v>243</v>
      </c>
      <c r="C144" s="6" t="s">
        <v>566</v>
      </c>
      <c r="D144" s="11" t="s">
        <v>621</v>
      </c>
      <c r="E144" s="1007" t="s">
        <v>306</v>
      </c>
      <c r="F144" s="12">
        <v>0</v>
      </c>
      <c r="G144" s="820"/>
    </row>
    <row r="145" spans="1:7" ht="23.25" thickBot="1">
      <c r="A145" s="8">
        <v>141</v>
      </c>
      <c r="B145" s="5" t="s">
        <v>243</v>
      </c>
      <c r="C145" s="6" t="s">
        <v>566</v>
      </c>
      <c r="D145" s="11" t="s">
        <v>482</v>
      </c>
      <c r="E145" s="1007" t="s">
        <v>306</v>
      </c>
      <c r="F145" s="1007">
        <v>0</v>
      </c>
      <c r="G145" s="820"/>
    </row>
    <row r="146" spans="1:7" ht="23.25" thickBot="1">
      <c r="A146" s="8">
        <v>142</v>
      </c>
      <c r="B146" s="5" t="s">
        <v>243</v>
      </c>
      <c r="C146" s="6" t="s">
        <v>566</v>
      </c>
      <c r="D146" s="11" t="s">
        <v>1212</v>
      </c>
      <c r="E146" s="1007" t="s">
        <v>306</v>
      </c>
      <c r="F146" s="1007">
        <v>0</v>
      </c>
      <c r="G146" s="820"/>
    </row>
    <row r="147" spans="1:7" ht="23.25" thickBot="1">
      <c r="A147" s="8">
        <v>143</v>
      </c>
      <c r="B147" s="5" t="s">
        <v>243</v>
      </c>
      <c r="C147" s="6" t="s">
        <v>566</v>
      </c>
      <c r="D147" s="11" t="s">
        <v>1213</v>
      </c>
      <c r="E147" s="1007" t="s">
        <v>306</v>
      </c>
      <c r="F147" s="1007">
        <v>0</v>
      </c>
      <c r="G147" s="820"/>
    </row>
    <row r="148" spans="1:7" ht="23.25" thickBot="1">
      <c r="A148" s="8">
        <v>144</v>
      </c>
      <c r="B148" s="5" t="s">
        <v>243</v>
      </c>
      <c r="C148" s="6" t="s">
        <v>566</v>
      </c>
      <c r="D148" s="11" t="s">
        <v>1503</v>
      </c>
      <c r="E148" s="1007" t="s">
        <v>306</v>
      </c>
      <c r="F148" s="1007">
        <v>0</v>
      </c>
      <c r="G148" s="820"/>
    </row>
    <row r="149" spans="1:7" ht="45.75" thickBot="1">
      <c r="A149" s="8">
        <v>145</v>
      </c>
      <c r="B149" s="5" t="s">
        <v>243</v>
      </c>
      <c r="C149" s="6" t="s">
        <v>566</v>
      </c>
      <c r="D149" s="11" t="s">
        <v>1214</v>
      </c>
      <c r="E149" s="1007" t="s">
        <v>306</v>
      </c>
      <c r="F149" s="1007">
        <v>0</v>
      </c>
      <c r="G149" s="820"/>
    </row>
    <row r="150" spans="1:7" ht="23.25" thickBot="1">
      <c r="A150" s="8">
        <v>146</v>
      </c>
      <c r="B150" s="5" t="s">
        <v>243</v>
      </c>
      <c r="C150" s="6" t="s">
        <v>566</v>
      </c>
      <c r="D150" s="11" t="s">
        <v>679</v>
      </c>
      <c r="E150" s="1007" t="s">
        <v>306</v>
      </c>
      <c r="F150" s="1007">
        <v>0</v>
      </c>
      <c r="G150" s="820"/>
    </row>
    <row r="151" spans="1:7" ht="23.25" thickBot="1">
      <c r="A151" s="8">
        <v>147</v>
      </c>
      <c r="B151" s="5" t="s">
        <v>243</v>
      </c>
      <c r="C151" s="6" t="s">
        <v>566</v>
      </c>
      <c r="D151" s="11" t="s">
        <v>1504</v>
      </c>
      <c r="E151" s="1007" t="s">
        <v>306</v>
      </c>
      <c r="F151" s="1007">
        <v>0</v>
      </c>
      <c r="G151" s="820"/>
    </row>
    <row r="152" spans="1:7" ht="23.25" thickBot="1">
      <c r="A152" s="8">
        <v>148</v>
      </c>
      <c r="B152" s="5" t="s">
        <v>243</v>
      </c>
      <c r="C152" s="6" t="s">
        <v>566</v>
      </c>
      <c r="D152" s="11" t="s">
        <v>483</v>
      </c>
      <c r="E152" s="1007" t="s">
        <v>306</v>
      </c>
      <c r="F152" s="12">
        <v>0</v>
      </c>
      <c r="G152" s="820"/>
    </row>
    <row r="153" spans="1:7" ht="23.25" thickBot="1">
      <c r="A153" s="8">
        <v>149</v>
      </c>
      <c r="B153" s="5" t="s">
        <v>243</v>
      </c>
      <c r="C153" s="820" t="s">
        <v>658</v>
      </c>
      <c r="D153" s="11" t="s">
        <v>484</v>
      </c>
      <c r="E153" s="1007" t="s">
        <v>1447</v>
      </c>
      <c r="F153" s="12">
        <v>534897</v>
      </c>
      <c r="G153" s="821" t="s">
        <v>485</v>
      </c>
    </row>
    <row r="154" spans="1:7" ht="23.25" thickBot="1">
      <c r="A154" s="8">
        <v>150</v>
      </c>
      <c r="B154" s="5" t="s">
        <v>243</v>
      </c>
      <c r="C154" s="6" t="s">
        <v>566</v>
      </c>
      <c r="D154" s="11" t="s">
        <v>486</v>
      </c>
      <c r="E154" s="1007" t="s">
        <v>306</v>
      </c>
      <c r="F154" s="1007">
        <v>0</v>
      </c>
      <c r="G154" s="820"/>
    </row>
    <row r="155" spans="1:7" ht="23.25" thickBot="1">
      <c r="A155" s="8">
        <v>151</v>
      </c>
      <c r="B155" s="5" t="s">
        <v>243</v>
      </c>
      <c r="C155" s="820" t="s">
        <v>658</v>
      </c>
      <c r="D155" s="11" t="s">
        <v>487</v>
      </c>
      <c r="E155" s="1007" t="s">
        <v>1447</v>
      </c>
      <c r="F155" s="12">
        <v>-534897</v>
      </c>
      <c r="G155" s="821" t="s">
        <v>485</v>
      </c>
    </row>
    <row r="156" spans="1:7" ht="23.25" thickBot="1">
      <c r="A156" s="854">
        <v>153</v>
      </c>
      <c r="B156" s="5" t="s">
        <v>243</v>
      </c>
      <c r="C156" s="6" t="s">
        <v>566</v>
      </c>
      <c r="D156" s="855" t="s">
        <v>622</v>
      </c>
      <c r="E156" s="1007" t="s">
        <v>306</v>
      </c>
      <c r="F156" s="1007">
        <v>0</v>
      </c>
      <c r="G156" s="856"/>
    </row>
    <row r="157" spans="1:7" ht="23.25" thickBot="1">
      <c r="A157" s="8">
        <v>154</v>
      </c>
      <c r="B157" s="5" t="s">
        <v>243</v>
      </c>
      <c r="C157" s="6" t="s">
        <v>566</v>
      </c>
      <c r="D157" s="11" t="s">
        <v>488</v>
      </c>
      <c r="E157" s="1007" t="s">
        <v>306</v>
      </c>
      <c r="F157" s="1007">
        <v>0</v>
      </c>
      <c r="G157" s="820"/>
    </row>
    <row r="158" spans="1:7" ht="23.25" thickBot="1">
      <c r="A158" s="8">
        <v>155</v>
      </c>
      <c r="B158" s="5" t="s">
        <v>243</v>
      </c>
      <c r="C158" s="6" t="s">
        <v>566</v>
      </c>
      <c r="D158" s="11" t="s">
        <v>1505</v>
      </c>
      <c r="E158" s="1007" t="s">
        <v>306</v>
      </c>
      <c r="F158" s="1007">
        <v>0</v>
      </c>
      <c r="G158" s="820"/>
    </row>
    <row r="159" spans="1:7" ht="13.5" thickBot="1">
      <c r="A159" s="8">
        <v>156</v>
      </c>
      <c r="B159" s="5" t="s">
        <v>243</v>
      </c>
      <c r="C159" s="10"/>
      <c r="D159" s="11"/>
      <c r="E159" s="1007"/>
      <c r="F159" s="1007"/>
      <c r="G159" s="820"/>
    </row>
    <row r="160" spans="1:7" ht="13.5" thickBot="1">
      <c r="A160" s="8">
        <v>157</v>
      </c>
      <c r="B160" s="5" t="s">
        <v>243</v>
      </c>
      <c r="C160" s="10"/>
      <c r="D160" s="11"/>
      <c r="E160" s="1007"/>
      <c r="F160" s="1007"/>
      <c r="G160" s="820"/>
    </row>
    <row r="161" spans="1:7" ht="13.5" thickBot="1">
      <c r="A161" s="8">
        <v>158</v>
      </c>
      <c r="B161" s="5" t="s">
        <v>243</v>
      </c>
      <c r="C161" s="10"/>
      <c r="D161" s="11"/>
      <c r="E161" s="1007"/>
      <c r="F161" s="1007"/>
      <c r="G161" s="820"/>
    </row>
    <row r="162" spans="1:7" ht="23.25" thickBot="1">
      <c r="A162" s="8">
        <v>159</v>
      </c>
      <c r="B162" s="5" t="s">
        <v>243</v>
      </c>
      <c r="C162" s="6" t="s">
        <v>566</v>
      </c>
      <c r="D162" s="11" t="s">
        <v>623</v>
      </c>
      <c r="E162" s="1007" t="s">
        <v>306</v>
      </c>
      <c r="F162" s="1007">
        <v>0</v>
      </c>
      <c r="G162" s="820"/>
    </row>
    <row r="163" spans="1:7" ht="23.25" thickBot="1">
      <c r="A163" s="8">
        <v>160</v>
      </c>
      <c r="B163" s="5" t="s">
        <v>243</v>
      </c>
      <c r="C163" s="6" t="s">
        <v>566</v>
      </c>
      <c r="D163" s="11" t="s">
        <v>489</v>
      </c>
      <c r="E163" s="1007" t="s">
        <v>306</v>
      </c>
      <c r="F163" s="1007">
        <v>0</v>
      </c>
      <c r="G163" s="820"/>
    </row>
    <row r="164" spans="1:7" ht="23.25" thickBot="1">
      <c r="A164" s="8">
        <v>161</v>
      </c>
      <c r="B164" s="5" t="s">
        <v>243</v>
      </c>
      <c r="C164" s="6" t="s">
        <v>566</v>
      </c>
      <c r="D164" s="11" t="s">
        <v>1506</v>
      </c>
      <c r="E164" s="1007" t="s">
        <v>306</v>
      </c>
      <c r="F164" s="1007">
        <v>0</v>
      </c>
      <c r="G164" s="820"/>
    </row>
    <row r="165" spans="1:7" ht="23.25" thickBot="1">
      <c r="A165" s="8">
        <v>162</v>
      </c>
      <c r="B165" s="5" t="s">
        <v>243</v>
      </c>
      <c r="C165" s="6" t="s">
        <v>566</v>
      </c>
      <c r="D165" s="11" t="s">
        <v>680</v>
      </c>
      <c r="E165" s="1007" t="s">
        <v>306</v>
      </c>
      <c r="F165" s="1007">
        <v>0</v>
      </c>
      <c r="G165" s="820"/>
    </row>
    <row r="166" spans="1:7" ht="23.25" thickBot="1">
      <c r="A166" s="8">
        <v>163</v>
      </c>
      <c r="B166" s="5" t="s">
        <v>243</v>
      </c>
      <c r="C166" s="6" t="s">
        <v>566</v>
      </c>
      <c r="D166" s="11" t="s">
        <v>681</v>
      </c>
      <c r="E166" s="1007" t="s">
        <v>306</v>
      </c>
      <c r="F166" s="1007">
        <v>0</v>
      </c>
      <c r="G166" s="820"/>
    </row>
    <row r="167" spans="1:7" ht="23.25" thickBot="1">
      <c r="A167" s="8">
        <v>164</v>
      </c>
      <c r="B167" s="5" t="s">
        <v>243</v>
      </c>
      <c r="C167" s="6" t="s">
        <v>566</v>
      </c>
      <c r="D167" s="11" t="s">
        <v>1528</v>
      </c>
      <c r="E167" s="1007" t="s">
        <v>306</v>
      </c>
      <c r="F167" s="1007">
        <v>0</v>
      </c>
      <c r="G167" s="847"/>
    </row>
    <row r="168" spans="1:7" ht="23.25" thickBot="1">
      <c r="A168" s="8">
        <v>165</v>
      </c>
      <c r="B168" s="5" t="s">
        <v>243</v>
      </c>
      <c r="C168" s="6" t="s">
        <v>566</v>
      </c>
      <c r="D168" s="11" t="s">
        <v>1529</v>
      </c>
      <c r="E168" s="1007" t="s">
        <v>306</v>
      </c>
      <c r="F168" s="1007">
        <v>0</v>
      </c>
      <c r="G168" s="820"/>
    </row>
    <row r="169" spans="1:7" ht="23.25" thickBot="1">
      <c r="A169" s="8">
        <v>166</v>
      </c>
      <c r="B169" s="5" t="s">
        <v>243</v>
      </c>
      <c r="C169" s="6" t="s">
        <v>566</v>
      </c>
      <c r="D169" s="11" t="s">
        <v>624</v>
      </c>
      <c r="E169" s="1007" t="s">
        <v>306</v>
      </c>
      <c r="F169" s="1007">
        <v>0</v>
      </c>
      <c r="G169" s="820"/>
    </row>
    <row r="170" spans="1:7" ht="23.25" thickBot="1">
      <c r="A170" s="8">
        <v>167</v>
      </c>
      <c r="B170" s="5" t="s">
        <v>243</v>
      </c>
      <c r="C170" s="6" t="s">
        <v>566</v>
      </c>
      <c r="D170" s="11" t="s">
        <v>490</v>
      </c>
      <c r="E170" s="1007" t="s">
        <v>306</v>
      </c>
      <c r="F170" s="1007">
        <v>0</v>
      </c>
      <c r="G170" s="820"/>
    </row>
    <row r="171" spans="1:7" ht="23.25" thickBot="1">
      <c r="A171" s="8">
        <v>168</v>
      </c>
      <c r="B171" s="5" t="s">
        <v>243</v>
      </c>
      <c r="C171" s="6" t="s">
        <v>566</v>
      </c>
      <c r="D171" s="11" t="s">
        <v>1507</v>
      </c>
      <c r="E171" s="1007" t="s">
        <v>306</v>
      </c>
      <c r="F171" s="1007">
        <v>0</v>
      </c>
      <c r="G171" s="820"/>
    </row>
    <row r="172" spans="1:7" ht="23.25" thickBot="1">
      <c r="A172" s="8">
        <v>169</v>
      </c>
      <c r="B172" s="5" t="s">
        <v>243</v>
      </c>
      <c r="C172" s="6" t="s">
        <v>566</v>
      </c>
      <c r="D172" s="11" t="s">
        <v>625</v>
      </c>
      <c r="E172" s="1007" t="s">
        <v>306</v>
      </c>
      <c r="F172" s="1007">
        <v>0</v>
      </c>
      <c r="G172" s="820"/>
    </row>
    <row r="173" spans="1:7" ht="23.25" thickBot="1">
      <c r="A173" s="8">
        <v>170</v>
      </c>
      <c r="B173" s="5" t="s">
        <v>243</v>
      </c>
      <c r="C173" s="6" t="s">
        <v>566</v>
      </c>
      <c r="D173" s="11" t="s">
        <v>491</v>
      </c>
      <c r="E173" s="1007" t="s">
        <v>306</v>
      </c>
      <c r="F173" s="1007">
        <v>0</v>
      </c>
      <c r="G173" s="820"/>
    </row>
    <row r="174" spans="1:7" ht="23.25" thickBot="1">
      <c r="A174" s="8">
        <v>171</v>
      </c>
      <c r="B174" s="5" t="s">
        <v>243</v>
      </c>
      <c r="C174" s="6" t="s">
        <v>566</v>
      </c>
      <c r="D174" s="11" t="s">
        <v>1508</v>
      </c>
      <c r="E174" s="1007" t="s">
        <v>306</v>
      </c>
      <c r="F174" s="1007">
        <v>0</v>
      </c>
      <c r="G174" s="820"/>
    </row>
    <row r="175" spans="1:7" ht="13.5" thickBot="1">
      <c r="A175" s="8">
        <v>172</v>
      </c>
      <c r="B175" s="5" t="s">
        <v>243</v>
      </c>
      <c r="C175" s="10"/>
      <c r="D175" s="11"/>
      <c r="E175" s="1007"/>
      <c r="F175" s="1007"/>
      <c r="G175" s="820"/>
    </row>
    <row r="176" spans="1:7" ht="13.5" thickBot="1">
      <c r="A176" s="8">
        <v>173</v>
      </c>
      <c r="B176" s="5" t="s">
        <v>243</v>
      </c>
      <c r="C176" s="10"/>
      <c r="D176" s="11"/>
      <c r="E176" s="1007"/>
      <c r="F176" s="1007"/>
      <c r="G176" s="820"/>
    </row>
    <row r="177" spans="1:7" ht="13.5" thickBot="1">
      <c r="A177" s="8">
        <v>174</v>
      </c>
      <c r="B177" s="5" t="s">
        <v>243</v>
      </c>
      <c r="C177" s="10"/>
      <c r="D177" s="11"/>
      <c r="E177" s="1007"/>
      <c r="F177" s="1007"/>
      <c r="G177" s="820"/>
    </row>
    <row r="178" spans="1:7" ht="23.25" thickBot="1">
      <c r="A178" s="8">
        <v>175</v>
      </c>
      <c r="B178" s="5" t="s">
        <v>243</v>
      </c>
      <c r="C178" s="6" t="s">
        <v>566</v>
      </c>
      <c r="D178" s="11" t="s">
        <v>626</v>
      </c>
      <c r="E178" s="1007" t="s">
        <v>306</v>
      </c>
      <c r="F178" s="1007">
        <v>0</v>
      </c>
      <c r="G178" s="820"/>
    </row>
    <row r="179" spans="1:7" ht="23.25" thickBot="1">
      <c r="A179" s="8">
        <v>176</v>
      </c>
      <c r="B179" s="5" t="s">
        <v>243</v>
      </c>
      <c r="C179" s="6" t="s">
        <v>566</v>
      </c>
      <c r="D179" s="11" t="s">
        <v>492</v>
      </c>
      <c r="E179" s="1007" t="s">
        <v>306</v>
      </c>
      <c r="F179" s="1007">
        <v>0</v>
      </c>
      <c r="G179" s="820"/>
    </row>
    <row r="180" spans="1:7" ht="23.25" thickBot="1">
      <c r="A180" s="8">
        <v>177</v>
      </c>
      <c r="B180" s="5" t="s">
        <v>243</v>
      </c>
      <c r="C180" s="6" t="s">
        <v>566</v>
      </c>
      <c r="D180" s="11" t="s">
        <v>1509</v>
      </c>
      <c r="E180" s="1007" t="s">
        <v>306</v>
      </c>
      <c r="F180" s="1007">
        <v>0</v>
      </c>
      <c r="G180" s="820"/>
    </row>
    <row r="181" spans="1:7" ht="23.25" thickBot="1">
      <c r="A181" s="8">
        <v>178</v>
      </c>
      <c r="B181" s="5" t="s">
        <v>243</v>
      </c>
      <c r="C181" s="6" t="s">
        <v>566</v>
      </c>
      <c r="D181" s="11" t="s">
        <v>627</v>
      </c>
      <c r="E181" s="1007" t="s">
        <v>306</v>
      </c>
      <c r="F181" s="1007">
        <v>0</v>
      </c>
      <c r="G181" s="820"/>
    </row>
    <row r="182" spans="1:7" ht="23.25" thickBot="1">
      <c r="A182" s="8">
        <v>179</v>
      </c>
      <c r="B182" s="5" t="s">
        <v>243</v>
      </c>
      <c r="C182" s="6" t="s">
        <v>566</v>
      </c>
      <c r="D182" s="11" t="s">
        <v>493</v>
      </c>
      <c r="E182" s="1007" t="s">
        <v>306</v>
      </c>
      <c r="F182" s="1007">
        <v>0</v>
      </c>
      <c r="G182" s="820"/>
    </row>
    <row r="183" spans="1:7" ht="23.25" thickBot="1">
      <c r="A183" s="8">
        <v>180</v>
      </c>
      <c r="B183" s="5" t="s">
        <v>243</v>
      </c>
      <c r="C183" s="6" t="s">
        <v>566</v>
      </c>
      <c r="D183" s="11" t="s">
        <v>1510</v>
      </c>
      <c r="E183" s="1007" t="s">
        <v>306</v>
      </c>
      <c r="F183" s="1007">
        <v>0</v>
      </c>
      <c r="G183" s="820"/>
    </row>
    <row r="184" spans="1:7" ht="34.5" thickBot="1">
      <c r="A184" s="8">
        <v>181</v>
      </c>
      <c r="B184" s="5" t="s">
        <v>243</v>
      </c>
      <c r="C184" s="6" t="s">
        <v>566</v>
      </c>
      <c r="D184" s="11" t="s">
        <v>628</v>
      </c>
      <c r="E184" s="1007" t="s">
        <v>306</v>
      </c>
      <c r="F184" s="1007">
        <v>0</v>
      </c>
      <c r="G184" s="820"/>
    </row>
    <row r="185" spans="1:7" ht="34.5" thickBot="1">
      <c r="A185" s="8">
        <v>182</v>
      </c>
      <c r="B185" s="5" t="s">
        <v>243</v>
      </c>
      <c r="C185" s="6" t="s">
        <v>566</v>
      </c>
      <c r="D185" s="11" t="s">
        <v>494</v>
      </c>
      <c r="E185" s="1007" t="s">
        <v>306</v>
      </c>
      <c r="F185" s="1007">
        <v>0</v>
      </c>
      <c r="G185" s="820"/>
    </row>
    <row r="186" spans="1:7" ht="34.5" thickBot="1">
      <c r="A186" s="8">
        <v>183</v>
      </c>
      <c r="B186" s="5" t="s">
        <v>243</v>
      </c>
      <c r="C186" s="6" t="s">
        <v>566</v>
      </c>
      <c r="D186" s="11" t="s">
        <v>1511</v>
      </c>
      <c r="E186" s="1007" t="s">
        <v>306</v>
      </c>
      <c r="F186" s="1007">
        <v>0</v>
      </c>
      <c r="G186" s="820"/>
    </row>
    <row r="187" spans="1:7" ht="23.25" thickBot="1">
      <c r="A187" s="8">
        <v>184</v>
      </c>
      <c r="B187" s="5" t="s">
        <v>243</v>
      </c>
      <c r="C187" s="6" t="s">
        <v>566</v>
      </c>
      <c r="D187" s="11" t="s">
        <v>1550</v>
      </c>
      <c r="E187" s="1007" t="s">
        <v>306</v>
      </c>
      <c r="F187" s="1007">
        <v>0</v>
      </c>
      <c r="G187" s="820"/>
    </row>
    <row r="188" spans="1:7" ht="23.25" thickBot="1">
      <c r="A188" s="8">
        <v>185</v>
      </c>
      <c r="B188" s="5" t="s">
        <v>243</v>
      </c>
      <c r="C188" s="6" t="s">
        <v>566</v>
      </c>
      <c r="D188" s="11" t="s">
        <v>1551</v>
      </c>
      <c r="E188" s="1007" t="s">
        <v>306</v>
      </c>
      <c r="F188" s="1007">
        <v>0</v>
      </c>
      <c r="G188" s="820"/>
    </row>
    <row r="189" spans="1:7" ht="34.5" thickBot="1">
      <c r="A189" s="8">
        <v>186</v>
      </c>
      <c r="B189" s="5" t="s">
        <v>243</v>
      </c>
      <c r="C189" s="6" t="s">
        <v>566</v>
      </c>
      <c r="D189" s="11" t="s">
        <v>1552</v>
      </c>
      <c r="E189" s="1007" t="s">
        <v>306</v>
      </c>
      <c r="F189" s="1007">
        <v>0</v>
      </c>
      <c r="G189" s="820"/>
    </row>
    <row r="190" spans="1:7" ht="34.5" thickBot="1">
      <c r="A190" s="8">
        <v>187</v>
      </c>
      <c r="B190" s="5" t="s">
        <v>243</v>
      </c>
      <c r="C190" s="6" t="s">
        <v>566</v>
      </c>
      <c r="D190" s="11" t="s">
        <v>629</v>
      </c>
      <c r="E190" s="1007" t="s">
        <v>306</v>
      </c>
      <c r="F190" s="1007">
        <v>0</v>
      </c>
      <c r="G190" s="820"/>
    </row>
    <row r="191" spans="1:7" ht="34.5" thickBot="1">
      <c r="A191" s="8">
        <v>188</v>
      </c>
      <c r="B191" s="5" t="s">
        <v>243</v>
      </c>
      <c r="C191" s="6" t="s">
        <v>566</v>
      </c>
      <c r="D191" s="11" t="s">
        <v>495</v>
      </c>
      <c r="E191" s="1007" t="s">
        <v>306</v>
      </c>
      <c r="F191" s="1007">
        <v>0</v>
      </c>
      <c r="G191" s="820"/>
    </row>
    <row r="192" spans="1:7" ht="34.5" thickBot="1">
      <c r="A192" s="8">
        <v>189</v>
      </c>
      <c r="B192" s="5" t="s">
        <v>243</v>
      </c>
      <c r="C192" s="6" t="s">
        <v>566</v>
      </c>
      <c r="D192" s="11" t="s">
        <v>1512</v>
      </c>
      <c r="E192" s="1007" t="s">
        <v>306</v>
      </c>
      <c r="F192" s="1007">
        <v>0</v>
      </c>
      <c r="G192" s="820"/>
    </row>
    <row r="193" spans="1:7" ht="34.5" thickBot="1">
      <c r="A193" s="8">
        <v>190</v>
      </c>
      <c r="B193" s="5" t="s">
        <v>243</v>
      </c>
      <c r="C193" s="6" t="s">
        <v>566</v>
      </c>
      <c r="D193" s="11" t="s">
        <v>630</v>
      </c>
      <c r="E193" s="1007" t="s">
        <v>306</v>
      </c>
      <c r="F193" s="1007">
        <v>0</v>
      </c>
      <c r="G193" s="820"/>
    </row>
    <row r="194" spans="1:7" ht="34.5" thickBot="1">
      <c r="A194" s="8">
        <v>191</v>
      </c>
      <c r="B194" s="5" t="s">
        <v>243</v>
      </c>
      <c r="C194" s="6" t="s">
        <v>566</v>
      </c>
      <c r="D194" s="11" t="s">
        <v>496</v>
      </c>
      <c r="E194" s="1007" t="s">
        <v>306</v>
      </c>
      <c r="F194" s="1007">
        <v>0</v>
      </c>
      <c r="G194" s="820"/>
    </row>
    <row r="195" spans="1:7" ht="34.5" thickBot="1">
      <c r="A195" s="8">
        <v>192</v>
      </c>
      <c r="B195" s="5" t="s">
        <v>243</v>
      </c>
      <c r="C195" s="6" t="s">
        <v>566</v>
      </c>
      <c r="D195" s="11" t="s">
        <v>1513</v>
      </c>
      <c r="E195" s="1007" t="s">
        <v>306</v>
      </c>
      <c r="F195" s="1007">
        <v>0</v>
      </c>
      <c r="G195" s="820"/>
    </row>
    <row r="196" spans="1:7" ht="34.5" thickBot="1">
      <c r="A196" s="8">
        <v>193</v>
      </c>
      <c r="B196" s="5" t="s">
        <v>243</v>
      </c>
      <c r="C196" s="6" t="s">
        <v>566</v>
      </c>
      <c r="D196" s="11" t="s">
        <v>631</v>
      </c>
      <c r="E196" s="1007" t="s">
        <v>306</v>
      </c>
      <c r="F196" s="1007">
        <v>0</v>
      </c>
      <c r="G196" s="820"/>
    </row>
    <row r="197" spans="1:7" ht="34.5" thickBot="1">
      <c r="A197" s="8">
        <v>194</v>
      </c>
      <c r="B197" s="5" t="s">
        <v>243</v>
      </c>
      <c r="C197" s="6" t="s">
        <v>566</v>
      </c>
      <c r="D197" s="11" t="s">
        <v>497</v>
      </c>
      <c r="E197" s="1007" t="s">
        <v>306</v>
      </c>
      <c r="F197" s="1007">
        <v>0</v>
      </c>
      <c r="G197" s="820"/>
    </row>
    <row r="198" spans="1:7" ht="34.5" thickBot="1">
      <c r="A198" s="8">
        <v>195</v>
      </c>
      <c r="B198" s="5" t="s">
        <v>243</v>
      </c>
      <c r="C198" s="6" t="s">
        <v>566</v>
      </c>
      <c r="D198" s="11" t="s">
        <v>1514</v>
      </c>
      <c r="E198" s="1007" t="s">
        <v>306</v>
      </c>
      <c r="F198" s="1007">
        <v>0</v>
      </c>
      <c r="G198" s="820"/>
    </row>
    <row r="199" spans="1:7" ht="34.5" thickBot="1">
      <c r="A199" s="8">
        <v>196</v>
      </c>
      <c r="B199" s="5" t="s">
        <v>243</v>
      </c>
      <c r="C199" s="6" t="s">
        <v>566</v>
      </c>
      <c r="D199" s="11" t="s">
        <v>632</v>
      </c>
      <c r="E199" s="1007" t="s">
        <v>306</v>
      </c>
      <c r="F199" s="1007">
        <v>0</v>
      </c>
      <c r="G199" s="820"/>
    </row>
    <row r="200" spans="1:7" ht="34.5" thickBot="1">
      <c r="A200" s="8">
        <v>197</v>
      </c>
      <c r="B200" s="5" t="s">
        <v>243</v>
      </c>
      <c r="C200" s="6" t="s">
        <v>566</v>
      </c>
      <c r="D200" s="11" t="s">
        <v>498</v>
      </c>
      <c r="E200" s="1007" t="s">
        <v>306</v>
      </c>
      <c r="F200" s="1007">
        <v>0</v>
      </c>
      <c r="G200" s="820"/>
    </row>
    <row r="201" spans="1:7" ht="34.5" thickBot="1">
      <c r="A201" s="8">
        <v>198</v>
      </c>
      <c r="B201" s="5" t="s">
        <v>243</v>
      </c>
      <c r="C201" s="6" t="s">
        <v>566</v>
      </c>
      <c r="D201" s="11" t="s">
        <v>1515</v>
      </c>
      <c r="E201" s="1007" t="s">
        <v>306</v>
      </c>
      <c r="F201" s="1007">
        <v>0</v>
      </c>
      <c r="G201" s="820"/>
    </row>
    <row r="202" spans="1:7" ht="34.5" thickBot="1">
      <c r="A202" s="8">
        <v>199</v>
      </c>
      <c r="B202" s="5" t="s">
        <v>243</v>
      </c>
      <c r="C202" s="6" t="s">
        <v>566</v>
      </c>
      <c r="D202" s="11" t="s">
        <v>633</v>
      </c>
      <c r="E202" s="1007" t="s">
        <v>306</v>
      </c>
      <c r="F202" s="1007">
        <v>0</v>
      </c>
      <c r="G202" s="820"/>
    </row>
    <row r="203" spans="1:7" ht="34.5" thickBot="1">
      <c r="A203" s="8">
        <v>200</v>
      </c>
      <c r="B203" s="5" t="s">
        <v>243</v>
      </c>
      <c r="C203" s="6" t="s">
        <v>566</v>
      </c>
      <c r="D203" s="11" t="s">
        <v>499</v>
      </c>
      <c r="E203" s="1007" t="s">
        <v>306</v>
      </c>
      <c r="F203" s="1007">
        <v>0</v>
      </c>
      <c r="G203" s="820"/>
    </row>
    <row r="204" spans="1:7" ht="34.5" thickBot="1">
      <c r="A204" s="8">
        <v>201</v>
      </c>
      <c r="B204" s="5" t="s">
        <v>243</v>
      </c>
      <c r="C204" s="6" t="s">
        <v>566</v>
      </c>
      <c r="D204" s="11" t="s">
        <v>1516</v>
      </c>
      <c r="E204" s="1007" t="s">
        <v>306</v>
      </c>
      <c r="F204" s="1007">
        <v>0</v>
      </c>
      <c r="G204" s="820"/>
    </row>
    <row r="205" spans="1:7" ht="34.5" thickBot="1">
      <c r="A205" s="8">
        <v>202</v>
      </c>
      <c r="B205" s="5" t="s">
        <v>243</v>
      </c>
      <c r="C205" s="6" t="s">
        <v>566</v>
      </c>
      <c r="D205" s="11" t="s">
        <v>634</v>
      </c>
      <c r="E205" s="1007" t="s">
        <v>306</v>
      </c>
      <c r="F205" s="1007">
        <v>0</v>
      </c>
      <c r="G205" s="820"/>
    </row>
    <row r="206" spans="1:7" ht="34.5" thickBot="1">
      <c r="A206" s="8">
        <v>203</v>
      </c>
      <c r="B206" s="5" t="s">
        <v>243</v>
      </c>
      <c r="C206" s="6" t="s">
        <v>566</v>
      </c>
      <c r="D206" s="11" t="s">
        <v>500</v>
      </c>
      <c r="E206" s="1007" t="s">
        <v>306</v>
      </c>
      <c r="F206" s="1007">
        <v>0</v>
      </c>
      <c r="G206" s="820"/>
    </row>
    <row r="207" spans="1:7" ht="45.75" thickBot="1">
      <c r="A207" s="8">
        <v>204</v>
      </c>
      <c r="B207" s="5" t="s">
        <v>243</v>
      </c>
      <c r="C207" s="6" t="s">
        <v>566</v>
      </c>
      <c r="D207" s="11" t="s">
        <v>1517</v>
      </c>
      <c r="E207" s="1007" t="s">
        <v>306</v>
      </c>
      <c r="F207" s="1007">
        <v>0</v>
      </c>
      <c r="G207" s="820"/>
    </row>
    <row r="208" spans="1:7" ht="45.75" thickBot="1">
      <c r="A208" s="8">
        <v>205</v>
      </c>
      <c r="B208" s="5" t="s">
        <v>243</v>
      </c>
      <c r="C208" s="6" t="s">
        <v>566</v>
      </c>
      <c r="D208" s="11" t="s">
        <v>1215</v>
      </c>
      <c r="E208" s="1007" t="s">
        <v>306</v>
      </c>
      <c r="F208" s="1007">
        <v>0</v>
      </c>
      <c r="G208" s="820"/>
    </row>
    <row r="209" spans="1:7" ht="57" thickBot="1">
      <c r="A209" s="8">
        <v>206</v>
      </c>
      <c r="B209" s="5" t="s">
        <v>243</v>
      </c>
      <c r="C209" s="6" t="s">
        <v>566</v>
      </c>
      <c r="D209" s="11" t="s">
        <v>1216</v>
      </c>
      <c r="E209" s="1007" t="s">
        <v>306</v>
      </c>
      <c r="F209" s="1007">
        <v>0</v>
      </c>
      <c r="G209" s="820"/>
    </row>
    <row r="210" spans="1:7" ht="13.5" thickBot="1">
      <c r="A210" s="8">
        <v>207</v>
      </c>
      <c r="B210" s="9" t="s">
        <v>244</v>
      </c>
      <c r="C210" s="6" t="s">
        <v>566</v>
      </c>
      <c r="D210" s="11" t="s">
        <v>635</v>
      </c>
      <c r="E210" s="1007" t="s">
        <v>306</v>
      </c>
      <c r="F210" s="1007">
        <v>0</v>
      </c>
      <c r="G210" s="820"/>
    </row>
    <row r="211" spans="1:7" ht="13.5" thickBot="1">
      <c r="A211" s="8">
        <v>208</v>
      </c>
      <c r="B211" s="9" t="s">
        <v>244</v>
      </c>
      <c r="C211" s="6" t="s">
        <v>566</v>
      </c>
      <c r="D211" s="11" t="s">
        <v>501</v>
      </c>
      <c r="E211" s="1007" t="s">
        <v>306</v>
      </c>
      <c r="F211" s="1007">
        <v>0</v>
      </c>
      <c r="G211" s="820"/>
    </row>
    <row r="212" spans="1:7" ht="13.5" thickBot="1">
      <c r="A212" s="8">
        <v>209</v>
      </c>
      <c r="B212" s="9" t="s">
        <v>244</v>
      </c>
      <c r="C212" s="6" t="s">
        <v>566</v>
      </c>
      <c r="D212" s="11" t="s">
        <v>636</v>
      </c>
      <c r="E212" s="1007" t="s">
        <v>306</v>
      </c>
      <c r="F212" s="1007">
        <v>0</v>
      </c>
      <c r="G212" s="820"/>
    </row>
    <row r="213" spans="1:7" ht="13.5" thickBot="1">
      <c r="A213" s="8">
        <v>210</v>
      </c>
      <c r="B213" s="9" t="s">
        <v>244</v>
      </c>
      <c r="C213" s="6" t="s">
        <v>566</v>
      </c>
      <c r="D213" s="11" t="s">
        <v>502</v>
      </c>
      <c r="E213" s="1007" t="s">
        <v>306</v>
      </c>
      <c r="F213" s="1007">
        <v>0</v>
      </c>
      <c r="G213" s="820"/>
    </row>
    <row r="214" spans="1:7" ht="13.5" thickBot="1">
      <c r="A214" s="8">
        <v>211</v>
      </c>
      <c r="B214" s="9" t="s">
        <v>244</v>
      </c>
      <c r="C214" s="6" t="s">
        <v>566</v>
      </c>
      <c r="D214" s="11" t="s">
        <v>637</v>
      </c>
      <c r="E214" s="1007" t="s">
        <v>306</v>
      </c>
      <c r="F214" s="1007">
        <v>0</v>
      </c>
      <c r="G214" s="820"/>
    </row>
    <row r="215" spans="1:7" ht="13.5" thickBot="1">
      <c r="A215" s="8">
        <v>212</v>
      </c>
      <c r="B215" s="9" t="s">
        <v>244</v>
      </c>
      <c r="C215" s="6" t="s">
        <v>566</v>
      </c>
      <c r="D215" s="11" t="s">
        <v>503</v>
      </c>
      <c r="E215" s="1007" t="s">
        <v>306</v>
      </c>
      <c r="F215" s="1007">
        <v>0</v>
      </c>
      <c r="G215" s="820"/>
    </row>
    <row r="216" spans="1:7" ht="23.25" thickBot="1">
      <c r="A216" s="8">
        <v>213</v>
      </c>
      <c r="B216" s="9" t="s">
        <v>244</v>
      </c>
      <c r="C216" s="6" t="s">
        <v>566</v>
      </c>
      <c r="D216" s="11" t="s">
        <v>638</v>
      </c>
      <c r="E216" s="1007" t="s">
        <v>306</v>
      </c>
      <c r="F216" s="1007">
        <v>0</v>
      </c>
      <c r="G216" s="820"/>
    </row>
    <row r="217" spans="1:7" ht="23.25" thickBot="1">
      <c r="A217" s="8">
        <v>214</v>
      </c>
      <c r="B217" s="9" t="s">
        <v>244</v>
      </c>
      <c r="C217" s="6" t="s">
        <v>566</v>
      </c>
      <c r="D217" s="11" t="s">
        <v>504</v>
      </c>
      <c r="E217" s="1007" t="s">
        <v>306</v>
      </c>
      <c r="F217" s="1007">
        <v>0</v>
      </c>
      <c r="G217" s="820"/>
    </row>
    <row r="218" spans="1:7" ht="23.25" thickBot="1">
      <c r="A218" s="8">
        <v>215</v>
      </c>
      <c r="B218" s="9" t="s">
        <v>244</v>
      </c>
      <c r="C218" s="6" t="s">
        <v>566</v>
      </c>
      <c r="D218" s="11" t="s">
        <v>639</v>
      </c>
      <c r="E218" s="1007" t="s">
        <v>306</v>
      </c>
      <c r="F218" s="1007">
        <v>0</v>
      </c>
      <c r="G218" s="820"/>
    </row>
    <row r="219" spans="1:7" ht="23.25" thickBot="1">
      <c r="A219" s="8">
        <v>216</v>
      </c>
      <c r="B219" s="9" t="s">
        <v>244</v>
      </c>
      <c r="C219" s="6" t="s">
        <v>566</v>
      </c>
      <c r="D219" s="11" t="s">
        <v>505</v>
      </c>
      <c r="E219" s="1007" t="s">
        <v>306</v>
      </c>
      <c r="F219" s="1007">
        <v>0</v>
      </c>
      <c r="G219" s="820"/>
    </row>
    <row r="220" spans="1:7" ht="13.5" thickBot="1">
      <c r="A220" s="8">
        <v>217</v>
      </c>
      <c r="B220" s="9" t="s">
        <v>244</v>
      </c>
      <c r="C220" s="6" t="s">
        <v>566</v>
      </c>
      <c r="D220" s="11" t="s">
        <v>640</v>
      </c>
      <c r="E220" s="1007" t="s">
        <v>306</v>
      </c>
      <c r="F220" s="12">
        <v>0</v>
      </c>
      <c r="G220" s="820"/>
    </row>
    <row r="221" spans="1:7" ht="13.5" thickBot="1">
      <c r="A221" s="8">
        <v>218</v>
      </c>
      <c r="B221" s="9" t="s">
        <v>244</v>
      </c>
      <c r="C221" s="6" t="s">
        <v>566</v>
      </c>
      <c r="D221" s="11" t="s">
        <v>506</v>
      </c>
      <c r="E221" s="1007" t="s">
        <v>306</v>
      </c>
      <c r="F221" s="12">
        <v>0</v>
      </c>
      <c r="G221" s="820"/>
    </row>
    <row r="222" spans="1:7" ht="13.5" thickBot="1">
      <c r="A222" s="8">
        <v>219</v>
      </c>
      <c r="B222" s="9" t="s">
        <v>244</v>
      </c>
      <c r="C222" s="6" t="s">
        <v>566</v>
      </c>
      <c r="D222" s="11" t="s">
        <v>641</v>
      </c>
      <c r="E222" s="1007" t="s">
        <v>306</v>
      </c>
      <c r="F222" s="12">
        <v>0</v>
      </c>
      <c r="G222" s="820"/>
    </row>
    <row r="223" spans="1:7" ht="13.5" thickBot="1">
      <c r="A223" s="8">
        <v>220</v>
      </c>
      <c r="B223" s="9" t="s">
        <v>244</v>
      </c>
      <c r="C223" s="6" t="s">
        <v>566</v>
      </c>
      <c r="D223" s="11" t="s">
        <v>507</v>
      </c>
      <c r="E223" s="1007" t="s">
        <v>306</v>
      </c>
      <c r="F223" s="17">
        <v>0</v>
      </c>
      <c r="G223" s="820"/>
    </row>
    <row r="224" spans="1:7" ht="23.25" thickBot="1">
      <c r="A224" s="8">
        <v>221</v>
      </c>
      <c r="B224" s="9" t="s">
        <v>244</v>
      </c>
      <c r="C224" s="6" t="s">
        <v>566</v>
      </c>
      <c r="D224" s="11" t="s">
        <v>680</v>
      </c>
      <c r="E224" s="1007" t="s">
        <v>306</v>
      </c>
      <c r="F224" s="12">
        <v>0</v>
      </c>
      <c r="G224" s="820"/>
    </row>
    <row r="225" spans="1:7" ht="23.25" thickBot="1">
      <c r="A225" s="8">
        <v>222</v>
      </c>
      <c r="B225" s="9" t="s">
        <v>244</v>
      </c>
      <c r="C225" s="6" t="s">
        <v>566</v>
      </c>
      <c r="D225" s="11" t="s">
        <v>682</v>
      </c>
      <c r="E225" s="1007" t="s">
        <v>306</v>
      </c>
      <c r="F225" s="12">
        <v>0</v>
      </c>
      <c r="G225" s="820"/>
    </row>
    <row r="226" spans="1:7" ht="23.25" thickBot="1">
      <c r="A226" s="8">
        <v>223</v>
      </c>
      <c r="B226" s="9" t="s">
        <v>244</v>
      </c>
      <c r="C226" s="6" t="s">
        <v>566</v>
      </c>
      <c r="D226" s="11" t="s">
        <v>1523</v>
      </c>
      <c r="E226" s="1007" t="s">
        <v>306</v>
      </c>
      <c r="F226" s="12">
        <v>0</v>
      </c>
      <c r="G226" s="820"/>
    </row>
    <row r="227" spans="1:7" ht="23.25" thickBot="1">
      <c r="A227" s="8">
        <v>224</v>
      </c>
      <c r="B227" s="9" t="s">
        <v>244</v>
      </c>
      <c r="C227" s="6" t="s">
        <v>566</v>
      </c>
      <c r="D227" s="11" t="s">
        <v>1524</v>
      </c>
      <c r="E227" s="1007" t="s">
        <v>306</v>
      </c>
      <c r="F227" s="12">
        <v>0</v>
      </c>
      <c r="G227" s="820"/>
    </row>
    <row r="228" spans="1:7" ht="34.5" thickBot="1">
      <c r="A228" s="8">
        <v>225</v>
      </c>
      <c r="B228" s="9" t="s">
        <v>244</v>
      </c>
      <c r="C228" s="6" t="s">
        <v>566</v>
      </c>
      <c r="D228" s="11" t="s">
        <v>683</v>
      </c>
      <c r="E228" s="1007" t="s">
        <v>306</v>
      </c>
      <c r="F228" s="1007">
        <v>0</v>
      </c>
      <c r="G228" s="820"/>
    </row>
    <row r="229" spans="1:7" ht="23.25" thickBot="1">
      <c r="A229" s="8">
        <v>226</v>
      </c>
      <c r="B229" s="9" t="s">
        <v>244</v>
      </c>
      <c r="C229" s="6" t="s">
        <v>566</v>
      </c>
      <c r="D229" s="11" t="s">
        <v>684</v>
      </c>
      <c r="E229" s="1007" t="s">
        <v>306</v>
      </c>
      <c r="F229" s="1007">
        <v>0</v>
      </c>
      <c r="G229" s="820"/>
    </row>
    <row r="230" spans="1:7" ht="34.5" thickBot="1">
      <c r="A230" s="8">
        <v>227</v>
      </c>
      <c r="B230" s="9" t="s">
        <v>244</v>
      </c>
      <c r="C230" s="6" t="s">
        <v>566</v>
      </c>
      <c r="D230" s="11" t="s">
        <v>1015</v>
      </c>
      <c r="E230" s="1007" t="s">
        <v>306</v>
      </c>
      <c r="F230" s="1007">
        <v>0</v>
      </c>
      <c r="G230" s="820"/>
    </row>
    <row r="231" spans="1:7" ht="23.25" thickBot="1">
      <c r="A231" s="8">
        <v>228</v>
      </c>
      <c r="B231" s="9" t="s">
        <v>244</v>
      </c>
      <c r="C231" s="6" t="s">
        <v>566</v>
      </c>
      <c r="D231" s="11" t="s">
        <v>685</v>
      </c>
      <c r="E231" s="1007" t="s">
        <v>306</v>
      </c>
      <c r="F231" s="1007">
        <v>0</v>
      </c>
      <c r="G231" s="820"/>
    </row>
    <row r="232" spans="1:7" ht="23.25" thickBot="1">
      <c r="A232" s="8">
        <v>229</v>
      </c>
      <c r="B232" s="9" t="s">
        <v>244</v>
      </c>
      <c r="C232" s="6" t="s">
        <v>566</v>
      </c>
      <c r="D232" s="11" t="s">
        <v>686</v>
      </c>
      <c r="E232" s="1007" t="s">
        <v>306</v>
      </c>
      <c r="F232" s="1007">
        <v>0</v>
      </c>
      <c r="G232" s="820"/>
    </row>
    <row r="233" spans="1:7" ht="23.25" thickBot="1">
      <c r="A233" s="8">
        <v>230</v>
      </c>
      <c r="B233" s="9" t="s">
        <v>244</v>
      </c>
      <c r="C233" s="6" t="s">
        <v>566</v>
      </c>
      <c r="D233" s="14" t="s">
        <v>1460</v>
      </c>
      <c r="E233" s="1007" t="s">
        <v>306</v>
      </c>
      <c r="F233" s="9">
        <v>0</v>
      </c>
      <c r="G233" s="822"/>
    </row>
    <row r="234" spans="1:7" ht="23.25" thickBot="1">
      <c r="A234" s="8">
        <v>231</v>
      </c>
      <c r="B234" s="9" t="s">
        <v>244</v>
      </c>
      <c r="C234" s="6" t="s">
        <v>566</v>
      </c>
      <c r="D234" s="14" t="s">
        <v>1461</v>
      </c>
      <c r="E234" s="1007" t="s">
        <v>306</v>
      </c>
      <c r="F234" s="9">
        <v>0</v>
      </c>
      <c r="G234" s="822"/>
    </row>
    <row r="235" spans="1:7" ht="23.25" thickBot="1">
      <c r="A235" s="8">
        <v>232</v>
      </c>
      <c r="B235" s="15" t="s">
        <v>245</v>
      </c>
      <c r="C235" s="6" t="s">
        <v>566</v>
      </c>
      <c r="D235" s="14" t="s">
        <v>687</v>
      </c>
      <c r="E235" s="1007" t="s">
        <v>306</v>
      </c>
      <c r="F235" s="9">
        <v>0</v>
      </c>
      <c r="G235" s="822"/>
    </row>
    <row r="236" spans="1:7" ht="23.25" thickBot="1">
      <c r="A236" s="8">
        <v>233</v>
      </c>
      <c r="B236" s="15" t="s">
        <v>245</v>
      </c>
      <c r="C236" s="6" t="s">
        <v>566</v>
      </c>
      <c r="D236" s="14" t="s">
        <v>688</v>
      </c>
      <c r="E236" s="1007" t="s">
        <v>306</v>
      </c>
      <c r="F236" s="9">
        <v>0</v>
      </c>
      <c r="G236" s="822"/>
    </row>
    <row r="237" spans="1:7" ht="33.75">
      <c r="A237" s="8">
        <v>234</v>
      </c>
      <c r="B237" s="15" t="s">
        <v>246</v>
      </c>
      <c r="C237" s="6" t="s">
        <v>566</v>
      </c>
      <c r="D237" s="14" t="s">
        <v>689</v>
      </c>
      <c r="E237" s="1007" t="s">
        <v>306</v>
      </c>
      <c r="F237" s="9">
        <v>0</v>
      </c>
      <c r="G237" s="822"/>
    </row>
    <row r="238" spans="1:7" ht="23.25" thickBot="1">
      <c r="A238" s="8">
        <v>235</v>
      </c>
      <c r="B238" s="15" t="s">
        <v>246</v>
      </c>
      <c r="C238" s="820" t="s">
        <v>658</v>
      </c>
      <c r="D238" s="13" t="s">
        <v>508</v>
      </c>
      <c r="E238" s="12" t="s">
        <v>1447</v>
      </c>
      <c r="F238" s="12">
        <v>0</v>
      </c>
      <c r="G238" s="823"/>
    </row>
    <row r="239" spans="1:7" ht="23.25" thickBot="1">
      <c r="A239" s="8">
        <v>236</v>
      </c>
      <c r="B239" s="15" t="s">
        <v>247</v>
      </c>
      <c r="C239" s="6" t="s">
        <v>566</v>
      </c>
      <c r="D239" s="16" t="s">
        <v>642</v>
      </c>
      <c r="E239" s="12" t="s">
        <v>306</v>
      </c>
      <c r="F239" s="12">
        <v>0</v>
      </c>
      <c r="G239" s="823"/>
    </row>
    <row r="240" spans="1:7" ht="23.25" thickBot="1">
      <c r="A240" s="8">
        <v>237</v>
      </c>
      <c r="B240" s="15" t="s">
        <v>247</v>
      </c>
      <c r="C240" s="6" t="s">
        <v>566</v>
      </c>
      <c r="D240" s="16" t="s">
        <v>509</v>
      </c>
      <c r="E240" s="12" t="s">
        <v>306</v>
      </c>
      <c r="F240" s="12">
        <v>0</v>
      </c>
      <c r="G240" s="823"/>
    </row>
    <row r="241" spans="1:7" ht="23.25" thickBot="1">
      <c r="A241" s="8">
        <v>238</v>
      </c>
      <c r="B241" s="15" t="s">
        <v>247</v>
      </c>
      <c r="C241" s="6" t="s">
        <v>566</v>
      </c>
      <c r="D241" s="16" t="s">
        <v>571</v>
      </c>
      <c r="E241" s="12" t="s">
        <v>306</v>
      </c>
      <c r="F241" s="12">
        <v>0</v>
      </c>
      <c r="G241" s="823"/>
    </row>
    <row r="242" spans="1:7" ht="34.5" thickBot="1">
      <c r="A242" s="8">
        <v>239</v>
      </c>
      <c r="B242" s="15" t="s">
        <v>247</v>
      </c>
      <c r="C242" s="6" t="s">
        <v>566</v>
      </c>
      <c r="D242" s="16" t="s">
        <v>643</v>
      </c>
      <c r="E242" s="12" t="s">
        <v>306</v>
      </c>
      <c r="F242" s="12">
        <v>0</v>
      </c>
      <c r="G242" s="823"/>
    </row>
    <row r="243" spans="1:7" ht="34.5" thickBot="1">
      <c r="A243" s="8">
        <v>240</v>
      </c>
      <c r="B243" s="15" t="s">
        <v>247</v>
      </c>
      <c r="C243" s="6" t="s">
        <v>566</v>
      </c>
      <c r="D243" s="16" t="s">
        <v>510</v>
      </c>
      <c r="E243" s="12" t="s">
        <v>306</v>
      </c>
      <c r="F243" s="12">
        <v>0</v>
      </c>
      <c r="G243" s="823"/>
    </row>
    <row r="244" spans="1:7" ht="34.5" thickBot="1">
      <c r="A244" s="8">
        <v>241</v>
      </c>
      <c r="B244" s="15" t="s">
        <v>247</v>
      </c>
      <c r="C244" s="6" t="s">
        <v>566</v>
      </c>
      <c r="D244" s="16" t="s">
        <v>572</v>
      </c>
      <c r="E244" s="12" t="s">
        <v>306</v>
      </c>
      <c r="F244" s="12">
        <v>0</v>
      </c>
      <c r="G244" s="823"/>
    </row>
    <row r="245" spans="1:7" ht="23.25" thickBot="1">
      <c r="A245" s="8">
        <v>242</v>
      </c>
      <c r="B245" s="15" t="s">
        <v>247</v>
      </c>
      <c r="C245" s="6" t="s">
        <v>566</v>
      </c>
      <c r="D245" s="16" t="s">
        <v>644</v>
      </c>
      <c r="E245" s="12" t="s">
        <v>306</v>
      </c>
      <c r="F245" s="12">
        <v>0</v>
      </c>
      <c r="G245" s="823"/>
    </row>
    <row r="246" spans="1:7" ht="23.25" thickBot="1">
      <c r="A246" s="8">
        <v>243</v>
      </c>
      <c r="B246" s="15" t="s">
        <v>247</v>
      </c>
      <c r="C246" s="6" t="s">
        <v>566</v>
      </c>
      <c r="D246" s="16" t="s">
        <v>511</v>
      </c>
      <c r="E246" s="12" t="s">
        <v>306</v>
      </c>
      <c r="F246" s="12">
        <v>0</v>
      </c>
      <c r="G246" s="823"/>
    </row>
    <row r="247" spans="1:7" ht="23.25" thickBot="1">
      <c r="A247" s="8">
        <v>244</v>
      </c>
      <c r="B247" s="15" t="s">
        <v>247</v>
      </c>
      <c r="C247" s="6" t="s">
        <v>566</v>
      </c>
      <c r="D247" s="16" t="s">
        <v>573</v>
      </c>
      <c r="E247" s="12" t="s">
        <v>306</v>
      </c>
      <c r="F247" s="12">
        <v>0</v>
      </c>
      <c r="G247" s="823"/>
    </row>
    <row r="248" spans="1:7" ht="34.5" thickBot="1">
      <c r="A248" s="8">
        <v>245</v>
      </c>
      <c r="B248" s="15" t="s">
        <v>247</v>
      </c>
      <c r="C248" s="6" t="s">
        <v>566</v>
      </c>
      <c r="D248" s="16" t="s">
        <v>645</v>
      </c>
      <c r="E248" s="12" t="s">
        <v>306</v>
      </c>
      <c r="F248" s="12">
        <v>0</v>
      </c>
      <c r="G248" s="823"/>
    </row>
    <row r="249" spans="1:7" ht="34.5" thickBot="1">
      <c r="A249" s="8">
        <v>246</v>
      </c>
      <c r="B249" s="15" t="s">
        <v>247</v>
      </c>
      <c r="C249" s="6" t="s">
        <v>566</v>
      </c>
      <c r="D249" s="16" t="s">
        <v>512</v>
      </c>
      <c r="E249" s="12" t="s">
        <v>306</v>
      </c>
      <c r="F249" s="12">
        <v>0</v>
      </c>
      <c r="G249" s="823"/>
    </row>
    <row r="250" spans="1:7" ht="34.5" thickBot="1">
      <c r="A250" s="8">
        <v>247</v>
      </c>
      <c r="B250" s="15" t="s">
        <v>247</v>
      </c>
      <c r="C250" s="6" t="s">
        <v>566</v>
      </c>
      <c r="D250" s="16" t="s">
        <v>574</v>
      </c>
      <c r="E250" s="12" t="s">
        <v>306</v>
      </c>
      <c r="F250" s="12">
        <v>0</v>
      </c>
      <c r="G250" s="823"/>
    </row>
    <row r="251" spans="1:7" ht="34.5" thickBot="1">
      <c r="A251" s="8">
        <v>248</v>
      </c>
      <c r="B251" s="15" t="s">
        <v>247</v>
      </c>
      <c r="C251" s="6" t="s">
        <v>566</v>
      </c>
      <c r="D251" s="16" t="s">
        <v>646</v>
      </c>
      <c r="E251" s="12" t="s">
        <v>306</v>
      </c>
      <c r="F251" s="12">
        <v>0</v>
      </c>
      <c r="G251" s="823"/>
    </row>
    <row r="252" spans="1:7" ht="34.5" thickBot="1">
      <c r="A252" s="8">
        <v>249</v>
      </c>
      <c r="B252" s="15" t="s">
        <v>247</v>
      </c>
      <c r="C252" s="6" t="s">
        <v>566</v>
      </c>
      <c r="D252" s="16" t="s">
        <v>513</v>
      </c>
      <c r="E252" s="12" t="s">
        <v>306</v>
      </c>
      <c r="F252" s="12">
        <v>0</v>
      </c>
      <c r="G252" s="823"/>
    </row>
    <row r="253" spans="1:7" ht="34.5" thickBot="1">
      <c r="A253" s="8">
        <v>250</v>
      </c>
      <c r="B253" s="15" t="s">
        <v>247</v>
      </c>
      <c r="C253" s="6" t="s">
        <v>566</v>
      </c>
      <c r="D253" s="16" t="s">
        <v>575</v>
      </c>
      <c r="E253" s="12" t="s">
        <v>306</v>
      </c>
      <c r="F253" s="12">
        <v>0</v>
      </c>
      <c r="G253" s="823"/>
    </row>
    <row r="254" spans="1:7" ht="34.5" thickBot="1">
      <c r="A254" s="8">
        <v>251</v>
      </c>
      <c r="B254" s="15" t="s">
        <v>247</v>
      </c>
      <c r="C254" s="6" t="s">
        <v>566</v>
      </c>
      <c r="D254" s="16" t="s">
        <v>1525</v>
      </c>
      <c r="E254" s="12" t="s">
        <v>306</v>
      </c>
      <c r="F254" s="12">
        <v>0</v>
      </c>
      <c r="G254" s="823"/>
    </row>
    <row r="255" spans="1:7" ht="34.5" thickBot="1">
      <c r="A255" s="8">
        <v>252</v>
      </c>
      <c r="B255" s="15" t="s">
        <v>247</v>
      </c>
      <c r="C255" s="6" t="s">
        <v>566</v>
      </c>
      <c r="D255" s="16" t="s">
        <v>1526</v>
      </c>
      <c r="E255" s="12" t="s">
        <v>306</v>
      </c>
      <c r="F255" s="12">
        <v>0</v>
      </c>
      <c r="G255" s="823"/>
    </row>
    <row r="256" spans="1:7" ht="34.5" thickBot="1">
      <c r="A256" s="8">
        <v>253</v>
      </c>
      <c r="B256" s="15" t="s">
        <v>247</v>
      </c>
      <c r="C256" s="6" t="s">
        <v>566</v>
      </c>
      <c r="D256" s="16" t="s">
        <v>1527</v>
      </c>
      <c r="E256" s="12" t="s">
        <v>306</v>
      </c>
      <c r="F256" s="12">
        <v>0</v>
      </c>
      <c r="G256" s="823"/>
    </row>
    <row r="257" spans="1:7" ht="23.25" thickBot="1">
      <c r="A257" s="8">
        <v>254</v>
      </c>
      <c r="B257" s="15" t="s">
        <v>247</v>
      </c>
      <c r="C257" s="6" t="s">
        <v>566</v>
      </c>
      <c r="D257" s="16" t="s">
        <v>647</v>
      </c>
      <c r="E257" s="12" t="s">
        <v>306</v>
      </c>
      <c r="F257" s="12">
        <v>0</v>
      </c>
      <c r="G257" s="823"/>
    </row>
    <row r="258" spans="1:7" ht="23.25" thickBot="1">
      <c r="A258" s="8">
        <v>255</v>
      </c>
      <c r="B258" s="15" t="s">
        <v>247</v>
      </c>
      <c r="C258" s="6" t="s">
        <v>566</v>
      </c>
      <c r="D258" s="16" t="s">
        <v>514</v>
      </c>
      <c r="E258" s="12" t="s">
        <v>306</v>
      </c>
      <c r="F258" s="12">
        <v>0</v>
      </c>
      <c r="G258" s="823"/>
    </row>
    <row r="259" spans="1:7" ht="23.25" thickBot="1">
      <c r="A259" s="8">
        <v>256</v>
      </c>
      <c r="B259" s="15" t="s">
        <v>247</v>
      </c>
      <c r="C259" s="6" t="s">
        <v>566</v>
      </c>
      <c r="D259" s="16" t="s">
        <v>576</v>
      </c>
      <c r="E259" s="12" t="s">
        <v>306</v>
      </c>
      <c r="F259" s="12">
        <v>0</v>
      </c>
      <c r="G259" s="823"/>
    </row>
    <row r="260" spans="1:7" ht="23.25" thickBot="1">
      <c r="A260" s="8">
        <v>257</v>
      </c>
      <c r="B260" s="15" t="s">
        <v>247</v>
      </c>
      <c r="C260" s="6" t="s">
        <v>566</v>
      </c>
      <c r="D260" s="16" t="s">
        <v>1547</v>
      </c>
      <c r="E260" s="12" t="s">
        <v>306</v>
      </c>
      <c r="F260" s="12">
        <v>0</v>
      </c>
      <c r="G260" s="823"/>
    </row>
    <row r="261" spans="1:7" ht="23.25" thickBot="1">
      <c r="A261" s="8">
        <v>258</v>
      </c>
      <c r="B261" s="15" t="s">
        <v>247</v>
      </c>
      <c r="C261" s="6" t="s">
        <v>566</v>
      </c>
      <c r="D261" s="16" t="s">
        <v>1548</v>
      </c>
      <c r="E261" s="12" t="s">
        <v>306</v>
      </c>
      <c r="F261" s="12">
        <v>0</v>
      </c>
      <c r="G261" s="823"/>
    </row>
    <row r="262" spans="1:7" ht="23.25" thickBot="1">
      <c r="A262" s="8">
        <v>259</v>
      </c>
      <c r="B262" s="15" t="s">
        <v>247</v>
      </c>
      <c r="C262" s="6" t="s">
        <v>566</v>
      </c>
      <c r="D262" s="16" t="s">
        <v>1549</v>
      </c>
      <c r="E262" s="12" t="s">
        <v>306</v>
      </c>
      <c r="F262" s="12">
        <v>0</v>
      </c>
      <c r="G262" s="823"/>
    </row>
    <row r="263" spans="1:7" ht="45.75" thickBot="1">
      <c r="A263" s="8">
        <v>260</v>
      </c>
      <c r="B263" s="15" t="s">
        <v>247</v>
      </c>
      <c r="C263" s="6" t="s">
        <v>566</v>
      </c>
      <c r="D263" s="16" t="s">
        <v>648</v>
      </c>
      <c r="E263" s="12" t="s">
        <v>306</v>
      </c>
      <c r="F263" s="12">
        <v>0</v>
      </c>
      <c r="G263" s="823"/>
    </row>
    <row r="264" spans="1:7" ht="45.75" thickBot="1">
      <c r="A264" s="8">
        <v>261</v>
      </c>
      <c r="B264" s="15" t="s">
        <v>247</v>
      </c>
      <c r="C264" s="6" t="s">
        <v>566</v>
      </c>
      <c r="D264" s="16" t="s">
        <v>515</v>
      </c>
      <c r="E264" s="12" t="s">
        <v>306</v>
      </c>
      <c r="F264" s="12">
        <v>0</v>
      </c>
      <c r="G264" s="823"/>
    </row>
    <row r="265" spans="1:7" ht="45.75" thickBot="1">
      <c r="A265" s="8">
        <v>262</v>
      </c>
      <c r="B265" s="15" t="s">
        <v>247</v>
      </c>
      <c r="C265" s="6" t="s">
        <v>566</v>
      </c>
      <c r="D265" s="16" t="s">
        <v>577</v>
      </c>
      <c r="E265" s="12" t="s">
        <v>306</v>
      </c>
      <c r="F265" s="12">
        <v>0</v>
      </c>
      <c r="G265" s="823"/>
    </row>
    <row r="266" spans="1:7" ht="23.25" thickBot="1">
      <c r="A266" s="8">
        <v>263</v>
      </c>
      <c r="B266" s="15" t="s">
        <v>247</v>
      </c>
      <c r="C266" s="6" t="s">
        <v>566</v>
      </c>
      <c r="D266" s="16" t="s">
        <v>649</v>
      </c>
      <c r="E266" s="12" t="s">
        <v>306</v>
      </c>
      <c r="F266" s="12">
        <v>0</v>
      </c>
      <c r="G266" s="823"/>
    </row>
    <row r="267" spans="1:7" ht="23.25" thickBot="1">
      <c r="A267" s="8">
        <v>264</v>
      </c>
      <c r="B267" s="15" t="s">
        <v>247</v>
      </c>
      <c r="C267" s="6" t="s">
        <v>566</v>
      </c>
      <c r="D267" s="16" t="s">
        <v>516</v>
      </c>
      <c r="E267" s="12" t="s">
        <v>306</v>
      </c>
      <c r="F267" s="12">
        <v>0</v>
      </c>
      <c r="G267" s="823"/>
    </row>
    <row r="268" spans="1:7" ht="23.25" thickBot="1">
      <c r="A268" s="8">
        <v>265</v>
      </c>
      <c r="B268" s="15" t="s">
        <v>247</v>
      </c>
      <c r="C268" s="6" t="s">
        <v>566</v>
      </c>
      <c r="D268" s="16" t="s">
        <v>578</v>
      </c>
      <c r="E268" s="12" t="s">
        <v>306</v>
      </c>
      <c r="F268" s="12">
        <v>0</v>
      </c>
      <c r="G268" s="823"/>
    </row>
    <row r="269" spans="1:7" ht="45.75" thickBot="1">
      <c r="A269" s="8">
        <v>266</v>
      </c>
      <c r="B269" s="15" t="s">
        <v>247</v>
      </c>
      <c r="C269" s="6" t="s">
        <v>566</v>
      </c>
      <c r="D269" s="16" t="s">
        <v>650</v>
      </c>
      <c r="E269" s="12" t="s">
        <v>306</v>
      </c>
      <c r="F269" s="12">
        <v>0</v>
      </c>
      <c r="G269" s="823"/>
    </row>
    <row r="270" spans="1:7" ht="45.75" thickBot="1">
      <c r="A270" s="8">
        <v>267</v>
      </c>
      <c r="B270" s="15" t="s">
        <v>247</v>
      </c>
      <c r="C270" s="6" t="s">
        <v>566</v>
      </c>
      <c r="D270" s="16" t="s">
        <v>517</v>
      </c>
      <c r="E270" s="12" t="s">
        <v>306</v>
      </c>
      <c r="F270" s="12">
        <v>0</v>
      </c>
      <c r="G270" s="823"/>
    </row>
    <row r="271" spans="1:7" ht="45.75" thickBot="1">
      <c r="A271" s="8">
        <v>268</v>
      </c>
      <c r="B271" s="15" t="s">
        <v>247</v>
      </c>
      <c r="C271" s="6" t="s">
        <v>566</v>
      </c>
      <c r="D271" s="16" t="s">
        <v>579</v>
      </c>
      <c r="E271" s="12" t="s">
        <v>306</v>
      </c>
      <c r="F271" s="12">
        <v>0</v>
      </c>
      <c r="G271" s="823"/>
    </row>
    <row r="272" spans="1:7" ht="23.25" thickBot="1">
      <c r="A272" s="8">
        <v>269</v>
      </c>
      <c r="B272" s="15" t="s">
        <v>247</v>
      </c>
      <c r="C272" s="6" t="s">
        <v>566</v>
      </c>
      <c r="D272" s="16" t="s">
        <v>651</v>
      </c>
      <c r="E272" s="12" t="s">
        <v>306</v>
      </c>
      <c r="F272" s="12">
        <v>0</v>
      </c>
      <c r="G272" s="823"/>
    </row>
    <row r="273" spans="1:7" ht="23.25" thickBot="1">
      <c r="A273" s="8">
        <v>270</v>
      </c>
      <c r="B273" s="15" t="s">
        <v>247</v>
      </c>
      <c r="C273" s="6" t="s">
        <v>566</v>
      </c>
      <c r="D273" s="16" t="s">
        <v>518</v>
      </c>
      <c r="E273" s="12" t="s">
        <v>306</v>
      </c>
      <c r="F273" s="12">
        <v>0</v>
      </c>
      <c r="G273" s="823"/>
    </row>
    <row r="274" spans="1:7" ht="23.25" thickBot="1">
      <c r="A274" s="8">
        <v>271</v>
      </c>
      <c r="B274" s="15" t="s">
        <v>247</v>
      </c>
      <c r="C274" s="6" t="s">
        <v>566</v>
      </c>
      <c r="D274" s="16" t="s">
        <v>580</v>
      </c>
      <c r="E274" s="12" t="s">
        <v>306</v>
      </c>
      <c r="F274" s="12">
        <v>0</v>
      </c>
      <c r="G274" s="823"/>
    </row>
    <row r="275" spans="1:7" ht="23.25" thickBot="1">
      <c r="A275" s="8">
        <v>272</v>
      </c>
      <c r="B275" s="15" t="s">
        <v>247</v>
      </c>
      <c r="C275" s="6" t="s">
        <v>566</v>
      </c>
      <c r="D275" s="16" t="s">
        <v>652</v>
      </c>
      <c r="E275" s="12" t="s">
        <v>306</v>
      </c>
      <c r="F275" s="12">
        <v>0</v>
      </c>
      <c r="G275" s="823"/>
    </row>
    <row r="276" spans="1:7" ht="23.25" thickBot="1">
      <c r="A276" s="8">
        <v>273</v>
      </c>
      <c r="B276" s="15" t="s">
        <v>247</v>
      </c>
      <c r="C276" s="6" t="s">
        <v>566</v>
      </c>
      <c r="D276" s="16" t="s">
        <v>519</v>
      </c>
      <c r="E276" s="12" t="s">
        <v>306</v>
      </c>
      <c r="F276" s="12">
        <v>0</v>
      </c>
      <c r="G276" s="823"/>
    </row>
    <row r="277" spans="1:7" ht="22.5">
      <c r="A277" s="8">
        <v>274</v>
      </c>
      <c r="B277" s="15" t="s">
        <v>247</v>
      </c>
      <c r="C277" s="6" t="s">
        <v>566</v>
      </c>
      <c r="D277" s="16" t="s">
        <v>581</v>
      </c>
      <c r="E277" s="12" t="s">
        <v>306</v>
      </c>
      <c r="F277" s="12">
        <v>0</v>
      </c>
      <c r="G277" s="823"/>
    </row>
    <row r="278" spans="1:7">
      <c r="A278" s="8">
        <v>275</v>
      </c>
      <c r="B278" s="15"/>
      <c r="C278" s="12"/>
      <c r="D278" s="16"/>
      <c r="E278" s="12"/>
      <c r="F278" s="12"/>
      <c r="G278" s="823"/>
    </row>
    <row r="279" spans="1:7">
      <c r="A279" s="8">
        <v>276</v>
      </c>
      <c r="B279" s="15"/>
      <c r="C279" s="12"/>
      <c r="D279" s="16"/>
      <c r="E279" s="12"/>
      <c r="F279" s="12"/>
      <c r="G279" s="823"/>
    </row>
    <row r="280" spans="1:7" ht="13.5" thickBot="1">
      <c r="A280" s="8">
        <v>277</v>
      </c>
      <c r="B280" s="15"/>
      <c r="C280" s="12"/>
      <c r="D280" s="16"/>
      <c r="E280" s="12"/>
      <c r="F280" s="12"/>
      <c r="G280" s="823"/>
    </row>
    <row r="281" spans="1:7" ht="23.25" thickBot="1">
      <c r="A281" s="8">
        <v>278</v>
      </c>
      <c r="B281" s="15" t="s">
        <v>247</v>
      </c>
      <c r="C281" s="6" t="s">
        <v>566</v>
      </c>
      <c r="D281" s="16" t="s">
        <v>653</v>
      </c>
      <c r="E281" s="12" t="s">
        <v>306</v>
      </c>
      <c r="F281" s="12">
        <v>0</v>
      </c>
      <c r="G281" s="823"/>
    </row>
    <row r="282" spans="1:7" ht="23.25" thickBot="1">
      <c r="A282" s="8">
        <v>279</v>
      </c>
      <c r="B282" s="15" t="s">
        <v>247</v>
      </c>
      <c r="C282" s="6" t="s">
        <v>566</v>
      </c>
      <c r="D282" s="16" t="s">
        <v>520</v>
      </c>
      <c r="E282" s="12" t="s">
        <v>306</v>
      </c>
      <c r="F282" s="12">
        <v>0</v>
      </c>
      <c r="G282" s="823"/>
    </row>
    <row r="283" spans="1:7" ht="23.25" thickBot="1">
      <c r="A283" s="8">
        <v>280</v>
      </c>
      <c r="B283" s="15" t="s">
        <v>247</v>
      </c>
      <c r="C283" s="6" t="s">
        <v>566</v>
      </c>
      <c r="D283" s="16" t="s">
        <v>582</v>
      </c>
      <c r="E283" s="12" t="s">
        <v>306</v>
      </c>
      <c r="F283" s="12">
        <v>0</v>
      </c>
      <c r="G283" s="823"/>
    </row>
    <row r="284" spans="1:7" ht="23.25" thickBot="1">
      <c r="A284" s="8">
        <v>281</v>
      </c>
      <c r="B284" s="15" t="s">
        <v>247</v>
      </c>
      <c r="C284" s="6" t="s">
        <v>566</v>
      </c>
      <c r="D284" s="16" t="s">
        <v>654</v>
      </c>
      <c r="E284" s="12" t="s">
        <v>306</v>
      </c>
      <c r="F284" s="12">
        <v>0</v>
      </c>
      <c r="G284" s="823"/>
    </row>
    <row r="285" spans="1:7" ht="23.25" thickBot="1">
      <c r="A285" s="8">
        <v>282</v>
      </c>
      <c r="B285" s="15" t="s">
        <v>247</v>
      </c>
      <c r="C285" s="6" t="s">
        <v>566</v>
      </c>
      <c r="D285" s="16" t="s">
        <v>521</v>
      </c>
      <c r="E285" s="12" t="s">
        <v>306</v>
      </c>
      <c r="F285" s="12">
        <v>0</v>
      </c>
      <c r="G285" s="823"/>
    </row>
    <row r="286" spans="1:7" ht="23.25" thickBot="1">
      <c r="A286" s="8">
        <v>283</v>
      </c>
      <c r="B286" s="15" t="s">
        <v>247</v>
      </c>
      <c r="C286" s="6" t="s">
        <v>566</v>
      </c>
      <c r="D286" s="16" t="s">
        <v>583</v>
      </c>
      <c r="E286" s="12" t="s">
        <v>306</v>
      </c>
      <c r="F286" s="12">
        <v>0</v>
      </c>
      <c r="G286" s="823"/>
    </row>
    <row r="287" spans="1:7" ht="45.75" thickBot="1">
      <c r="A287" s="8">
        <v>284</v>
      </c>
      <c r="B287" s="15" t="s">
        <v>247</v>
      </c>
      <c r="C287" s="6" t="s">
        <v>566</v>
      </c>
      <c r="D287" s="16" t="s">
        <v>655</v>
      </c>
      <c r="E287" s="12" t="s">
        <v>306</v>
      </c>
      <c r="F287" s="12">
        <v>0</v>
      </c>
      <c r="G287" s="823"/>
    </row>
    <row r="288" spans="1:7" ht="45.75" thickBot="1">
      <c r="A288" s="8">
        <v>285</v>
      </c>
      <c r="B288" s="15" t="s">
        <v>247</v>
      </c>
      <c r="C288" s="6" t="s">
        <v>566</v>
      </c>
      <c r="D288" s="16" t="s">
        <v>522</v>
      </c>
      <c r="E288" s="12" t="s">
        <v>306</v>
      </c>
      <c r="F288" s="12">
        <v>0</v>
      </c>
      <c r="G288" s="823"/>
    </row>
    <row r="289" spans="1:7" ht="45.75" thickBot="1">
      <c r="A289" s="8">
        <v>286</v>
      </c>
      <c r="B289" s="15" t="s">
        <v>247</v>
      </c>
      <c r="C289" s="6" t="s">
        <v>566</v>
      </c>
      <c r="D289" s="16" t="s">
        <v>584</v>
      </c>
      <c r="E289" s="12" t="s">
        <v>306</v>
      </c>
      <c r="F289" s="12">
        <v>0</v>
      </c>
      <c r="G289" s="823"/>
    </row>
    <row r="290" spans="1:7" ht="23.25" thickBot="1">
      <c r="A290" s="8">
        <v>287</v>
      </c>
      <c r="B290" s="15" t="s">
        <v>247</v>
      </c>
      <c r="C290" s="6" t="s">
        <v>566</v>
      </c>
      <c r="D290" s="16" t="s">
        <v>1530</v>
      </c>
      <c r="E290" s="12" t="s">
        <v>306</v>
      </c>
      <c r="F290" s="12">
        <v>0</v>
      </c>
      <c r="G290" s="823"/>
    </row>
    <row r="291" spans="1:7" ht="22.5">
      <c r="A291" s="8">
        <v>288</v>
      </c>
      <c r="B291" s="15" t="s">
        <v>247</v>
      </c>
      <c r="C291" s="6" t="s">
        <v>566</v>
      </c>
      <c r="D291" s="16" t="s">
        <v>1531</v>
      </c>
      <c r="E291" s="12" t="s">
        <v>306</v>
      </c>
      <c r="F291" s="12">
        <v>0</v>
      </c>
      <c r="G291" s="823"/>
    </row>
    <row r="292" spans="1:7" ht="23.25" thickBot="1">
      <c r="A292" s="8">
        <v>289</v>
      </c>
      <c r="B292" s="15" t="s">
        <v>247</v>
      </c>
      <c r="C292" s="820" t="s">
        <v>658</v>
      </c>
      <c r="D292" s="16" t="s">
        <v>1532</v>
      </c>
      <c r="E292" s="12" t="s">
        <v>1447</v>
      </c>
      <c r="F292" s="12">
        <v>0</v>
      </c>
      <c r="G292" s="823"/>
    </row>
    <row r="293" spans="1:7" ht="23.25" thickBot="1">
      <c r="A293" s="8">
        <v>290</v>
      </c>
      <c r="B293" s="15" t="s">
        <v>247</v>
      </c>
      <c r="C293" s="6" t="s">
        <v>566</v>
      </c>
      <c r="D293" s="16" t="s">
        <v>656</v>
      </c>
      <c r="E293" s="12" t="s">
        <v>306</v>
      </c>
      <c r="F293" s="12">
        <v>0</v>
      </c>
      <c r="G293" s="823"/>
    </row>
    <row r="294" spans="1:7" ht="23.25" thickBot="1">
      <c r="A294" s="8">
        <v>291</v>
      </c>
      <c r="B294" s="15" t="s">
        <v>247</v>
      </c>
      <c r="C294" s="6" t="s">
        <v>566</v>
      </c>
      <c r="D294" s="16" t="s">
        <v>523</v>
      </c>
      <c r="E294" s="12" t="s">
        <v>306</v>
      </c>
      <c r="F294" s="12">
        <v>0</v>
      </c>
      <c r="G294" s="823"/>
    </row>
    <row r="295" spans="1:7" ht="23.25" thickBot="1">
      <c r="A295" s="8">
        <v>292</v>
      </c>
      <c r="B295" s="15" t="s">
        <v>247</v>
      </c>
      <c r="C295" s="6" t="s">
        <v>566</v>
      </c>
      <c r="D295" s="16" t="s">
        <v>585</v>
      </c>
      <c r="E295" s="12" t="s">
        <v>306</v>
      </c>
      <c r="F295" s="12">
        <v>0</v>
      </c>
      <c r="G295" s="823"/>
    </row>
    <row r="296" spans="1:7" ht="23.25" thickBot="1">
      <c r="A296" s="8">
        <v>293</v>
      </c>
      <c r="B296" s="15" t="s">
        <v>248</v>
      </c>
      <c r="C296" s="6" t="s">
        <v>566</v>
      </c>
      <c r="D296" s="16" t="s">
        <v>657</v>
      </c>
      <c r="E296" s="12" t="s">
        <v>306</v>
      </c>
      <c r="F296" s="12">
        <v>0</v>
      </c>
      <c r="G296" s="823"/>
    </row>
    <row r="297" spans="1:7" ht="23.25" thickBot="1">
      <c r="A297" s="8">
        <v>294</v>
      </c>
      <c r="B297" s="15" t="s">
        <v>248</v>
      </c>
      <c r="C297" s="6" t="s">
        <v>566</v>
      </c>
      <c r="D297" s="16" t="s">
        <v>524</v>
      </c>
      <c r="E297" s="12" t="s">
        <v>306</v>
      </c>
      <c r="F297" s="12">
        <v>0</v>
      </c>
      <c r="G297" s="823"/>
    </row>
    <row r="298" spans="1:7" ht="23.25" thickBot="1">
      <c r="A298" s="8">
        <v>295</v>
      </c>
      <c r="B298" s="15" t="s">
        <v>248</v>
      </c>
      <c r="C298" s="6" t="s">
        <v>566</v>
      </c>
      <c r="D298" s="16" t="s">
        <v>1518</v>
      </c>
      <c r="E298" s="12" t="s">
        <v>306</v>
      </c>
      <c r="F298" s="12">
        <v>0</v>
      </c>
      <c r="G298" s="823"/>
    </row>
    <row r="299" spans="1:7" ht="34.5" thickBot="1">
      <c r="A299" s="8">
        <v>296</v>
      </c>
      <c r="B299" s="15" t="s">
        <v>249</v>
      </c>
      <c r="C299" s="6" t="s">
        <v>566</v>
      </c>
      <c r="D299" s="16" t="s">
        <v>525</v>
      </c>
      <c r="E299" s="12" t="s">
        <v>306</v>
      </c>
      <c r="F299" s="12">
        <v>0</v>
      </c>
      <c r="G299" s="823"/>
    </row>
    <row r="300" spans="1:7" ht="34.5" thickBot="1">
      <c r="A300" s="8">
        <v>297</v>
      </c>
      <c r="B300" s="15" t="s">
        <v>249</v>
      </c>
      <c r="C300" s="6" t="s">
        <v>566</v>
      </c>
      <c r="D300" s="16" t="s">
        <v>526</v>
      </c>
      <c r="E300" s="12" t="s">
        <v>306</v>
      </c>
      <c r="F300" s="12">
        <v>0</v>
      </c>
      <c r="G300" s="823"/>
    </row>
    <row r="301" spans="1:7" ht="34.5" thickBot="1">
      <c r="A301" s="8">
        <v>298</v>
      </c>
      <c r="B301" s="15" t="s">
        <v>249</v>
      </c>
      <c r="C301" s="6" t="s">
        <v>566</v>
      </c>
      <c r="D301" s="16" t="s">
        <v>527</v>
      </c>
      <c r="E301" s="12" t="s">
        <v>306</v>
      </c>
      <c r="F301" s="12">
        <v>0</v>
      </c>
      <c r="G301" s="823"/>
    </row>
    <row r="302" spans="1:7" ht="34.5" thickBot="1">
      <c r="A302" s="8">
        <v>299</v>
      </c>
      <c r="B302" s="15" t="s">
        <v>249</v>
      </c>
      <c r="C302" s="6" t="s">
        <v>566</v>
      </c>
      <c r="D302" s="16" t="s">
        <v>528</v>
      </c>
      <c r="E302" s="12" t="s">
        <v>306</v>
      </c>
      <c r="F302" s="12">
        <v>0</v>
      </c>
      <c r="G302" s="823"/>
    </row>
    <row r="303" spans="1:7" ht="45.75" thickBot="1">
      <c r="A303" s="8">
        <v>300</v>
      </c>
      <c r="B303" s="15" t="s">
        <v>249</v>
      </c>
      <c r="C303" s="6" t="s">
        <v>566</v>
      </c>
      <c r="D303" s="16" t="s">
        <v>1539</v>
      </c>
      <c r="E303" s="12" t="s">
        <v>306</v>
      </c>
      <c r="F303" s="12">
        <v>0</v>
      </c>
      <c r="G303" s="823"/>
    </row>
    <row r="304" spans="1:7" ht="45.75" thickBot="1">
      <c r="A304" s="8">
        <v>301</v>
      </c>
      <c r="B304" s="15" t="s">
        <v>249</v>
      </c>
      <c r="C304" s="6" t="s">
        <v>566</v>
      </c>
      <c r="D304" s="16" t="s">
        <v>1540</v>
      </c>
      <c r="E304" s="12" t="s">
        <v>306</v>
      </c>
      <c r="F304" s="12">
        <v>0</v>
      </c>
      <c r="G304" s="823"/>
    </row>
    <row r="305" spans="1:7" ht="45.75" thickBot="1">
      <c r="A305" s="8">
        <v>302</v>
      </c>
      <c r="B305" s="15" t="s">
        <v>249</v>
      </c>
      <c r="C305" s="6" t="s">
        <v>566</v>
      </c>
      <c r="D305" s="16" t="s">
        <v>1541</v>
      </c>
      <c r="E305" s="12" t="s">
        <v>306</v>
      </c>
      <c r="F305" s="12">
        <v>0</v>
      </c>
      <c r="G305" s="823"/>
    </row>
    <row r="306" spans="1:7" ht="45.75" thickBot="1">
      <c r="A306" s="8">
        <v>303</v>
      </c>
      <c r="B306" s="15" t="s">
        <v>249</v>
      </c>
      <c r="C306" s="6" t="s">
        <v>566</v>
      </c>
      <c r="D306" s="16" t="s">
        <v>1542</v>
      </c>
      <c r="E306" s="12" t="s">
        <v>306</v>
      </c>
      <c r="F306" s="12">
        <v>0</v>
      </c>
      <c r="G306" s="823"/>
    </row>
    <row r="307" spans="1:7" ht="45.75" thickBot="1">
      <c r="A307" s="8">
        <v>304</v>
      </c>
      <c r="B307" s="15" t="s">
        <v>249</v>
      </c>
      <c r="C307" s="6" t="s">
        <v>566</v>
      </c>
      <c r="D307" s="16" t="s">
        <v>1543</v>
      </c>
      <c r="E307" s="12" t="s">
        <v>306</v>
      </c>
      <c r="F307" s="12">
        <v>0</v>
      </c>
      <c r="G307" s="823"/>
    </row>
    <row r="308" spans="1:7" ht="45.75" thickBot="1">
      <c r="A308" s="8">
        <v>305</v>
      </c>
      <c r="B308" s="15" t="s">
        <v>249</v>
      </c>
      <c r="C308" s="6" t="s">
        <v>566</v>
      </c>
      <c r="D308" s="16" t="s">
        <v>1544</v>
      </c>
      <c r="E308" s="12" t="s">
        <v>306</v>
      </c>
      <c r="F308" s="12">
        <v>0</v>
      </c>
      <c r="G308" s="823"/>
    </row>
    <row r="309" spans="1:7" ht="34.5" thickBot="1">
      <c r="A309" s="8">
        <v>306</v>
      </c>
      <c r="B309" s="15" t="s">
        <v>249</v>
      </c>
      <c r="C309" s="6" t="s">
        <v>566</v>
      </c>
      <c r="D309" s="16" t="s">
        <v>529</v>
      </c>
      <c r="E309" s="12" t="s">
        <v>306</v>
      </c>
      <c r="F309" s="12">
        <v>0</v>
      </c>
      <c r="G309" s="823"/>
    </row>
    <row r="310" spans="1:7" ht="34.5" thickBot="1">
      <c r="A310" s="8">
        <v>307</v>
      </c>
      <c r="B310" s="15" t="s">
        <v>249</v>
      </c>
      <c r="C310" s="6" t="s">
        <v>566</v>
      </c>
      <c r="D310" s="16" t="s">
        <v>530</v>
      </c>
      <c r="E310" s="12" t="s">
        <v>306</v>
      </c>
      <c r="F310" s="12">
        <v>0</v>
      </c>
      <c r="G310" s="823"/>
    </row>
    <row r="311" spans="1:7" ht="34.5" thickBot="1">
      <c r="A311" s="8">
        <v>308</v>
      </c>
      <c r="B311" s="15" t="s">
        <v>249</v>
      </c>
      <c r="C311" s="6" t="s">
        <v>566</v>
      </c>
      <c r="D311" s="16" t="s">
        <v>531</v>
      </c>
      <c r="E311" s="12" t="s">
        <v>306</v>
      </c>
      <c r="F311" s="12">
        <v>0</v>
      </c>
      <c r="G311" s="823"/>
    </row>
    <row r="312" spans="1:7" ht="34.5" thickBot="1">
      <c r="A312" s="8">
        <v>309</v>
      </c>
      <c r="B312" s="15" t="s">
        <v>249</v>
      </c>
      <c r="C312" s="6" t="s">
        <v>566</v>
      </c>
      <c r="D312" s="16" t="s">
        <v>532</v>
      </c>
      <c r="E312" s="12" t="s">
        <v>306</v>
      </c>
      <c r="F312" s="12">
        <v>0</v>
      </c>
      <c r="G312" s="823"/>
    </row>
    <row r="313" spans="1:7" ht="34.5" thickBot="1">
      <c r="A313" s="8">
        <v>310</v>
      </c>
      <c r="B313" s="15" t="s">
        <v>249</v>
      </c>
      <c r="C313" s="6" t="s">
        <v>566</v>
      </c>
      <c r="D313" s="16" t="s">
        <v>1535</v>
      </c>
      <c r="E313" s="12" t="s">
        <v>306</v>
      </c>
      <c r="F313" s="12">
        <v>0</v>
      </c>
      <c r="G313" s="823"/>
    </row>
    <row r="314" spans="1:7" ht="34.5" thickBot="1">
      <c r="A314" s="8">
        <v>311</v>
      </c>
      <c r="B314" s="15" t="s">
        <v>249</v>
      </c>
      <c r="C314" s="6" t="s">
        <v>566</v>
      </c>
      <c r="D314" s="16" t="s">
        <v>1536</v>
      </c>
      <c r="E314" s="12" t="s">
        <v>306</v>
      </c>
      <c r="F314" s="12">
        <v>0</v>
      </c>
      <c r="G314" s="823"/>
    </row>
    <row r="315" spans="1:7" ht="34.5" thickBot="1">
      <c r="A315" s="8">
        <v>312</v>
      </c>
      <c r="B315" s="15" t="s">
        <v>249</v>
      </c>
      <c r="C315" s="6" t="s">
        <v>566</v>
      </c>
      <c r="D315" s="16" t="s">
        <v>533</v>
      </c>
      <c r="E315" s="12" t="s">
        <v>306</v>
      </c>
      <c r="F315" s="12">
        <v>0</v>
      </c>
      <c r="G315" s="823"/>
    </row>
    <row r="316" spans="1:7" ht="34.5" thickBot="1">
      <c r="A316" s="8">
        <v>313</v>
      </c>
      <c r="B316" s="15" t="s">
        <v>249</v>
      </c>
      <c r="C316" s="6" t="s">
        <v>566</v>
      </c>
      <c r="D316" s="16" t="s">
        <v>534</v>
      </c>
      <c r="E316" s="12" t="s">
        <v>306</v>
      </c>
      <c r="F316" s="12">
        <v>0</v>
      </c>
      <c r="G316" s="823"/>
    </row>
    <row r="317" spans="1:7" ht="34.5" thickBot="1">
      <c r="A317" s="8">
        <v>314</v>
      </c>
      <c r="B317" s="15" t="s">
        <v>249</v>
      </c>
      <c r="C317" s="6" t="s">
        <v>566</v>
      </c>
      <c r="D317" s="16" t="s">
        <v>535</v>
      </c>
      <c r="E317" s="12" t="s">
        <v>306</v>
      </c>
      <c r="F317" s="12">
        <v>0</v>
      </c>
      <c r="G317" s="823"/>
    </row>
    <row r="318" spans="1:7" ht="34.5" thickBot="1">
      <c r="A318" s="8">
        <v>315</v>
      </c>
      <c r="B318" s="15" t="s">
        <v>249</v>
      </c>
      <c r="C318" s="6" t="s">
        <v>566</v>
      </c>
      <c r="D318" s="16" t="s">
        <v>536</v>
      </c>
      <c r="E318" s="12" t="s">
        <v>306</v>
      </c>
      <c r="F318" s="12">
        <v>0</v>
      </c>
      <c r="G318" s="823"/>
    </row>
    <row r="319" spans="1:7" ht="45.75" thickBot="1">
      <c r="A319" s="8">
        <v>316</v>
      </c>
      <c r="B319" s="15" t="s">
        <v>249</v>
      </c>
      <c r="C319" s="6" t="s">
        <v>566</v>
      </c>
      <c r="D319" s="16" t="s">
        <v>537</v>
      </c>
      <c r="E319" s="12" t="s">
        <v>306</v>
      </c>
      <c r="F319" s="12">
        <v>0</v>
      </c>
      <c r="G319" s="823"/>
    </row>
    <row r="320" spans="1:7" ht="45.75" thickBot="1">
      <c r="A320" s="8">
        <v>317</v>
      </c>
      <c r="B320" s="15" t="s">
        <v>249</v>
      </c>
      <c r="C320" s="6" t="s">
        <v>566</v>
      </c>
      <c r="D320" s="16" t="s">
        <v>538</v>
      </c>
      <c r="E320" s="12" t="s">
        <v>306</v>
      </c>
      <c r="F320" s="12">
        <v>0</v>
      </c>
      <c r="G320" s="823"/>
    </row>
    <row r="321" spans="1:7" ht="45.75" thickBot="1">
      <c r="A321" s="8">
        <v>318</v>
      </c>
      <c r="B321" s="15" t="s">
        <v>249</v>
      </c>
      <c r="C321" s="6" t="s">
        <v>566</v>
      </c>
      <c r="D321" s="16" t="s">
        <v>1545</v>
      </c>
      <c r="E321" s="12" t="s">
        <v>306</v>
      </c>
      <c r="F321" s="12">
        <v>0</v>
      </c>
      <c r="G321" s="823"/>
    </row>
    <row r="322" spans="1:7" ht="45.75" thickBot="1">
      <c r="A322" s="8">
        <v>319</v>
      </c>
      <c r="B322" s="15" t="s">
        <v>249</v>
      </c>
      <c r="C322" s="6" t="s">
        <v>566</v>
      </c>
      <c r="D322" s="16" t="s">
        <v>1546</v>
      </c>
      <c r="E322" s="12" t="s">
        <v>306</v>
      </c>
      <c r="F322" s="12">
        <v>0</v>
      </c>
      <c r="G322" s="823"/>
    </row>
    <row r="323" spans="1:7" ht="34.5" thickBot="1">
      <c r="A323" s="8">
        <v>320</v>
      </c>
      <c r="B323" s="15" t="s">
        <v>249</v>
      </c>
      <c r="C323" s="6" t="s">
        <v>566</v>
      </c>
      <c r="D323" s="16" t="s">
        <v>539</v>
      </c>
      <c r="E323" s="12" t="s">
        <v>306</v>
      </c>
      <c r="F323" s="12">
        <v>0</v>
      </c>
      <c r="G323" s="823"/>
    </row>
    <row r="324" spans="1:7" ht="34.5" thickBot="1">
      <c r="A324" s="8">
        <v>321</v>
      </c>
      <c r="B324" s="15" t="s">
        <v>249</v>
      </c>
      <c r="C324" s="6" t="s">
        <v>566</v>
      </c>
      <c r="D324" s="16" t="s">
        <v>540</v>
      </c>
      <c r="E324" s="12" t="s">
        <v>306</v>
      </c>
      <c r="F324" s="12">
        <v>0</v>
      </c>
      <c r="G324" s="823"/>
    </row>
    <row r="325" spans="1:7" ht="34.5" thickBot="1">
      <c r="A325" s="8">
        <v>322</v>
      </c>
      <c r="B325" s="15" t="s">
        <v>249</v>
      </c>
      <c r="C325" s="6" t="s">
        <v>566</v>
      </c>
      <c r="D325" s="16" t="s">
        <v>1537</v>
      </c>
      <c r="E325" s="12" t="s">
        <v>306</v>
      </c>
      <c r="F325" s="12">
        <v>0</v>
      </c>
      <c r="G325" s="823"/>
    </row>
    <row r="326" spans="1:7" ht="34.5" thickBot="1">
      <c r="A326" s="8">
        <v>323</v>
      </c>
      <c r="B326" s="15" t="s">
        <v>249</v>
      </c>
      <c r="C326" s="6" t="s">
        <v>566</v>
      </c>
      <c r="D326" s="16" t="s">
        <v>1538</v>
      </c>
      <c r="E326" s="12" t="s">
        <v>306</v>
      </c>
      <c r="F326" s="12">
        <v>0</v>
      </c>
      <c r="G326" s="823"/>
    </row>
    <row r="327" spans="1:7" ht="34.5" thickBot="1">
      <c r="A327" s="8">
        <v>324</v>
      </c>
      <c r="B327" s="15" t="s">
        <v>249</v>
      </c>
      <c r="C327" s="6" t="s">
        <v>566</v>
      </c>
      <c r="D327" s="16" t="s">
        <v>541</v>
      </c>
      <c r="E327" s="12" t="s">
        <v>306</v>
      </c>
      <c r="F327" s="12">
        <v>0</v>
      </c>
      <c r="G327" s="823"/>
    </row>
    <row r="328" spans="1:7" ht="34.5" thickBot="1">
      <c r="A328" s="8">
        <v>325</v>
      </c>
      <c r="B328" s="15" t="s">
        <v>249</v>
      </c>
      <c r="C328" s="6" t="s">
        <v>566</v>
      </c>
      <c r="D328" s="16" t="s">
        <v>542</v>
      </c>
      <c r="E328" s="12" t="s">
        <v>306</v>
      </c>
      <c r="F328" s="12">
        <v>0</v>
      </c>
      <c r="G328" s="823"/>
    </row>
    <row r="329" spans="1:7" ht="34.5" thickBot="1">
      <c r="A329" s="8">
        <v>326</v>
      </c>
      <c r="B329" s="15" t="s">
        <v>543</v>
      </c>
      <c r="C329" s="6" t="s">
        <v>566</v>
      </c>
      <c r="D329" s="16" t="s">
        <v>544</v>
      </c>
      <c r="E329" s="12" t="s">
        <v>306</v>
      </c>
      <c r="F329" s="12">
        <v>0</v>
      </c>
      <c r="G329" s="823"/>
    </row>
    <row r="330" spans="1:7" ht="34.5" thickBot="1">
      <c r="A330" s="8">
        <v>327</v>
      </c>
      <c r="B330" s="15" t="s">
        <v>543</v>
      </c>
      <c r="C330" s="6" t="s">
        <v>566</v>
      </c>
      <c r="D330" s="16" t="s">
        <v>545</v>
      </c>
      <c r="E330" s="12" t="s">
        <v>306</v>
      </c>
      <c r="F330" s="12">
        <v>0</v>
      </c>
      <c r="G330" s="823"/>
    </row>
    <row r="331" spans="1:7" ht="34.5" thickBot="1">
      <c r="A331" s="8">
        <v>328</v>
      </c>
      <c r="B331" s="15" t="s">
        <v>543</v>
      </c>
      <c r="C331" s="6" t="s">
        <v>566</v>
      </c>
      <c r="D331" s="16" t="s">
        <v>546</v>
      </c>
      <c r="E331" s="12" t="s">
        <v>306</v>
      </c>
      <c r="F331" s="12">
        <v>0</v>
      </c>
      <c r="G331" s="823"/>
    </row>
    <row r="332" spans="1:7" ht="34.5" thickBot="1">
      <c r="A332" s="8">
        <v>329</v>
      </c>
      <c r="B332" s="15" t="s">
        <v>543</v>
      </c>
      <c r="C332" s="6" t="s">
        <v>566</v>
      </c>
      <c r="D332" s="16" t="s">
        <v>547</v>
      </c>
      <c r="E332" s="12" t="s">
        <v>306</v>
      </c>
      <c r="F332" s="12">
        <v>0</v>
      </c>
      <c r="G332" s="823"/>
    </row>
    <row r="333" spans="1:7" ht="34.5" thickBot="1">
      <c r="A333" s="8">
        <v>330</v>
      </c>
      <c r="B333" s="15" t="s">
        <v>543</v>
      </c>
      <c r="C333" s="6" t="s">
        <v>566</v>
      </c>
      <c r="D333" s="16" t="s">
        <v>548</v>
      </c>
      <c r="E333" s="12" t="s">
        <v>306</v>
      </c>
      <c r="F333" s="12">
        <v>0</v>
      </c>
      <c r="G333" s="823"/>
    </row>
    <row r="334" spans="1:7" ht="34.5" thickBot="1">
      <c r="A334" s="8">
        <v>331</v>
      </c>
      <c r="B334" s="15" t="s">
        <v>543</v>
      </c>
      <c r="C334" s="6" t="s">
        <v>566</v>
      </c>
      <c r="D334" s="16" t="s">
        <v>549</v>
      </c>
      <c r="E334" s="12" t="s">
        <v>306</v>
      </c>
      <c r="F334" s="12">
        <v>0</v>
      </c>
      <c r="G334" s="823"/>
    </row>
    <row r="335" spans="1:7" ht="45.75" thickBot="1">
      <c r="A335" s="8">
        <v>332</v>
      </c>
      <c r="B335" s="15" t="s">
        <v>543</v>
      </c>
      <c r="C335" s="6" t="s">
        <v>566</v>
      </c>
      <c r="D335" s="16" t="s">
        <v>589</v>
      </c>
      <c r="E335" s="12" t="s">
        <v>306</v>
      </c>
      <c r="F335" s="12">
        <v>0</v>
      </c>
      <c r="G335" s="823"/>
    </row>
    <row r="336" spans="1:7" ht="45.75" thickBot="1">
      <c r="A336" s="8">
        <v>333</v>
      </c>
      <c r="B336" s="15" t="s">
        <v>543</v>
      </c>
      <c r="C336" s="6" t="s">
        <v>566</v>
      </c>
      <c r="D336" s="16" t="s">
        <v>590</v>
      </c>
      <c r="E336" s="12" t="s">
        <v>306</v>
      </c>
      <c r="F336" s="12">
        <v>0</v>
      </c>
      <c r="G336" s="823"/>
    </row>
    <row r="337" spans="1:7" ht="34.5" thickBot="1">
      <c r="A337" s="8">
        <v>334</v>
      </c>
      <c r="B337" s="15" t="s">
        <v>543</v>
      </c>
      <c r="C337" s="6" t="s">
        <v>566</v>
      </c>
      <c r="D337" s="16" t="s">
        <v>550</v>
      </c>
      <c r="E337" s="12" t="s">
        <v>306</v>
      </c>
      <c r="F337" s="12">
        <v>0</v>
      </c>
      <c r="G337" s="823"/>
    </row>
    <row r="338" spans="1:7" ht="34.5" thickBot="1">
      <c r="A338" s="8">
        <v>335</v>
      </c>
      <c r="B338" s="15" t="s">
        <v>543</v>
      </c>
      <c r="C338" s="6" t="s">
        <v>566</v>
      </c>
      <c r="D338" s="16" t="s">
        <v>551</v>
      </c>
      <c r="E338" s="12" t="s">
        <v>306</v>
      </c>
      <c r="F338" s="12">
        <v>0</v>
      </c>
      <c r="G338" s="823"/>
    </row>
    <row r="339" spans="1:7" ht="34.5" thickBot="1">
      <c r="A339" s="8">
        <v>336</v>
      </c>
      <c r="B339" s="15" t="s">
        <v>543</v>
      </c>
      <c r="C339" s="6" t="s">
        <v>566</v>
      </c>
      <c r="D339" s="16" t="s">
        <v>552</v>
      </c>
      <c r="E339" s="12" t="s">
        <v>306</v>
      </c>
      <c r="F339" s="12">
        <v>0</v>
      </c>
      <c r="G339" s="823"/>
    </row>
    <row r="340" spans="1:7" ht="34.5" thickBot="1">
      <c r="A340" s="8">
        <v>337</v>
      </c>
      <c r="B340" s="15" t="s">
        <v>543</v>
      </c>
      <c r="C340" s="6" t="s">
        <v>566</v>
      </c>
      <c r="D340" s="16" t="s">
        <v>553</v>
      </c>
      <c r="E340" s="12" t="s">
        <v>306</v>
      </c>
      <c r="F340" s="12">
        <v>0</v>
      </c>
      <c r="G340" s="823"/>
    </row>
    <row r="341" spans="1:7" ht="34.5" thickBot="1">
      <c r="A341" s="8">
        <v>338</v>
      </c>
      <c r="B341" s="15" t="s">
        <v>543</v>
      </c>
      <c r="C341" s="6" t="s">
        <v>566</v>
      </c>
      <c r="D341" s="16" t="s">
        <v>554</v>
      </c>
      <c r="E341" s="12" t="s">
        <v>306</v>
      </c>
      <c r="F341" s="12">
        <v>0</v>
      </c>
      <c r="G341" s="823"/>
    </row>
    <row r="342" spans="1:7" ht="34.5" thickBot="1">
      <c r="A342" s="752">
        <v>339</v>
      </c>
      <c r="B342" s="753" t="s">
        <v>543</v>
      </c>
      <c r="C342" s="6" t="s">
        <v>566</v>
      </c>
      <c r="D342" s="755" t="s">
        <v>555</v>
      </c>
      <c r="E342" s="754" t="s">
        <v>306</v>
      </c>
      <c r="F342" s="754">
        <v>0</v>
      </c>
      <c r="G342" s="824"/>
    </row>
    <row r="343" spans="1:7" ht="34.5" thickBot="1">
      <c r="A343" s="9"/>
      <c r="B343" s="9" t="s">
        <v>556</v>
      </c>
      <c r="C343" s="6" t="s">
        <v>566</v>
      </c>
      <c r="D343" s="16" t="s">
        <v>586</v>
      </c>
      <c r="E343" s="12" t="s">
        <v>306</v>
      </c>
      <c r="F343" s="9">
        <v>0</v>
      </c>
      <c r="G343" s="825"/>
    </row>
    <row r="344" spans="1:7" ht="34.5" thickBot="1">
      <c r="A344" s="9"/>
      <c r="B344" s="9" t="s">
        <v>556</v>
      </c>
      <c r="C344" s="6" t="s">
        <v>566</v>
      </c>
      <c r="D344" s="16" t="s">
        <v>557</v>
      </c>
      <c r="E344" s="12" t="s">
        <v>306</v>
      </c>
      <c r="F344" s="9">
        <v>0</v>
      </c>
      <c r="G344" s="825"/>
    </row>
    <row r="345" spans="1:7" ht="34.5" thickBot="1">
      <c r="A345" s="9"/>
      <c r="B345" s="9" t="s">
        <v>556</v>
      </c>
      <c r="C345" s="6" t="s">
        <v>566</v>
      </c>
      <c r="D345" s="16" t="s">
        <v>558</v>
      </c>
      <c r="E345" s="12" t="s">
        <v>306</v>
      </c>
      <c r="F345" s="9">
        <v>0</v>
      </c>
      <c r="G345" s="825"/>
    </row>
    <row r="346" spans="1:7" ht="23.25" thickBot="1">
      <c r="A346" s="851"/>
      <c r="B346" s="851" t="s">
        <v>559</v>
      </c>
      <c r="C346" s="6" t="s">
        <v>566</v>
      </c>
      <c r="D346" s="852" t="s">
        <v>587</v>
      </c>
      <c r="E346" s="1007" t="s">
        <v>306</v>
      </c>
      <c r="F346" s="1007">
        <v>0</v>
      </c>
      <c r="G346" s="853"/>
    </row>
    <row r="347" spans="1:7" ht="23.25" thickBot="1">
      <c r="A347" s="851"/>
      <c r="B347" s="851" t="s">
        <v>559</v>
      </c>
      <c r="C347" s="6" t="s">
        <v>566</v>
      </c>
      <c r="D347" s="852" t="s">
        <v>560</v>
      </c>
      <c r="E347" s="1007" t="s">
        <v>306</v>
      </c>
      <c r="F347" s="1007">
        <v>0</v>
      </c>
      <c r="G347" s="853"/>
    </row>
    <row r="348" spans="1:7" ht="23.25" thickBot="1">
      <c r="A348" s="851"/>
      <c r="B348" s="851" t="s">
        <v>559</v>
      </c>
      <c r="C348" s="6" t="s">
        <v>566</v>
      </c>
      <c r="D348" s="852" t="s">
        <v>561</v>
      </c>
      <c r="E348" s="1007" t="s">
        <v>306</v>
      </c>
      <c r="F348" s="1007">
        <v>0</v>
      </c>
      <c r="G348" s="853"/>
    </row>
    <row r="349" spans="1:7" ht="23.25" thickBot="1">
      <c r="A349" s="851"/>
      <c r="B349" s="851" t="s">
        <v>559</v>
      </c>
      <c r="C349" s="6" t="s">
        <v>566</v>
      </c>
      <c r="D349" s="852" t="s">
        <v>588</v>
      </c>
      <c r="E349" s="1007" t="s">
        <v>306</v>
      </c>
      <c r="F349" s="1007">
        <v>0</v>
      </c>
      <c r="G349" s="853"/>
    </row>
    <row r="350" spans="1:7" ht="23.25" thickBot="1">
      <c r="A350" s="851"/>
      <c r="B350" s="851" t="s">
        <v>559</v>
      </c>
      <c r="C350" s="6" t="s">
        <v>566</v>
      </c>
      <c r="D350" s="852" t="s">
        <v>562</v>
      </c>
      <c r="E350" s="1007" t="s">
        <v>306</v>
      </c>
      <c r="F350" s="1007">
        <v>0</v>
      </c>
      <c r="G350" s="853"/>
    </row>
    <row r="351" spans="1:7" ht="23.25" thickBot="1">
      <c r="A351" s="851"/>
      <c r="B351" s="851" t="s">
        <v>559</v>
      </c>
      <c r="C351" s="6" t="s">
        <v>566</v>
      </c>
      <c r="D351" s="852" t="s">
        <v>563</v>
      </c>
      <c r="E351" s="1007" t="s">
        <v>306</v>
      </c>
      <c r="F351" s="1007">
        <v>0</v>
      </c>
      <c r="G351" s="853"/>
    </row>
    <row r="352" spans="1:7" ht="34.5" thickBot="1">
      <c r="A352" s="752">
        <v>339</v>
      </c>
      <c r="B352" s="753" t="s">
        <v>543</v>
      </c>
      <c r="C352" s="6" t="s">
        <v>566</v>
      </c>
      <c r="D352" s="755" t="s">
        <v>564</v>
      </c>
      <c r="E352" s="754" t="s">
        <v>306</v>
      </c>
      <c r="F352" s="754">
        <v>0</v>
      </c>
      <c r="G352" s="824"/>
    </row>
    <row r="353" spans="1:7" ht="33.75">
      <c r="A353" s="8">
        <v>339</v>
      </c>
      <c r="B353" s="15" t="s">
        <v>543</v>
      </c>
      <c r="C353" s="6" t="s">
        <v>566</v>
      </c>
      <c r="D353" s="16" t="s">
        <v>565</v>
      </c>
      <c r="E353" s="12" t="s">
        <v>306</v>
      </c>
      <c r="F353" s="12">
        <v>0</v>
      </c>
      <c r="G353" s="823"/>
    </row>
    <row r="354" spans="1:7">
      <c r="A354" s="857"/>
      <c r="B354" s="857"/>
      <c r="C354" s="857"/>
      <c r="D354" s="857"/>
      <c r="E354" s="857"/>
      <c r="F354" s="857"/>
      <c r="G354" s="85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Лист10">
    <tabColor rgb="FFFFFF00"/>
    <pageSetUpPr fitToPage="1"/>
  </sheetPr>
  <dimension ref="A1:FF48"/>
  <sheetViews>
    <sheetView topLeftCell="B31" zoomScaleSheetLayoutView="100" workbookViewId="0">
      <selection activeCell="BU15" sqref="BU15:CL15"/>
    </sheetView>
  </sheetViews>
  <sheetFormatPr defaultColWidth="0.85546875" defaultRowHeight="12.75"/>
  <cols>
    <col min="1" max="1" width="11.85546875" style="503" hidden="1" customWidth="1"/>
    <col min="2" max="6" width="0.85546875" style="504"/>
    <col min="7" max="7" width="3" style="504" bestFit="1" customWidth="1"/>
    <col min="8" max="89" width="0.85546875" style="504"/>
    <col min="90" max="90" width="0.85546875" style="504" customWidth="1"/>
    <col min="91" max="16384" width="0.85546875" style="504"/>
  </cols>
  <sheetData>
    <row r="1" spans="1:126" ht="14.25" customHeight="1"/>
    <row r="2" spans="1:126" ht="14.25" customHeight="1"/>
    <row r="3" spans="1:126" ht="15.75" customHeight="1">
      <c r="B3" s="1961" t="s">
        <v>835</v>
      </c>
      <c r="C3" s="1961"/>
      <c r="D3" s="1961"/>
      <c r="E3" s="1961"/>
      <c r="F3" s="1961"/>
      <c r="G3" s="1961"/>
      <c r="H3" s="1961"/>
      <c r="I3" s="1961"/>
      <c r="J3" s="1961"/>
      <c r="K3" s="1961"/>
      <c r="L3" s="1961"/>
      <c r="M3" s="1961"/>
      <c r="N3" s="1961"/>
      <c r="O3" s="1961"/>
      <c r="P3" s="1961"/>
      <c r="Q3" s="1961"/>
      <c r="R3" s="1961"/>
      <c r="S3" s="1961"/>
      <c r="T3" s="1961"/>
      <c r="U3" s="1961"/>
      <c r="V3" s="1961"/>
      <c r="W3" s="1961"/>
      <c r="X3" s="1961"/>
      <c r="Y3" s="1961"/>
      <c r="Z3" s="1961"/>
      <c r="AA3" s="1961"/>
      <c r="AB3" s="1961"/>
      <c r="AC3" s="1961"/>
      <c r="AD3" s="1961"/>
      <c r="AE3" s="1961"/>
      <c r="AF3" s="1961"/>
      <c r="AG3" s="1961"/>
      <c r="AH3" s="1961"/>
      <c r="AI3" s="1961"/>
      <c r="AJ3" s="1961"/>
      <c r="AK3" s="1961"/>
      <c r="AL3" s="1961"/>
      <c r="AM3" s="1961"/>
      <c r="AN3" s="1961"/>
      <c r="AO3" s="1961"/>
      <c r="AP3" s="1961"/>
      <c r="AQ3" s="1961"/>
      <c r="AR3" s="1961"/>
      <c r="AS3" s="1961"/>
      <c r="AT3" s="1961"/>
      <c r="AU3" s="1961"/>
      <c r="AV3" s="1961"/>
      <c r="AW3" s="1961"/>
      <c r="AX3" s="1961"/>
      <c r="AY3" s="1961"/>
      <c r="AZ3" s="1961"/>
      <c r="BA3" s="1961"/>
      <c r="BB3" s="1961"/>
      <c r="BC3" s="1961"/>
      <c r="BD3" s="1961"/>
      <c r="BE3" s="1961"/>
      <c r="BF3" s="1961"/>
      <c r="BG3" s="1961"/>
      <c r="BH3" s="1961"/>
      <c r="BI3" s="1961"/>
      <c r="BJ3" s="1961"/>
      <c r="BK3" s="1961"/>
      <c r="BL3" s="1961"/>
      <c r="BM3" s="1961"/>
      <c r="BN3" s="1961"/>
      <c r="BO3" s="1961"/>
      <c r="BP3" s="1961"/>
      <c r="BQ3" s="1961"/>
      <c r="BR3" s="1961"/>
      <c r="BS3" s="1961"/>
      <c r="BT3" s="1961"/>
      <c r="BU3" s="1961"/>
      <c r="BV3" s="1961"/>
      <c r="BW3" s="1961"/>
      <c r="BX3" s="1961"/>
      <c r="BY3" s="1961"/>
      <c r="BZ3" s="1961"/>
      <c r="CA3" s="1961"/>
      <c r="CB3" s="1961"/>
      <c r="CC3" s="1961"/>
      <c r="CD3" s="1961"/>
      <c r="CE3" s="1961"/>
      <c r="CF3" s="1961"/>
      <c r="CG3" s="1961"/>
      <c r="CH3" s="1961"/>
      <c r="CI3" s="1961"/>
      <c r="CJ3" s="1961"/>
      <c r="CK3" s="1961"/>
      <c r="CL3" s="1961"/>
      <c r="CM3" s="1961"/>
      <c r="CN3" s="1961"/>
      <c r="CO3" s="1961"/>
      <c r="CP3" s="1961"/>
      <c r="CQ3" s="1961"/>
      <c r="CR3" s="1961"/>
      <c r="CS3" s="1961"/>
      <c r="CT3" s="1961"/>
      <c r="CU3" s="1961"/>
      <c r="CV3" s="1961"/>
      <c r="CW3" s="1961"/>
      <c r="CX3" s="1961"/>
      <c r="CY3" s="1961"/>
      <c r="CZ3" s="1961"/>
      <c r="DA3" s="1961"/>
      <c r="DB3" s="1961"/>
      <c r="DC3" s="1961"/>
      <c r="DD3" s="1961"/>
      <c r="DE3" s="1961"/>
      <c r="DF3" s="1961"/>
      <c r="DG3" s="1961"/>
      <c r="DH3" s="1961"/>
      <c r="DI3" s="1961"/>
      <c r="DJ3" s="1961"/>
      <c r="DK3" s="1961"/>
      <c r="DL3" s="1961"/>
      <c r="DM3" s="1961"/>
      <c r="DN3" s="1961"/>
      <c r="DO3" s="1961"/>
      <c r="DP3" s="1961"/>
      <c r="DQ3" s="1961"/>
      <c r="DR3" s="1961"/>
      <c r="DS3" s="1961"/>
      <c r="DT3" s="1961"/>
      <c r="DU3" s="1961"/>
      <c r="DV3" s="1961"/>
    </row>
    <row r="4" spans="1:126" ht="15.75" customHeight="1">
      <c r="B4" s="1961" t="s">
        <v>834</v>
      </c>
      <c r="C4" s="1961"/>
      <c r="D4" s="1961"/>
      <c r="E4" s="1961"/>
      <c r="F4" s="1961"/>
      <c r="G4" s="1961"/>
      <c r="H4" s="1961"/>
      <c r="I4" s="1961"/>
      <c r="J4" s="1961"/>
      <c r="K4" s="1961"/>
      <c r="L4" s="1961"/>
      <c r="M4" s="1961"/>
      <c r="N4" s="1961"/>
      <c r="O4" s="1961"/>
      <c r="P4" s="1961"/>
      <c r="Q4" s="1961"/>
      <c r="R4" s="1961"/>
      <c r="S4" s="1961"/>
      <c r="T4" s="1961"/>
      <c r="U4" s="1961"/>
      <c r="V4" s="1961"/>
      <c r="W4" s="1961"/>
      <c r="X4" s="1961"/>
      <c r="Y4" s="1961"/>
      <c r="Z4" s="1961"/>
      <c r="AA4" s="1961"/>
      <c r="AB4" s="1961"/>
      <c r="AC4" s="1961"/>
      <c r="AD4" s="1961"/>
      <c r="AE4" s="1961"/>
      <c r="AF4" s="1961"/>
      <c r="AG4" s="1961"/>
      <c r="AH4" s="1961"/>
      <c r="AI4" s="1961"/>
      <c r="AJ4" s="1961"/>
      <c r="AK4" s="1961"/>
      <c r="AL4" s="1961"/>
      <c r="AM4" s="1961"/>
      <c r="AN4" s="1961"/>
      <c r="AO4" s="1961"/>
      <c r="AP4" s="1961"/>
      <c r="AQ4" s="1961"/>
      <c r="AR4" s="1961"/>
      <c r="AS4" s="1961"/>
      <c r="AT4" s="1961"/>
      <c r="AU4" s="1961"/>
      <c r="AV4" s="1961"/>
      <c r="AW4" s="1961"/>
      <c r="AX4" s="1961"/>
      <c r="AY4" s="1961"/>
      <c r="AZ4" s="1961"/>
      <c r="BA4" s="1961"/>
      <c r="BB4" s="1961"/>
      <c r="BC4" s="1961"/>
      <c r="BD4" s="1961"/>
      <c r="BE4" s="1961"/>
      <c r="BF4" s="1961"/>
      <c r="BG4" s="1961"/>
      <c r="BH4" s="1961"/>
      <c r="BI4" s="1961"/>
      <c r="BJ4" s="1961"/>
      <c r="BK4" s="1961"/>
      <c r="BL4" s="1961"/>
      <c r="BM4" s="1961"/>
      <c r="BN4" s="1961"/>
      <c r="BO4" s="1961"/>
      <c r="BP4" s="1961"/>
      <c r="BQ4" s="1961"/>
      <c r="BR4" s="1961"/>
      <c r="BS4" s="1961"/>
      <c r="BT4" s="1961"/>
      <c r="BU4" s="1961"/>
      <c r="BV4" s="1961"/>
      <c r="BW4" s="1961"/>
      <c r="BX4" s="1961"/>
      <c r="BY4" s="1961"/>
      <c r="BZ4" s="1961"/>
      <c r="CA4" s="1961"/>
      <c r="CB4" s="1961"/>
      <c r="CC4" s="1961"/>
      <c r="CD4" s="1961"/>
      <c r="CE4" s="1961"/>
      <c r="CF4" s="1961"/>
      <c r="CG4" s="1961"/>
      <c r="CH4" s="1961"/>
      <c r="CI4" s="1961"/>
      <c r="CJ4" s="1961"/>
      <c r="CK4" s="1961"/>
      <c r="CL4" s="1961"/>
      <c r="CM4" s="1961"/>
      <c r="CN4" s="1961"/>
      <c r="CO4" s="1961"/>
      <c r="CP4" s="1961"/>
      <c r="CQ4" s="1961"/>
      <c r="CR4" s="1961"/>
      <c r="CS4" s="1961"/>
      <c r="CT4" s="1961"/>
      <c r="CU4" s="1961"/>
      <c r="CV4" s="1961"/>
      <c r="CW4" s="1961"/>
      <c r="CX4" s="1961"/>
      <c r="CY4" s="1961"/>
      <c r="CZ4" s="1961"/>
      <c r="DA4" s="1961"/>
      <c r="DB4" s="1961"/>
      <c r="DC4" s="1961"/>
      <c r="DD4" s="1961"/>
      <c r="DE4" s="1961"/>
      <c r="DF4" s="1961"/>
      <c r="DG4" s="1961"/>
      <c r="DH4" s="1961"/>
      <c r="DI4" s="1961"/>
      <c r="DJ4" s="1961"/>
      <c r="DK4" s="1961"/>
      <c r="DL4" s="1961"/>
      <c r="DM4" s="1961"/>
      <c r="DN4" s="1961"/>
      <c r="DO4" s="1961"/>
      <c r="DP4" s="1961"/>
      <c r="DQ4" s="1961"/>
      <c r="DR4" s="1961"/>
      <c r="DS4" s="1961"/>
      <c r="DT4" s="1961"/>
      <c r="DU4" s="1961"/>
      <c r="DV4" s="1961"/>
    </row>
    <row r="5" spans="1:126" ht="14.25" customHeight="1"/>
    <row r="6" spans="1:126" ht="14.25" customHeight="1" thickBot="1"/>
    <row r="7" spans="1:126" ht="45" customHeight="1">
      <c r="B7" s="1962" t="s">
        <v>366</v>
      </c>
      <c r="C7" s="1963"/>
      <c r="D7" s="1963"/>
      <c r="E7" s="1963"/>
      <c r="F7" s="1963"/>
      <c r="G7" s="1963"/>
      <c r="H7" s="1963"/>
      <c r="I7" s="1963"/>
      <c r="J7" s="1963"/>
      <c r="K7" s="1963"/>
      <c r="L7" s="1963"/>
      <c r="M7" s="1963"/>
      <c r="N7" s="1963"/>
      <c r="O7" s="1963"/>
      <c r="P7" s="1963"/>
      <c r="Q7" s="1963"/>
      <c r="R7" s="1963"/>
      <c r="S7" s="1963"/>
      <c r="T7" s="1963"/>
      <c r="U7" s="1963"/>
      <c r="V7" s="1963"/>
      <c r="W7" s="1963"/>
      <c r="X7" s="1963"/>
      <c r="Y7" s="1963"/>
      <c r="Z7" s="1963"/>
      <c r="AA7" s="1963"/>
      <c r="AB7" s="1963"/>
      <c r="AC7" s="1963"/>
      <c r="AD7" s="1963"/>
      <c r="AE7" s="1963"/>
      <c r="AF7" s="1963"/>
      <c r="AG7" s="1963"/>
      <c r="AH7" s="1963"/>
      <c r="AI7" s="1963"/>
      <c r="AJ7" s="1963"/>
      <c r="AK7" s="1963"/>
      <c r="AL7" s="1963"/>
      <c r="AM7" s="1963"/>
      <c r="AN7" s="1963"/>
      <c r="AO7" s="1963"/>
      <c r="AP7" s="1963"/>
      <c r="AQ7" s="1963"/>
      <c r="AR7" s="1963"/>
      <c r="AS7" s="1963"/>
      <c r="AT7" s="1963"/>
      <c r="AU7" s="1963"/>
      <c r="AV7" s="1963"/>
      <c r="AW7" s="1963"/>
      <c r="AX7" s="1963"/>
      <c r="AY7" s="1963"/>
      <c r="AZ7" s="1963"/>
      <c r="BA7" s="1963"/>
      <c r="BB7" s="1963"/>
      <c r="BC7" s="1964"/>
      <c r="BD7" s="1965" t="s">
        <v>817</v>
      </c>
      <c r="BE7" s="1224"/>
      <c r="BF7" s="1224"/>
      <c r="BG7" s="1224"/>
      <c r="BH7" s="1224"/>
      <c r="BI7" s="1224"/>
      <c r="BJ7" s="1224"/>
      <c r="BK7" s="1224"/>
      <c r="BL7" s="1224"/>
      <c r="BM7" s="1224"/>
      <c r="BN7" s="1224"/>
      <c r="BO7" s="1224"/>
      <c r="BP7" s="1224"/>
      <c r="BQ7" s="1224"/>
      <c r="BR7" s="1224"/>
      <c r="BS7" s="1224"/>
      <c r="BT7" s="1966"/>
      <c r="BU7" s="1967" t="s">
        <v>811</v>
      </c>
      <c r="BV7" s="1968"/>
      <c r="BW7" s="1968"/>
      <c r="BX7" s="1968"/>
      <c r="BY7" s="1968"/>
      <c r="BZ7" s="1968"/>
      <c r="CA7" s="1968"/>
      <c r="CB7" s="1968"/>
      <c r="CC7" s="1968"/>
      <c r="CD7" s="1968"/>
      <c r="CE7" s="1968"/>
      <c r="CF7" s="1968"/>
      <c r="CG7" s="1968"/>
      <c r="CH7" s="1968"/>
      <c r="CI7" s="1968"/>
      <c r="CJ7" s="1968"/>
      <c r="CK7" s="1968"/>
      <c r="CL7" s="1969"/>
      <c r="CM7" s="1965" t="s">
        <v>818</v>
      </c>
      <c r="CN7" s="1224"/>
      <c r="CO7" s="1224"/>
      <c r="CP7" s="1224"/>
      <c r="CQ7" s="1224"/>
      <c r="CR7" s="1224"/>
      <c r="CS7" s="1224"/>
      <c r="CT7" s="1224"/>
      <c r="CU7" s="1224"/>
      <c r="CV7" s="1224"/>
      <c r="CW7" s="1224"/>
      <c r="CX7" s="1224"/>
      <c r="CY7" s="1224"/>
      <c r="CZ7" s="1224"/>
      <c r="DA7" s="1224"/>
      <c r="DB7" s="1224"/>
      <c r="DC7" s="1224"/>
      <c r="DD7" s="1966"/>
      <c r="DE7" s="1965" t="s">
        <v>819</v>
      </c>
      <c r="DF7" s="1224"/>
      <c r="DG7" s="1224"/>
      <c r="DH7" s="1224"/>
      <c r="DI7" s="1224"/>
      <c r="DJ7" s="1224"/>
      <c r="DK7" s="1224"/>
      <c r="DL7" s="1224"/>
      <c r="DM7" s="1224"/>
      <c r="DN7" s="1224"/>
      <c r="DO7" s="1224"/>
      <c r="DP7" s="1224"/>
      <c r="DQ7" s="1224"/>
      <c r="DR7" s="1224"/>
      <c r="DS7" s="1224"/>
      <c r="DT7" s="1224"/>
      <c r="DU7" s="1224"/>
      <c r="DV7" s="1225"/>
    </row>
    <row r="8" spans="1:126" s="62" customFormat="1" ht="11.25">
      <c r="A8" s="589"/>
      <c r="B8" s="1981">
        <v>1</v>
      </c>
      <c r="C8" s="1971"/>
      <c r="D8" s="1971"/>
      <c r="E8" s="1971"/>
      <c r="F8" s="1971"/>
      <c r="G8" s="1971"/>
      <c r="H8" s="1971"/>
      <c r="I8" s="1971"/>
      <c r="J8" s="1971"/>
      <c r="K8" s="1971"/>
      <c r="L8" s="1971"/>
      <c r="M8" s="1971"/>
      <c r="N8" s="1971"/>
      <c r="O8" s="1971"/>
      <c r="P8" s="1971"/>
      <c r="Q8" s="1971"/>
      <c r="R8" s="1971"/>
      <c r="S8" s="1971"/>
      <c r="T8" s="1971"/>
      <c r="U8" s="1971"/>
      <c r="V8" s="1971"/>
      <c r="W8" s="1971"/>
      <c r="X8" s="1971"/>
      <c r="Y8" s="1971"/>
      <c r="Z8" s="1971"/>
      <c r="AA8" s="1971"/>
      <c r="AB8" s="1971"/>
      <c r="AC8" s="1971"/>
      <c r="AD8" s="1971"/>
      <c r="AE8" s="1971"/>
      <c r="AF8" s="1971"/>
      <c r="AG8" s="1971"/>
      <c r="AH8" s="1971"/>
      <c r="AI8" s="1971"/>
      <c r="AJ8" s="1971"/>
      <c r="AK8" s="1971"/>
      <c r="AL8" s="1971"/>
      <c r="AM8" s="1971"/>
      <c r="AN8" s="1971"/>
      <c r="AO8" s="1971"/>
      <c r="AP8" s="1971"/>
      <c r="AQ8" s="1971"/>
      <c r="AR8" s="1971"/>
      <c r="AS8" s="1971"/>
      <c r="AT8" s="1971"/>
      <c r="AU8" s="1971"/>
      <c r="AV8" s="1971"/>
      <c r="AW8" s="1971"/>
      <c r="AX8" s="1971"/>
      <c r="AY8" s="1971"/>
      <c r="AZ8" s="1971"/>
      <c r="BA8" s="1971"/>
      <c r="BB8" s="1971"/>
      <c r="BC8" s="1972"/>
      <c r="BD8" s="1970">
        <v>2</v>
      </c>
      <c r="BE8" s="1971"/>
      <c r="BF8" s="1971"/>
      <c r="BG8" s="1971"/>
      <c r="BH8" s="1971"/>
      <c r="BI8" s="1971"/>
      <c r="BJ8" s="1971"/>
      <c r="BK8" s="1971"/>
      <c r="BL8" s="1971"/>
      <c r="BM8" s="1971"/>
      <c r="BN8" s="1971"/>
      <c r="BO8" s="1971"/>
      <c r="BP8" s="1971"/>
      <c r="BQ8" s="1971"/>
      <c r="BR8" s="1971"/>
      <c r="BS8" s="1971"/>
      <c r="BT8" s="1972"/>
      <c r="BU8" s="1970">
        <v>3</v>
      </c>
      <c r="BV8" s="1971"/>
      <c r="BW8" s="1971"/>
      <c r="BX8" s="1971"/>
      <c r="BY8" s="1971"/>
      <c r="BZ8" s="1971"/>
      <c r="CA8" s="1971"/>
      <c r="CB8" s="1971"/>
      <c r="CC8" s="1971"/>
      <c r="CD8" s="1971"/>
      <c r="CE8" s="1971"/>
      <c r="CF8" s="1971"/>
      <c r="CG8" s="1971"/>
      <c r="CH8" s="1971"/>
      <c r="CI8" s="1971"/>
      <c r="CJ8" s="1971"/>
      <c r="CK8" s="1971"/>
      <c r="CL8" s="1972"/>
      <c r="CM8" s="1970">
        <v>4</v>
      </c>
      <c r="CN8" s="1971"/>
      <c r="CO8" s="1971"/>
      <c r="CP8" s="1971"/>
      <c r="CQ8" s="1971"/>
      <c r="CR8" s="1971"/>
      <c r="CS8" s="1971"/>
      <c r="CT8" s="1971"/>
      <c r="CU8" s="1971"/>
      <c r="CV8" s="1971"/>
      <c r="CW8" s="1971"/>
      <c r="CX8" s="1971"/>
      <c r="CY8" s="1971"/>
      <c r="CZ8" s="1971"/>
      <c r="DA8" s="1971"/>
      <c r="DB8" s="1971"/>
      <c r="DC8" s="1971"/>
      <c r="DD8" s="1972"/>
      <c r="DE8" s="1970">
        <v>5</v>
      </c>
      <c r="DF8" s="1971"/>
      <c r="DG8" s="1971"/>
      <c r="DH8" s="1971"/>
      <c r="DI8" s="1971"/>
      <c r="DJ8" s="1971"/>
      <c r="DK8" s="1971"/>
      <c r="DL8" s="1971"/>
      <c r="DM8" s="1971"/>
      <c r="DN8" s="1971"/>
      <c r="DO8" s="1971"/>
      <c r="DP8" s="1971"/>
      <c r="DQ8" s="1971"/>
      <c r="DR8" s="1971"/>
      <c r="DS8" s="1971"/>
      <c r="DT8" s="1971"/>
      <c r="DU8" s="1971"/>
      <c r="DV8" s="1982"/>
    </row>
    <row r="9" spans="1:126">
      <c r="B9" s="590"/>
      <c r="C9" s="918" t="s">
        <v>102</v>
      </c>
      <c r="D9" s="592"/>
      <c r="E9" s="592"/>
      <c r="F9" s="593"/>
      <c r="G9" s="1978" t="s">
        <v>820</v>
      </c>
      <c r="H9" s="1978"/>
      <c r="I9" s="1978"/>
      <c r="J9" s="1978"/>
      <c r="K9" s="1978"/>
      <c r="L9" s="1978"/>
      <c r="M9" s="1978"/>
      <c r="N9" s="1978"/>
      <c r="O9" s="1978"/>
      <c r="P9" s="1978"/>
      <c r="Q9" s="1978"/>
      <c r="R9" s="1978"/>
      <c r="S9" s="1978"/>
      <c r="T9" s="1978"/>
      <c r="U9" s="1978"/>
      <c r="V9" s="1978"/>
      <c r="W9" s="1978"/>
      <c r="X9" s="1978"/>
      <c r="Y9" s="1978"/>
      <c r="Z9" s="1978"/>
      <c r="AA9" s="1978"/>
      <c r="AB9" s="1978"/>
      <c r="AC9" s="1978"/>
      <c r="AD9" s="1978"/>
      <c r="AE9" s="1978"/>
      <c r="AF9" s="1978"/>
      <c r="AG9" s="1978"/>
      <c r="AH9" s="1978"/>
      <c r="AI9" s="1978"/>
      <c r="AJ9" s="1978"/>
      <c r="AK9" s="1978"/>
      <c r="AL9" s="1978"/>
      <c r="AM9" s="1978"/>
      <c r="AN9" s="1978"/>
      <c r="AO9" s="1978"/>
      <c r="AP9" s="1978"/>
      <c r="AQ9" s="1978"/>
      <c r="AR9" s="1978"/>
      <c r="AS9" s="1978"/>
      <c r="AT9" s="1978"/>
      <c r="AU9" s="1978"/>
      <c r="AV9" s="1978"/>
      <c r="AW9" s="1978"/>
      <c r="AX9" s="1978"/>
      <c r="AY9" s="1978"/>
      <c r="AZ9" s="1978"/>
      <c r="BA9" s="1978"/>
      <c r="BB9" s="1978"/>
      <c r="BC9" s="1979"/>
      <c r="BD9" s="1977"/>
      <c r="BE9" s="1977"/>
      <c r="BF9" s="1977"/>
      <c r="BG9" s="1977"/>
      <c r="BH9" s="1977"/>
      <c r="BI9" s="1977"/>
      <c r="BJ9" s="1977"/>
      <c r="BK9" s="1977"/>
      <c r="BL9" s="1977"/>
      <c r="BM9" s="1977"/>
      <c r="BN9" s="1977"/>
      <c r="BO9" s="1977"/>
      <c r="BP9" s="1977"/>
      <c r="BQ9" s="1977"/>
      <c r="BR9" s="1977"/>
      <c r="BS9" s="1977"/>
      <c r="BT9" s="1977"/>
      <c r="BU9" s="1980"/>
      <c r="BV9" s="1980"/>
      <c r="BW9" s="1980"/>
      <c r="BX9" s="1980"/>
      <c r="BY9" s="1980"/>
      <c r="BZ9" s="1980"/>
      <c r="CA9" s="1980"/>
      <c r="CB9" s="1980"/>
      <c r="CC9" s="1980"/>
      <c r="CD9" s="1980"/>
      <c r="CE9" s="1980"/>
      <c r="CF9" s="1980"/>
      <c r="CG9" s="1980"/>
      <c r="CH9" s="1980"/>
      <c r="CI9" s="1980"/>
      <c r="CJ9" s="1980"/>
      <c r="CK9" s="1980"/>
      <c r="CL9" s="1980"/>
      <c r="CM9" s="1980"/>
      <c r="CN9" s="1980"/>
      <c r="CO9" s="1980"/>
      <c r="CP9" s="1980"/>
      <c r="CQ9" s="1980"/>
      <c r="CR9" s="1980"/>
      <c r="CS9" s="1980"/>
      <c r="CT9" s="1980"/>
      <c r="CU9" s="1980"/>
      <c r="CV9" s="1980"/>
      <c r="CW9" s="1980"/>
      <c r="CX9" s="1980"/>
      <c r="CY9" s="1980"/>
      <c r="CZ9" s="1980"/>
      <c r="DA9" s="1980"/>
      <c r="DB9" s="1980"/>
      <c r="DC9" s="1980"/>
      <c r="DD9" s="1980"/>
      <c r="DE9" s="1980"/>
      <c r="DF9" s="1980"/>
      <c r="DG9" s="1980"/>
      <c r="DH9" s="1980"/>
      <c r="DI9" s="1980"/>
      <c r="DJ9" s="1980"/>
      <c r="DK9" s="1980"/>
      <c r="DL9" s="1980"/>
      <c r="DM9" s="1980"/>
      <c r="DN9" s="1980"/>
      <c r="DO9" s="1980"/>
      <c r="DP9" s="1980"/>
      <c r="DQ9" s="1980"/>
      <c r="DR9" s="1980"/>
      <c r="DS9" s="1980"/>
      <c r="DT9" s="1980"/>
      <c r="DU9" s="1980"/>
      <c r="DV9" s="1983"/>
    </row>
    <row r="10" spans="1:126" ht="14.25" customHeight="1">
      <c r="B10" s="590"/>
      <c r="C10" s="592">
        <v>1</v>
      </c>
      <c r="D10" s="592"/>
      <c r="E10" s="592"/>
      <c r="F10" s="593"/>
      <c r="G10" s="1975" t="s">
        <v>319</v>
      </c>
      <c r="H10" s="1975"/>
      <c r="I10" s="1975"/>
      <c r="J10" s="1975"/>
      <c r="K10" s="1975"/>
      <c r="L10" s="1975"/>
      <c r="M10" s="1975"/>
      <c r="N10" s="1975"/>
      <c r="O10" s="1975"/>
      <c r="P10" s="1975"/>
      <c r="Q10" s="1975"/>
      <c r="R10" s="1975"/>
      <c r="S10" s="1975"/>
      <c r="T10" s="1975"/>
      <c r="U10" s="1975"/>
      <c r="V10" s="1975"/>
      <c r="W10" s="1975"/>
      <c r="X10" s="1975"/>
      <c r="Y10" s="1975"/>
      <c r="Z10" s="1975"/>
      <c r="AA10" s="1975"/>
      <c r="AB10" s="1975"/>
      <c r="AC10" s="1975"/>
      <c r="AD10" s="1975"/>
      <c r="AE10" s="1975"/>
      <c r="AF10" s="1975"/>
      <c r="AG10" s="1975"/>
      <c r="AH10" s="1975"/>
      <c r="AI10" s="1975"/>
      <c r="AJ10" s="1975"/>
      <c r="AK10" s="1975"/>
      <c r="AL10" s="1975"/>
      <c r="AM10" s="1975"/>
      <c r="AN10" s="1975"/>
      <c r="AO10" s="1975"/>
      <c r="AP10" s="1975"/>
      <c r="AQ10" s="1975"/>
      <c r="AR10" s="1975"/>
      <c r="AS10" s="1975"/>
      <c r="AT10" s="1975"/>
      <c r="AU10" s="1975"/>
      <c r="AV10" s="1975"/>
      <c r="AW10" s="1975"/>
      <c r="AX10" s="1975"/>
      <c r="AY10" s="1975"/>
      <c r="AZ10" s="1975"/>
      <c r="BA10" s="1975"/>
      <c r="BB10" s="1975"/>
      <c r="BC10" s="1976"/>
      <c r="BD10" s="1977" t="s">
        <v>101</v>
      </c>
      <c r="BE10" s="1977"/>
      <c r="BF10" s="1977"/>
      <c r="BG10" s="1977"/>
      <c r="BH10" s="1977"/>
      <c r="BI10" s="1977"/>
      <c r="BJ10" s="1977"/>
      <c r="BK10" s="1977"/>
      <c r="BL10" s="1977"/>
      <c r="BM10" s="1977"/>
      <c r="BN10" s="1977"/>
      <c r="BO10" s="1977"/>
      <c r="BP10" s="1977"/>
      <c r="BQ10" s="1977"/>
      <c r="BR10" s="1977"/>
      <c r="BS10" s="1977"/>
      <c r="BT10" s="1977"/>
      <c r="BU10" s="1973">
        <f>'F1'!DJ20</f>
        <v>27425</v>
      </c>
      <c r="BV10" s="1973"/>
      <c r="BW10" s="1973"/>
      <c r="BX10" s="1973"/>
      <c r="BY10" s="1973"/>
      <c r="BZ10" s="1973"/>
      <c r="CA10" s="1973"/>
      <c r="CB10" s="1973"/>
      <c r="CC10" s="1973"/>
      <c r="CD10" s="1973"/>
      <c r="CE10" s="1973"/>
      <c r="CF10" s="1973"/>
      <c r="CG10" s="1973"/>
      <c r="CH10" s="1973"/>
      <c r="CI10" s="1973"/>
      <c r="CJ10" s="1973"/>
      <c r="CK10" s="1973"/>
      <c r="CL10" s="1973"/>
      <c r="CM10" s="1973">
        <f>'F1'!DY20</f>
        <v>27349</v>
      </c>
      <c r="CN10" s="1973"/>
      <c r="CO10" s="1973"/>
      <c r="CP10" s="1973"/>
      <c r="CQ10" s="1973"/>
      <c r="CR10" s="1973"/>
      <c r="CS10" s="1973"/>
      <c r="CT10" s="1973"/>
      <c r="CU10" s="1973"/>
      <c r="CV10" s="1973"/>
      <c r="CW10" s="1973"/>
      <c r="CX10" s="1973"/>
      <c r="CY10" s="1973"/>
      <c r="CZ10" s="1973"/>
      <c r="DA10" s="1973"/>
      <c r="DB10" s="1973"/>
      <c r="DC10" s="1973"/>
      <c r="DD10" s="1973"/>
      <c r="DE10" s="1973">
        <f>'F1'!EN20</f>
        <v>35678</v>
      </c>
      <c r="DF10" s="1973"/>
      <c r="DG10" s="1973"/>
      <c r="DH10" s="1973"/>
      <c r="DI10" s="1973"/>
      <c r="DJ10" s="1973"/>
      <c r="DK10" s="1973"/>
      <c r="DL10" s="1973"/>
      <c r="DM10" s="1973"/>
      <c r="DN10" s="1973"/>
      <c r="DO10" s="1973"/>
      <c r="DP10" s="1973"/>
      <c r="DQ10" s="1973"/>
      <c r="DR10" s="1973"/>
      <c r="DS10" s="1973"/>
      <c r="DT10" s="1973"/>
      <c r="DU10" s="1973"/>
      <c r="DV10" s="1974"/>
    </row>
    <row r="11" spans="1:126" ht="14.25" customHeight="1">
      <c r="B11" s="590"/>
      <c r="C11" s="592">
        <v>2</v>
      </c>
      <c r="D11" s="592"/>
      <c r="E11" s="592"/>
      <c r="F11" s="593"/>
      <c r="G11" s="1975" t="s">
        <v>821</v>
      </c>
      <c r="H11" s="1975"/>
      <c r="I11" s="1975"/>
      <c r="J11" s="1975"/>
      <c r="K11" s="1975"/>
      <c r="L11" s="1975"/>
      <c r="M11" s="1975"/>
      <c r="N11" s="1975"/>
      <c r="O11" s="1975"/>
      <c r="P11" s="1975"/>
      <c r="Q11" s="1975"/>
      <c r="R11" s="1975"/>
      <c r="S11" s="1975"/>
      <c r="T11" s="1975"/>
      <c r="U11" s="1975"/>
      <c r="V11" s="1975"/>
      <c r="W11" s="1975"/>
      <c r="X11" s="1975"/>
      <c r="Y11" s="1975"/>
      <c r="Z11" s="1975"/>
      <c r="AA11" s="1975"/>
      <c r="AB11" s="1975"/>
      <c r="AC11" s="1975"/>
      <c r="AD11" s="1975"/>
      <c r="AE11" s="1975"/>
      <c r="AF11" s="1975"/>
      <c r="AG11" s="1975"/>
      <c r="AH11" s="1975"/>
      <c r="AI11" s="1975"/>
      <c r="AJ11" s="1975"/>
      <c r="AK11" s="1975"/>
      <c r="AL11" s="1975"/>
      <c r="AM11" s="1975"/>
      <c r="AN11" s="1975"/>
      <c r="AO11" s="1975"/>
      <c r="AP11" s="1975"/>
      <c r="AQ11" s="1975"/>
      <c r="AR11" s="1975"/>
      <c r="AS11" s="1975"/>
      <c r="AT11" s="1975"/>
      <c r="AU11" s="1975"/>
      <c r="AV11" s="1975"/>
      <c r="AW11" s="1975"/>
      <c r="AX11" s="1975"/>
      <c r="AY11" s="1975"/>
      <c r="AZ11" s="1975"/>
      <c r="BA11" s="1975"/>
      <c r="BB11" s="1975"/>
      <c r="BC11" s="1976"/>
      <c r="BD11" s="1977" t="s">
        <v>100</v>
      </c>
      <c r="BE11" s="1977"/>
      <c r="BF11" s="1977"/>
      <c r="BG11" s="1977"/>
      <c r="BH11" s="1977"/>
      <c r="BI11" s="1977"/>
      <c r="BJ11" s="1977"/>
      <c r="BK11" s="1977"/>
      <c r="BL11" s="1977"/>
      <c r="BM11" s="1977"/>
      <c r="BN11" s="1977"/>
      <c r="BO11" s="1977"/>
      <c r="BP11" s="1977"/>
      <c r="BQ11" s="1977"/>
      <c r="BR11" s="1977"/>
      <c r="BS11" s="1977"/>
      <c r="BT11" s="1977"/>
      <c r="BU11" s="1973">
        <f>'F1'!DJ25</f>
        <v>22092</v>
      </c>
      <c r="BV11" s="1973"/>
      <c r="BW11" s="1973"/>
      <c r="BX11" s="1973"/>
      <c r="BY11" s="1973"/>
      <c r="BZ11" s="1973"/>
      <c r="CA11" s="1973"/>
      <c r="CB11" s="1973"/>
      <c r="CC11" s="1973"/>
      <c r="CD11" s="1973"/>
      <c r="CE11" s="1973"/>
      <c r="CF11" s="1973"/>
      <c r="CG11" s="1973"/>
      <c r="CH11" s="1973"/>
      <c r="CI11" s="1973"/>
      <c r="CJ11" s="1973"/>
      <c r="CK11" s="1973"/>
      <c r="CL11" s="1973"/>
      <c r="CM11" s="1973">
        <f>'F1'!DY25</f>
        <v>0</v>
      </c>
      <c r="CN11" s="1973"/>
      <c r="CO11" s="1973"/>
      <c r="CP11" s="1973"/>
      <c r="CQ11" s="1973"/>
      <c r="CR11" s="1973"/>
      <c r="CS11" s="1973"/>
      <c r="CT11" s="1973"/>
      <c r="CU11" s="1973"/>
      <c r="CV11" s="1973"/>
      <c r="CW11" s="1973"/>
      <c r="CX11" s="1973"/>
      <c r="CY11" s="1973"/>
      <c r="CZ11" s="1973"/>
      <c r="DA11" s="1973"/>
      <c r="DB11" s="1973"/>
      <c r="DC11" s="1973"/>
      <c r="DD11" s="1973"/>
      <c r="DE11" s="1973">
        <f>'F1'!EN25</f>
        <v>0</v>
      </c>
      <c r="DF11" s="1973"/>
      <c r="DG11" s="1973"/>
      <c r="DH11" s="1973"/>
      <c r="DI11" s="1973"/>
      <c r="DJ11" s="1973"/>
      <c r="DK11" s="1973"/>
      <c r="DL11" s="1973"/>
      <c r="DM11" s="1973"/>
      <c r="DN11" s="1973"/>
      <c r="DO11" s="1973"/>
      <c r="DP11" s="1973"/>
      <c r="DQ11" s="1973"/>
      <c r="DR11" s="1973"/>
      <c r="DS11" s="1973"/>
      <c r="DT11" s="1973"/>
      <c r="DU11" s="1973"/>
      <c r="DV11" s="1974"/>
    </row>
    <row r="12" spans="1:126" ht="14.25" customHeight="1">
      <c r="B12" s="590"/>
      <c r="C12" s="592">
        <v>3</v>
      </c>
      <c r="D12" s="592"/>
      <c r="E12" s="592"/>
      <c r="F12" s="593"/>
      <c r="G12" s="1975" t="s">
        <v>312</v>
      </c>
      <c r="H12" s="1975"/>
      <c r="I12" s="1975"/>
      <c r="J12" s="1975"/>
      <c r="K12" s="1975"/>
      <c r="L12" s="1975"/>
      <c r="M12" s="1975"/>
      <c r="N12" s="1975"/>
      <c r="O12" s="1975"/>
      <c r="P12" s="1975"/>
      <c r="Q12" s="1975"/>
      <c r="R12" s="1975"/>
      <c r="S12" s="1975"/>
      <c r="T12" s="1975"/>
      <c r="U12" s="1975"/>
      <c r="V12" s="1975"/>
      <c r="W12" s="1975"/>
      <c r="X12" s="1975"/>
      <c r="Y12" s="1975"/>
      <c r="Z12" s="1975"/>
      <c r="AA12" s="1975"/>
      <c r="AB12" s="1975"/>
      <c r="AC12" s="1975"/>
      <c r="AD12" s="1975"/>
      <c r="AE12" s="1975"/>
      <c r="AF12" s="1975"/>
      <c r="AG12" s="1975"/>
      <c r="AH12" s="1975"/>
      <c r="AI12" s="1975"/>
      <c r="AJ12" s="1975"/>
      <c r="AK12" s="1975"/>
      <c r="AL12" s="1975"/>
      <c r="AM12" s="1975"/>
      <c r="AN12" s="1975"/>
      <c r="AO12" s="1975"/>
      <c r="AP12" s="1975"/>
      <c r="AQ12" s="1975"/>
      <c r="AR12" s="1975"/>
      <c r="AS12" s="1975"/>
      <c r="AT12" s="1975"/>
      <c r="AU12" s="1975"/>
      <c r="AV12" s="1975"/>
      <c r="AW12" s="1975"/>
      <c r="AX12" s="1975"/>
      <c r="AY12" s="1975"/>
      <c r="AZ12" s="1975"/>
      <c r="BA12" s="1975"/>
      <c r="BB12" s="1975"/>
      <c r="BC12" s="1976"/>
      <c r="BD12" s="1977" t="s">
        <v>99</v>
      </c>
      <c r="BE12" s="1977"/>
      <c r="BF12" s="1977"/>
      <c r="BG12" s="1977"/>
      <c r="BH12" s="1977"/>
      <c r="BI12" s="1977"/>
      <c r="BJ12" s="1977"/>
      <c r="BK12" s="1977"/>
      <c r="BL12" s="1977"/>
      <c r="BM12" s="1977"/>
      <c r="BN12" s="1977"/>
      <c r="BO12" s="1977"/>
      <c r="BP12" s="1977"/>
      <c r="BQ12" s="1977"/>
      <c r="BR12" s="1977"/>
      <c r="BS12" s="1977"/>
      <c r="BT12" s="1977"/>
      <c r="BU12" s="1973">
        <f>'F1'!DJ28</f>
        <v>69677384</v>
      </c>
      <c r="BV12" s="1973"/>
      <c r="BW12" s="1973"/>
      <c r="BX12" s="1973"/>
      <c r="BY12" s="1973"/>
      <c r="BZ12" s="1973"/>
      <c r="CA12" s="1973"/>
      <c r="CB12" s="1973"/>
      <c r="CC12" s="1973"/>
      <c r="CD12" s="1973"/>
      <c r="CE12" s="1973"/>
      <c r="CF12" s="1973"/>
      <c r="CG12" s="1973"/>
      <c r="CH12" s="1973"/>
      <c r="CI12" s="1973"/>
      <c r="CJ12" s="1973"/>
      <c r="CK12" s="1973"/>
      <c r="CL12" s="1973"/>
      <c r="CM12" s="1973">
        <f>'F1'!DY28</f>
        <v>58989480</v>
      </c>
      <c r="CN12" s="1973"/>
      <c r="CO12" s="1973"/>
      <c r="CP12" s="1973"/>
      <c r="CQ12" s="1973"/>
      <c r="CR12" s="1973"/>
      <c r="CS12" s="1973"/>
      <c r="CT12" s="1973"/>
      <c r="CU12" s="1973"/>
      <c r="CV12" s="1973"/>
      <c r="CW12" s="1973"/>
      <c r="CX12" s="1973"/>
      <c r="CY12" s="1973"/>
      <c r="CZ12" s="1973"/>
      <c r="DA12" s="1973"/>
      <c r="DB12" s="1973"/>
      <c r="DC12" s="1973"/>
      <c r="DD12" s="1973"/>
      <c r="DE12" s="1973">
        <f>'F1'!EN28</f>
        <v>52021247</v>
      </c>
      <c r="DF12" s="1973"/>
      <c r="DG12" s="1973"/>
      <c r="DH12" s="1973"/>
      <c r="DI12" s="1973"/>
      <c r="DJ12" s="1973"/>
      <c r="DK12" s="1973"/>
      <c r="DL12" s="1973"/>
      <c r="DM12" s="1973"/>
      <c r="DN12" s="1973"/>
      <c r="DO12" s="1973"/>
      <c r="DP12" s="1973"/>
      <c r="DQ12" s="1973"/>
      <c r="DR12" s="1973"/>
      <c r="DS12" s="1973"/>
      <c r="DT12" s="1973"/>
      <c r="DU12" s="1973"/>
      <c r="DV12" s="1974"/>
    </row>
    <row r="13" spans="1:126" ht="14.25" customHeight="1">
      <c r="B13" s="590"/>
      <c r="C13" s="592">
        <v>4</v>
      </c>
      <c r="D13" s="592"/>
      <c r="E13" s="592"/>
      <c r="F13" s="593"/>
      <c r="G13" s="1975" t="s">
        <v>822</v>
      </c>
      <c r="H13" s="1975"/>
      <c r="I13" s="1975"/>
      <c r="J13" s="1975"/>
      <c r="K13" s="1975"/>
      <c r="L13" s="1975"/>
      <c r="M13" s="1975"/>
      <c r="N13" s="1975"/>
      <c r="O13" s="1975"/>
      <c r="P13" s="1975"/>
      <c r="Q13" s="1975"/>
      <c r="R13" s="1975"/>
      <c r="S13" s="1975"/>
      <c r="T13" s="1975"/>
      <c r="U13" s="1975"/>
      <c r="V13" s="1975"/>
      <c r="W13" s="1975"/>
      <c r="X13" s="1975"/>
      <c r="Y13" s="1975"/>
      <c r="Z13" s="1975"/>
      <c r="AA13" s="1975"/>
      <c r="AB13" s="1975"/>
      <c r="AC13" s="1975"/>
      <c r="AD13" s="1975"/>
      <c r="AE13" s="1975"/>
      <c r="AF13" s="1975"/>
      <c r="AG13" s="1975"/>
      <c r="AH13" s="1975"/>
      <c r="AI13" s="1975"/>
      <c r="AJ13" s="1975"/>
      <c r="AK13" s="1975"/>
      <c r="AL13" s="1975"/>
      <c r="AM13" s="1975"/>
      <c r="AN13" s="1975"/>
      <c r="AO13" s="1975"/>
      <c r="AP13" s="1975"/>
      <c r="AQ13" s="1975"/>
      <c r="AR13" s="1975"/>
      <c r="AS13" s="1975"/>
      <c r="AT13" s="1975"/>
      <c r="AU13" s="1975"/>
      <c r="AV13" s="1975"/>
      <c r="AW13" s="1975"/>
      <c r="AX13" s="1975"/>
      <c r="AY13" s="1975"/>
      <c r="AZ13" s="1975"/>
      <c r="BA13" s="1975"/>
      <c r="BB13" s="1975"/>
      <c r="BC13" s="1976"/>
      <c r="BD13" s="1977" t="s">
        <v>98</v>
      </c>
      <c r="BE13" s="1977"/>
      <c r="BF13" s="1977"/>
      <c r="BG13" s="1977"/>
      <c r="BH13" s="1977"/>
      <c r="BI13" s="1977"/>
      <c r="BJ13" s="1977"/>
      <c r="BK13" s="1977"/>
      <c r="BL13" s="1977"/>
      <c r="BM13" s="1977"/>
      <c r="BN13" s="1977"/>
      <c r="BO13" s="1977"/>
      <c r="BP13" s="1977"/>
      <c r="BQ13" s="1977"/>
      <c r="BR13" s="1977"/>
      <c r="BS13" s="1977"/>
      <c r="BT13" s="1977"/>
      <c r="BU13" s="1973">
        <f>'F1'!DJ35</f>
        <v>0</v>
      </c>
      <c r="BV13" s="1973"/>
      <c r="BW13" s="1973"/>
      <c r="BX13" s="1973"/>
      <c r="BY13" s="1973"/>
      <c r="BZ13" s="1973"/>
      <c r="CA13" s="1973"/>
      <c r="CB13" s="1973"/>
      <c r="CC13" s="1973"/>
      <c r="CD13" s="1973"/>
      <c r="CE13" s="1973"/>
      <c r="CF13" s="1973"/>
      <c r="CG13" s="1973"/>
      <c r="CH13" s="1973"/>
      <c r="CI13" s="1973"/>
      <c r="CJ13" s="1973"/>
      <c r="CK13" s="1973"/>
      <c r="CL13" s="1973"/>
      <c r="CM13" s="1973">
        <f>'F1'!DY35</f>
        <v>0</v>
      </c>
      <c r="CN13" s="1973"/>
      <c r="CO13" s="1973"/>
      <c r="CP13" s="1973"/>
      <c r="CQ13" s="1973"/>
      <c r="CR13" s="1973"/>
      <c r="CS13" s="1973"/>
      <c r="CT13" s="1973"/>
      <c r="CU13" s="1973"/>
      <c r="CV13" s="1973"/>
      <c r="CW13" s="1973"/>
      <c r="CX13" s="1973"/>
      <c r="CY13" s="1973"/>
      <c r="CZ13" s="1973"/>
      <c r="DA13" s="1973"/>
      <c r="DB13" s="1973"/>
      <c r="DC13" s="1973"/>
      <c r="DD13" s="1973"/>
      <c r="DE13" s="1973">
        <f>'F1'!EN35</f>
        <v>0</v>
      </c>
      <c r="DF13" s="1973"/>
      <c r="DG13" s="1973"/>
      <c r="DH13" s="1973"/>
      <c r="DI13" s="1973"/>
      <c r="DJ13" s="1973"/>
      <c r="DK13" s="1973"/>
      <c r="DL13" s="1973"/>
      <c r="DM13" s="1973"/>
      <c r="DN13" s="1973"/>
      <c r="DO13" s="1973"/>
      <c r="DP13" s="1973"/>
      <c r="DQ13" s="1973"/>
      <c r="DR13" s="1973"/>
      <c r="DS13" s="1973"/>
      <c r="DT13" s="1973"/>
      <c r="DU13" s="1973"/>
      <c r="DV13" s="1974"/>
    </row>
    <row r="14" spans="1:126" ht="31.5" customHeight="1">
      <c r="B14" s="590"/>
      <c r="C14" s="592">
        <v>5</v>
      </c>
      <c r="D14" s="592"/>
      <c r="E14" s="592"/>
      <c r="F14" s="593"/>
      <c r="G14" s="1984" t="s">
        <v>823</v>
      </c>
      <c r="H14" s="1984"/>
      <c r="I14" s="1984"/>
      <c r="J14" s="1984"/>
      <c r="K14" s="1984"/>
      <c r="L14" s="1984"/>
      <c r="M14" s="1984"/>
      <c r="N14" s="1984"/>
      <c r="O14" s="1984"/>
      <c r="P14" s="1984"/>
      <c r="Q14" s="1984"/>
      <c r="R14" s="1984"/>
      <c r="S14" s="1984"/>
      <c r="T14" s="1984"/>
      <c r="U14" s="1984"/>
      <c r="V14" s="1984"/>
      <c r="W14" s="1984"/>
      <c r="X14" s="1984"/>
      <c r="Y14" s="1984"/>
      <c r="Z14" s="1984"/>
      <c r="AA14" s="1984"/>
      <c r="AB14" s="1984"/>
      <c r="AC14" s="1984"/>
      <c r="AD14" s="1984"/>
      <c r="AE14" s="1984"/>
      <c r="AF14" s="1984"/>
      <c r="AG14" s="1984"/>
      <c r="AH14" s="1984"/>
      <c r="AI14" s="1984"/>
      <c r="AJ14" s="1984"/>
      <c r="AK14" s="1984"/>
      <c r="AL14" s="1984"/>
      <c r="AM14" s="1984"/>
      <c r="AN14" s="1984"/>
      <c r="AO14" s="1984"/>
      <c r="AP14" s="1984"/>
      <c r="AQ14" s="1984"/>
      <c r="AR14" s="1984"/>
      <c r="AS14" s="1984"/>
      <c r="AT14" s="1984"/>
      <c r="AU14" s="1984"/>
      <c r="AV14" s="1984"/>
      <c r="AW14" s="1984"/>
      <c r="AX14" s="1984"/>
      <c r="AY14" s="1984"/>
      <c r="AZ14" s="1984"/>
      <c r="BA14" s="1984"/>
      <c r="BB14" s="1984"/>
      <c r="BC14" s="1985"/>
      <c r="BD14" s="1977" t="s">
        <v>97</v>
      </c>
      <c r="BE14" s="1977"/>
      <c r="BF14" s="1977"/>
      <c r="BG14" s="1977"/>
      <c r="BH14" s="1977"/>
      <c r="BI14" s="1977"/>
      <c r="BJ14" s="1977"/>
      <c r="BK14" s="1977"/>
      <c r="BL14" s="1977"/>
      <c r="BM14" s="1977"/>
      <c r="BN14" s="1977"/>
      <c r="BO14" s="1977"/>
      <c r="BP14" s="1977"/>
      <c r="BQ14" s="1977"/>
      <c r="BR14" s="1977"/>
      <c r="BS14" s="1977"/>
      <c r="BT14" s="1977"/>
      <c r="BU14" s="1973">
        <f>'F1'!DJ39+'F1'!DJ76</f>
        <v>1492489</v>
      </c>
      <c r="BV14" s="1973"/>
      <c r="BW14" s="1973"/>
      <c r="BX14" s="1973"/>
      <c r="BY14" s="1973"/>
      <c r="BZ14" s="1973"/>
      <c r="CA14" s="1973"/>
      <c r="CB14" s="1973"/>
      <c r="CC14" s="1973"/>
      <c r="CD14" s="1973"/>
      <c r="CE14" s="1973"/>
      <c r="CF14" s="1973"/>
      <c r="CG14" s="1973"/>
      <c r="CH14" s="1973"/>
      <c r="CI14" s="1973"/>
      <c r="CJ14" s="1973"/>
      <c r="CK14" s="1973"/>
      <c r="CL14" s="1973"/>
      <c r="CM14" s="1973">
        <f>'F1'!DY39+'F1'!DY76</f>
        <v>1347116</v>
      </c>
      <c r="CN14" s="1973"/>
      <c r="CO14" s="1973"/>
      <c r="CP14" s="1973"/>
      <c r="CQ14" s="1973"/>
      <c r="CR14" s="1973"/>
      <c r="CS14" s="1973"/>
      <c r="CT14" s="1973"/>
      <c r="CU14" s="1973"/>
      <c r="CV14" s="1973"/>
      <c r="CW14" s="1973"/>
      <c r="CX14" s="1973"/>
      <c r="CY14" s="1973"/>
      <c r="CZ14" s="1973"/>
      <c r="DA14" s="1973"/>
      <c r="DB14" s="1973"/>
      <c r="DC14" s="1973"/>
      <c r="DD14" s="1973"/>
      <c r="DE14" s="1973">
        <f>'F1'!EN39+'F1'!EN76</f>
        <v>145551</v>
      </c>
      <c r="DF14" s="1973"/>
      <c r="DG14" s="1973"/>
      <c r="DH14" s="1973"/>
      <c r="DI14" s="1973"/>
      <c r="DJ14" s="1973"/>
      <c r="DK14" s="1973"/>
      <c r="DL14" s="1973"/>
      <c r="DM14" s="1973"/>
      <c r="DN14" s="1973"/>
      <c r="DO14" s="1973"/>
      <c r="DP14" s="1973"/>
      <c r="DQ14" s="1973"/>
      <c r="DR14" s="1973"/>
      <c r="DS14" s="1973"/>
      <c r="DT14" s="1973"/>
      <c r="DU14" s="1973"/>
      <c r="DV14" s="1974"/>
    </row>
    <row r="15" spans="1:126">
      <c r="B15" s="590"/>
      <c r="C15" s="592">
        <v>6</v>
      </c>
      <c r="D15" s="592"/>
      <c r="E15" s="592"/>
      <c r="F15" s="593"/>
      <c r="G15" s="1975" t="s">
        <v>824</v>
      </c>
      <c r="H15" s="1975"/>
      <c r="I15" s="1975"/>
      <c r="J15" s="1975"/>
      <c r="K15" s="1975"/>
      <c r="L15" s="1975"/>
      <c r="M15" s="1975"/>
      <c r="N15" s="1975"/>
      <c r="O15" s="1975"/>
      <c r="P15" s="1975"/>
      <c r="Q15" s="1975"/>
      <c r="R15" s="1975"/>
      <c r="S15" s="1975"/>
      <c r="T15" s="1975"/>
      <c r="U15" s="1975"/>
      <c r="V15" s="1975"/>
      <c r="W15" s="1975"/>
      <c r="X15" s="1975"/>
      <c r="Y15" s="1975"/>
      <c r="Z15" s="1975"/>
      <c r="AA15" s="1975"/>
      <c r="AB15" s="1975"/>
      <c r="AC15" s="1975"/>
      <c r="AD15" s="1975"/>
      <c r="AE15" s="1975"/>
      <c r="AF15" s="1975"/>
      <c r="AG15" s="1975"/>
      <c r="AH15" s="1975"/>
      <c r="AI15" s="1975"/>
      <c r="AJ15" s="1975"/>
      <c r="AK15" s="1975"/>
      <c r="AL15" s="1975"/>
      <c r="AM15" s="1975"/>
      <c r="AN15" s="1975"/>
      <c r="AO15" s="1975"/>
      <c r="AP15" s="1975"/>
      <c r="AQ15" s="1975"/>
      <c r="AR15" s="1975"/>
      <c r="AS15" s="1975"/>
      <c r="AT15" s="1975"/>
      <c r="AU15" s="1975"/>
      <c r="AV15" s="1975"/>
      <c r="AW15" s="1975"/>
      <c r="AX15" s="1975"/>
      <c r="AY15" s="1975"/>
      <c r="AZ15" s="1975"/>
      <c r="BA15" s="1975"/>
      <c r="BB15" s="1975"/>
      <c r="BC15" s="1976"/>
      <c r="BD15" s="1977" t="s">
        <v>207</v>
      </c>
      <c r="BE15" s="1977"/>
      <c r="BF15" s="1977"/>
      <c r="BG15" s="1977"/>
      <c r="BH15" s="1977"/>
      <c r="BI15" s="1977"/>
      <c r="BJ15" s="1977"/>
      <c r="BK15" s="1977"/>
      <c r="BL15" s="1977"/>
      <c r="BM15" s="1977"/>
      <c r="BN15" s="1977"/>
      <c r="BO15" s="1977"/>
      <c r="BP15" s="1977"/>
      <c r="BQ15" s="1977"/>
      <c r="BR15" s="1977"/>
      <c r="BS15" s="1977"/>
      <c r="BT15" s="1977"/>
      <c r="BU15" s="1973">
        <f>'F1'!DJ46+'F1'!DJ48</f>
        <v>1074749</v>
      </c>
      <c r="BV15" s="1973"/>
      <c r="BW15" s="1973"/>
      <c r="BX15" s="1973"/>
      <c r="BY15" s="1973"/>
      <c r="BZ15" s="1973"/>
      <c r="CA15" s="1973"/>
      <c r="CB15" s="1973"/>
      <c r="CC15" s="1973"/>
      <c r="CD15" s="1973"/>
      <c r="CE15" s="1973"/>
      <c r="CF15" s="1973"/>
      <c r="CG15" s="1973"/>
      <c r="CH15" s="1973"/>
      <c r="CI15" s="1973"/>
      <c r="CJ15" s="1973"/>
      <c r="CK15" s="1973"/>
      <c r="CL15" s="1973"/>
      <c r="CM15" s="1973">
        <f>'F1'!DY46+'F1'!DY48</f>
        <v>1317286</v>
      </c>
      <c r="CN15" s="1973"/>
      <c r="CO15" s="1973"/>
      <c r="CP15" s="1973"/>
      <c r="CQ15" s="1973"/>
      <c r="CR15" s="1973"/>
      <c r="CS15" s="1973"/>
      <c r="CT15" s="1973"/>
      <c r="CU15" s="1973"/>
      <c r="CV15" s="1973"/>
      <c r="CW15" s="1973"/>
      <c r="CX15" s="1973"/>
      <c r="CY15" s="1973"/>
      <c r="CZ15" s="1973"/>
      <c r="DA15" s="1973"/>
      <c r="DB15" s="1973"/>
      <c r="DC15" s="1973"/>
      <c r="DD15" s="1973"/>
      <c r="DE15" s="1973">
        <f>'F1'!EN46+'F1'!EN48</f>
        <v>1419677</v>
      </c>
      <c r="DF15" s="1973"/>
      <c r="DG15" s="1973"/>
      <c r="DH15" s="1973"/>
      <c r="DI15" s="1973"/>
      <c r="DJ15" s="1973"/>
      <c r="DK15" s="1973"/>
      <c r="DL15" s="1973"/>
      <c r="DM15" s="1973"/>
      <c r="DN15" s="1973"/>
      <c r="DO15" s="1973"/>
      <c r="DP15" s="1973"/>
      <c r="DQ15" s="1973"/>
      <c r="DR15" s="1973"/>
      <c r="DS15" s="1973"/>
      <c r="DT15" s="1973"/>
      <c r="DU15" s="1973"/>
      <c r="DV15" s="1974"/>
    </row>
    <row r="16" spans="1:126">
      <c r="B16" s="590"/>
      <c r="C16" s="592">
        <v>7</v>
      </c>
      <c r="D16" s="592"/>
      <c r="E16" s="592"/>
      <c r="F16" s="593"/>
      <c r="G16" s="1975" t="s">
        <v>337</v>
      </c>
      <c r="H16" s="1975"/>
      <c r="I16" s="1975"/>
      <c r="J16" s="1975"/>
      <c r="K16" s="1975"/>
      <c r="L16" s="1975"/>
      <c r="M16" s="1975"/>
      <c r="N16" s="1975"/>
      <c r="O16" s="1975"/>
      <c r="P16" s="1975"/>
      <c r="Q16" s="1975"/>
      <c r="R16" s="1975"/>
      <c r="S16" s="1975"/>
      <c r="T16" s="1975"/>
      <c r="U16" s="1975"/>
      <c r="V16" s="1975"/>
      <c r="W16" s="1975"/>
      <c r="X16" s="1975"/>
      <c r="Y16" s="1975"/>
      <c r="Z16" s="1975"/>
      <c r="AA16" s="1975"/>
      <c r="AB16" s="1975"/>
      <c r="AC16" s="1975"/>
      <c r="AD16" s="1975"/>
      <c r="AE16" s="1975"/>
      <c r="AF16" s="1975"/>
      <c r="AG16" s="1975"/>
      <c r="AH16" s="1975"/>
      <c r="AI16" s="1975"/>
      <c r="AJ16" s="1975"/>
      <c r="AK16" s="1975"/>
      <c r="AL16" s="1975"/>
      <c r="AM16" s="1975"/>
      <c r="AN16" s="1975"/>
      <c r="AO16" s="1975"/>
      <c r="AP16" s="1975"/>
      <c r="AQ16" s="1975"/>
      <c r="AR16" s="1975"/>
      <c r="AS16" s="1975"/>
      <c r="AT16" s="1975"/>
      <c r="AU16" s="1975"/>
      <c r="AV16" s="1975"/>
      <c r="AW16" s="1975"/>
      <c r="AX16" s="1975"/>
      <c r="AY16" s="1975"/>
      <c r="AZ16" s="1975"/>
      <c r="BA16" s="1975"/>
      <c r="BB16" s="1975"/>
      <c r="BC16" s="1976"/>
      <c r="BD16" s="1977" t="s">
        <v>96</v>
      </c>
      <c r="BE16" s="1977"/>
      <c r="BF16" s="1977"/>
      <c r="BG16" s="1977"/>
      <c r="BH16" s="1977"/>
      <c r="BI16" s="1977"/>
      <c r="BJ16" s="1977"/>
      <c r="BK16" s="1977"/>
      <c r="BL16" s="1977"/>
      <c r="BM16" s="1977"/>
      <c r="BN16" s="1977"/>
      <c r="BO16" s="1977"/>
      <c r="BP16" s="1977"/>
      <c r="BQ16" s="1977"/>
      <c r="BR16" s="1977"/>
      <c r="BS16" s="1977"/>
      <c r="BT16" s="1977"/>
      <c r="BU16" s="1973">
        <f>'F1'!DJ50</f>
        <v>1512187</v>
      </c>
      <c r="BV16" s="1973"/>
      <c r="BW16" s="1973"/>
      <c r="BX16" s="1973"/>
      <c r="BY16" s="1973"/>
      <c r="BZ16" s="1973"/>
      <c r="CA16" s="1973"/>
      <c r="CB16" s="1973"/>
      <c r="CC16" s="1973"/>
      <c r="CD16" s="1973"/>
      <c r="CE16" s="1973"/>
      <c r="CF16" s="1973"/>
      <c r="CG16" s="1973"/>
      <c r="CH16" s="1973"/>
      <c r="CI16" s="1973"/>
      <c r="CJ16" s="1973"/>
      <c r="CK16" s="1973"/>
      <c r="CL16" s="1973"/>
      <c r="CM16" s="1973">
        <f>'F1'!DY50</f>
        <v>1506910</v>
      </c>
      <c r="CN16" s="1973"/>
      <c r="CO16" s="1973"/>
      <c r="CP16" s="1973"/>
      <c r="CQ16" s="1973"/>
      <c r="CR16" s="1973"/>
      <c r="CS16" s="1973"/>
      <c r="CT16" s="1973"/>
      <c r="CU16" s="1973"/>
      <c r="CV16" s="1973"/>
      <c r="CW16" s="1973"/>
      <c r="CX16" s="1973"/>
      <c r="CY16" s="1973"/>
      <c r="CZ16" s="1973"/>
      <c r="DA16" s="1973"/>
      <c r="DB16" s="1973"/>
      <c r="DC16" s="1973"/>
      <c r="DD16" s="1973"/>
      <c r="DE16" s="1973">
        <f>'F1'!EN50</f>
        <v>1502414</v>
      </c>
      <c r="DF16" s="1973"/>
      <c r="DG16" s="1973"/>
      <c r="DH16" s="1973"/>
      <c r="DI16" s="1973"/>
      <c r="DJ16" s="1973"/>
      <c r="DK16" s="1973"/>
      <c r="DL16" s="1973"/>
      <c r="DM16" s="1973"/>
      <c r="DN16" s="1973"/>
      <c r="DO16" s="1973"/>
      <c r="DP16" s="1973"/>
      <c r="DQ16" s="1973"/>
      <c r="DR16" s="1973"/>
      <c r="DS16" s="1973"/>
      <c r="DT16" s="1973"/>
      <c r="DU16" s="1973"/>
      <c r="DV16" s="1974"/>
    </row>
    <row r="17" spans="1:126" ht="30" customHeight="1">
      <c r="A17" s="503" t="s">
        <v>213</v>
      </c>
      <c r="B17" s="590"/>
      <c r="C17" s="592">
        <v>8</v>
      </c>
      <c r="D17" s="592"/>
      <c r="E17" s="592"/>
      <c r="F17" s="593"/>
      <c r="G17" s="1984" t="s">
        <v>825</v>
      </c>
      <c r="H17" s="1984"/>
      <c r="I17" s="1984"/>
      <c r="J17" s="1984"/>
      <c r="K17" s="1984"/>
      <c r="L17" s="1984"/>
      <c r="M17" s="1984"/>
      <c r="N17" s="1984"/>
      <c r="O17" s="1984"/>
      <c r="P17" s="1984"/>
      <c r="Q17" s="1984"/>
      <c r="R17" s="1984"/>
      <c r="S17" s="1984"/>
      <c r="T17" s="1984"/>
      <c r="U17" s="1984"/>
      <c r="V17" s="1984"/>
      <c r="W17" s="1984"/>
      <c r="X17" s="1984"/>
      <c r="Y17" s="1984"/>
      <c r="Z17" s="1984"/>
      <c r="AA17" s="1984"/>
      <c r="AB17" s="1984"/>
      <c r="AC17" s="1984"/>
      <c r="AD17" s="1984"/>
      <c r="AE17" s="1984"/>
      <c r="AF17" s="1984"/>
      <c r="AG17" s="1984"/>
      <c r="AH17" s="1984"/>
      <c r="AI17" s="1984"/>
      <c r="AJ17" s="1984"/>
      <c r="AK17" s="1984"/>
      <c r="AL17" s="1984"/>
      <c r="AM17" s="1984"/>
      <c r="AN17" s="1984"/>
      <c r="AO17" s="1984"/>
      <c r="AP17" s="1984"/>
      <c r="AQ17" s="1984"/>
      <c r="AR17" s="1984"/>
      <c r="AS17" s="1984"/>
      <c r="AT17" s="1984"/>
      <c r="AU17" s="1984"/>
      <c r="AV17" s="1984"/>
      <c r="AW17" s="1984"/>
      <c r="AX17" s="1984"/>
      <c r="AY17" s="1984"/>
      <c r="AZ17" s="1984"/>
      <c r="BA17" s="1984"/>
      <c r="BB17" s="1984"/>
      <c r="BC17" s="1985"/>
      <c r="BD17" s="1977" t="s">
        <v>95</v>
      </c>
      <c r="BE17" s="1977"/>
      <c r="BF17" s="1977"/>
      <c r="BG17" s="1977"/>
      <c r="BH17" s="1977"/>
      <c r="BI17" s="1977"/>
      <c r="BJ17" s="1977"/>
      <c r="BK17" s="1977"/>
      <c r="BL17" s="1977"/>
      <c r="BM17" s="1977"/>
      <c r="BN17" s="1977"/>
      <c r="BO17" s="1977"/>
      <c r="BP17" s="1977"/>
      <c r="BQ17" s="1977"/>
      <c r="BR17" s="1977"/>
      <c r="BS17" s="1977"/>
      <c r="BT17" s="1977"/>
      <c r="BU17" s="1973">
        <f>'F1'!DJ58</f>
        <v>76933</v>
      </c>
      <c r="BV17" s="1973"/>
      <c r="BW17" s="1973"/>
      <c r="BX17" s="1973"/>
      <c r="BY17" s="1973"/>
      <c r="BZ17" s="1973"/>
      <c r="CA17" s="1973"/>
      <c r="CB17" s="1973"/>
      <c r="CC17" s="1973"/>
      <c r="CD17" s="1973"/>
      <c r="CE17" s="1973"/>
      <c r="CF17" s="1973"/>
      <c r="CG17" s="1973"/>
      <c r="CH17" s="1973"/>
      <c r="CI17" s="1973"/>
      <c r="CJ17" s="1973"/>
      <c r="CK17" s="1973"/>
      <c r="CL17" s="1973"/>
      <c r="CM17" s="1973">
        <f>'F1'!DY58</f>
        <v>29356</v>
      </c>
      <c r="CN17" s="1973"/>
      <c r="CO17" s="1973"/>
      <c r="CP17" s="1973"/>
      <c r="CQ17" s="1973"/>
      <c r="CR17" s="1973"/>
      <c r="CS17" s="1973"/>
      <c r="CT17" s="1973"/>
      <c r="CU17" s="1973"/>
      <c r="CV17" s="1973"/>
      <c r="CW17" s="1973"/>
      <c r="CX17" s="1973"/>
      <c r="CY17" s="1973"/>
      <c r="CZ17" s="1973"/>
      <c r="DA17" s="1973"/>
      <c r="DB17" s="1973"/>
      <c r="DC17" s="1973"/>
      <c r="DD17" s="1973"/>
      <c r="DE17" s="1973">
        <f>'F1'!EN58</f>
        <v>54789</v>
      </c>
      <c r="DF17" s="1973"/>
      <c r="DG17" s="1973"/>
      <c r="DH17" s="1973"/>
      <c r="DI17" s="1973"/>
      <c r="DJ17" s="1973"/>
      <c r="DK17" s="1973"/>
      <c r="DL17" s="1973"/>
      <c r="DM17" s="1973"/>
      <c r="DN17" s="1973"/>
      <c r="DO17" s="1973"/>
      <c r="DP17" s="1973"/>
      <c r="DQ17" s="1973"/>
      <c r="DR17" s="1973"/>
      <c r="DS17" s="1973"/>
      <c r="DT17" s="1973"/>
      <c r="DU17" s="1973"/>
      <c r="DV17" s="1974"/>
    </row>
    <row r="18" spans="1:126" ht="17.25" customHeight="1">
      <c r="B18" s="590"/>
      <c r="C18" s="592">
        <v>9</v>
      </c>
      <c r="D18" s="592"/>
      <c r="E18" s="592"/>
      <c r="F18" s="593"/>
      <c r="G18" s="1975" t="s">
        <v>842</v>
      </c>
      <c r="H18" s="1975"/>
      <c r="I18" s="1975"/>
      <c r="J18" s="1975"/>
      <c r="K18" s="1975"/>
      <c r="L18" s="1975"/>
      <c r="M18" s="1975"/>
      <c r="N18" s="1975"/>
      <c r="O18" s="1975"/>
      <c r="P18" s="1975"/>
      <c r="Q18" s="1975"/>
      <c r="R18" s="1975"/>
      <c r="S18" s="1975"/>
      <c r="T18" s="1975"/>
      <c r="U18" s="1975"/>
      <c r="V18" s="1975"/>
      <c r="W18" s="1975"/>
      <c r="X18" s="1975"/>
      <c r="Y18" s="1975"/>
      <c r="Z18" s="1975"/>
      <c r="AA18" s="1975"/>
      <c r="AB18" s="1975"/>
      <c r="AC18" s="1975"/>
      <c r="AD18" s="1975"/>
      <c r="AE18" s="1975"/>
      <c r="AF18" s="1975"/>
      <c r="AG18" s="1975"/>
      <c r="AH18" s="1975"/>
      <c r="AI18" s="1975"/>
      <c r="AJ18" s="1975"/>
      <c r="AK18" s="1975"/>
      <c r="AL18" s="1975"/>
      <c r="AM18" s="1975"/>
      <c r="AN18" s="1975"/>
      <c r="AO18" s="1975"/>
      <c r="AP18" s="1975"/>
      <c r="AQ18" s="1975"/>
      <c r="AR18" s="1975"/>
      <c r="AS18" s="1975"/>
      <c r="AT18" s="1975"/>
      <c r="AU18" s="1975"/>
      <c r="AV18" s="1975"/>
      <c r="AW18" s="1975"/>
      <c r="AX18" s="1975"/>
      <c r="AY18" s="1975"/>
      <c r="AZ18" s="1975"/>
      <c r="BA18" s="1975"/>
      <c r="BB18" s="1975"/>
      <c r="BC18" s="1976"/>
      <c r="BD18" s="1977" t="s">
        <v>94</v>
      </c>
      <c r="BE18" s="1977"/>
      <c r="BF18" s="1977"/>
      <c r="BG18" s="1977"/>
      <c r="BH18" s="1977"/>
      <c r="BI18" s="1977"/>
      <c r="BJ18" s="1977"/>
      <c r="BK18" s="1977"/>
      <c r="BL18" s="1977"/>
      <c r="BM18" s="1977"/>
      <c r="BN18" s="1977"/>
      <c r="BO18" s="1977"/>
      <c r="BP18" s="1977"/>
      <c r="BQ18" s="1977"/>
      <c r="BR18" s="1977"/>
      <c r="BS18" s="1977"/>
      <c r="BT18" s="1977"/>
      <c r="BU18" s="1986">
        <v>8286464</v>
      </c>
      <c r="BV18" s="1986"/>
      <c r="BW18" s="1986"/>
      <c r="BX18" s="1986"/>
      <c r="BY18" s="1986"/>
      <c r="BZ18" s="1986"/>
      <c r="CA18" s="1986"/>
      <c r="CB18" s="1986"/>
      <c r="CC18" s="1986"/>
      <c r="CD18" s="1986"/>
      <c r="CE18" s="1986"/>
      <c r="CF18" s="1986"/>
      <c r="CG18" s="1986"/>
      <c r="CH18" s="1986"/>
      <c r="CI18" s="1986"/>
      <c r="CJ18" s="1986"/>
      <c r="CK18" s="1986"/>
      <c r="CL18" s="1986"/>
      <c r="CM18" s="1986">
        <v>7273283</v>
      </c>
      <c r="CN18" s="1986"/>
      <c r="CO18" s="1986"/>
      <c r="CP18" s="1986"/>
      <c r="CQ18" s="1986"/>
      <c r="CR18" s="1986"/>
      <c r="CS18" s="1986"/>
      <c r="CT18" s="1986"/>
      <c r="CU18" s="1986"/>
      <c r="CV18" s="1986"/>
      <c r="CW18" s="1986"/>
      <c r="CX18" s="1986"/>
      <c r="CY18" s="1986"/>
      <c r="CZ18" s="1986"/>
      <c r="DA18" s="1986"/>
      <c r="DB18" s="1986"/>
      <c r="DC18" s="1986"/>
      <c r="DD18" s="1986"/>
      <c r="DE18" s="1986">
        <v>5217795</v>
      </c>
      <c r="DF18" s="1986"/>
      <c r="DG18" s="1986"/>
      <c r="DH18" s="1986"/>
      <c r="DI18" s="1986"/>
      <c r="DJ18" s="1986"/>
      <c r="DK18" s="1986"/>
      <c r="DL18" s="1986"/>
      <c r="DM18" s="1986"/>
      <c r="DN18" s="1986"/>
      <c r="DO18" s="1986"/>
      <c r="DP18" s="1986"/>
      <c r="DQ18" s="1986"/>
      <c r="DR18" s="1986"/>
      <c r="DS18" s="1986"/>
      <c r="DT18" s="1986"/>
      <c r="DU18" s="1986"/>
      <c r="DV18" s="1987"/>
    </row>
    <row r="19" spans="1:126" ht="14.25" customHeight="1">
      <c r="B19" s="590"/>
      <c r="C19" s="592">
        <v>10</v>
      </c>
      <c r="D19" s="592"/>
      <c r="E19" s="592"/>
      <c r="F19" s="593"/>
      <c r="G19" s="1988" t="s">
        <v>826</v>
      </c>
      <c r="H19" s="1988"/>
      <c r="I19" s="1988"/>
      <c r="J19" s="1988"/>
      <c r="K19" s="1988"/>
      <c r="L19" s="1988"/>
      <c r="M19" s="1988"/>
      <c r="N19" s="1988"/>
      <c r="O19" s="1988"/>
      <c r="P19" s="1988"/>
      <c r="Q19" s="1988"/>
      <c r="R19" s="1988"/>
      <c r="S19" s="1988"/>
      <c r="T19" s="1988"/>
      <c r="U19" s="1988"/>
      <c r="V19" s="1988"/>
      <c r="W19" s="1988"/>
      <c r="X19" s="1988"/>
      <c r="Y19" s="1988"/>
      <c r="Z19" s="1988"/>
      <c r="AA19" s="1988"/>
      <c r="AB19" s="1988"/>
      <c r="AC19" s="1988"/>
      <c r="AD19" s="1988"/>
      <c r="AE19" s="1988"/>
      <c r="AF19" s="1988"/>
      <c r="AG19" s="1988"/>
      <c r="AH19" s="1988"/>
      <c r="AI19" s="1988"/>
      <c r="AJ19" s="1988"/>
      <c r="AK19" s="1988"/>
      <c r="AL19" s="1988"/>
      <c r="AM19" s="1988"/>
      <c r="AN19" s="1988"/>
      <c r="AO19" s="1988"/>
      <c r="AP19" s="1988"/>
      <c r="AQ19" s="1988"/>
      <c r="AR19" s="1988"/>
      <c r="AS19" s="1988"/>
      <c r="AT19" s="1988"/>
      <c r="AU19" s="1988"/>
      <c r="AV19" s="1988"/>
      <c r="AW19" s="1988"/>
      <c r="AX19" s="1988"/>
      <c r="AY19" s="1988"/>
      <c r="AZ19" s="1988"/>
      <c r="BA19" s="1988"/>
      <c r="BB19" s="1988"/>
      <c r="BC19" s="1989"/>
      <c r="BD19" s="1977" t="s">
        <v>93</v>
      </c>
      <c r="BE19" s="1977"/>
      <c r="BF19" s="1977"/>
      <c r="BG19" s="1977"/>
      <c r="BH19" s="1977"/>
      <c r="BI19" s="1977"/>
      <c r="BJ19" s="1977"/>
      <c r="BK19" s="1977"/>
      <c r="BL19" s="1977"/>
      <c r="BM19" s="1977"/>
      <c r="BN19" s="1977"/>
      <c r="BO19" s="1977"/>
      <c r="BP19" s="1977"/>
      <c r="BQ19" s="1977"/>
      <c r="BR19" s="1977"/>
      <c r="BS19" s="1977"/>
      <c r="BT19" s="1977"/>
      <c r="BU19" s="1973">
        <f>'F1'!DJ80</f>
        <v>2561803</v>
      </c>
      <c r="BV19" s="1973"/>
      <c r="BW19" s="1973"/>
      <c r="BX19" s="1973"/>
      <c r="BY19" s="1973"/>
      <c r="BZ19" s="1973"/>
      <c r="CA19" s="1973"/>
      <c r="CB19" s="1973"/>
      <c r="CC19" s="1973"/>
      <c r="CD19" s="1973"/>
      <c r="CE19" s="1973"/>
      <c r="CF19" s="1973"/>
      <c r="CG19" s="1973"/>
      <c r="CH19" s="1973"/>
      <c r="CI19" s="1973"/>
      <c r="CJ19" s="1973"/>
      <c r="CK19" s="1973"/>
      <c r="CL19" s="1973"/>
      <c r="CM19" s="1973">
        <f>'F1'!DY80</f>
        <v>196278</v>
      </c>
      <c r="CN19" s="1973"/>
      <c r="CO19" s="1973"/>
      <c r="CP19" s="1973"/>
      <c r="CQ19" s="1973"/>
      <c r="CR19" s="1973"/>
      <c r="CS19" s="1973"/>
      <c r="CT19" s="1973"/>
      <c r="CU19" s="1973"/>
      <c r="CV19" s="1973"/>
      <c r="CW19" s="1973"/>
      <c r="CX19" s="1973"/>
      <c r="CY19" s="1973"/>
      <c r="CZ19" s="1973"/>
      <c r="DA19" s="1973"/>
      <c r="DB19" s="1973"/>
      <c r="DC19" s="1973"/>
      <c r="DD19" s="1973"/>
      <c r="DE19" s="1973">
        <f>'F1'!EN80</f>
        <v>368104</v>
      </c>
      <c r="DF19" s="1973"/>
      <c r="DG19" s="1973"/>
      <c r="DH19" s="1973"/>
      <c r="DI19" s="1973"/>
      <c r="DJ19" s="1973"/>
      <c r="DK19" s="1973"/>
      <c r="DL19" s="1973"/>
      <c r="DM19" s="1973"/>
      <c r="DN19" s="1973"/>
      <c r="DO19" s="1973"/>
      <c r="DP19" s="1973"/>
      <c r="DQ19" s="1973"/>
      <c r="DR19" s="1973"/>
      <c r="DS19" s="1973"/>
      <c r="DT19" s="1973"/>
      <c r="DU19" s="1973"/>
      <c r="DV19" s="1974"/>
    </row>
    <row r="20" spans="1:126" ht="14.25" customHeight="1">
      <c r="B20" s="590"/>
      <c r="C20" s="592">
        <v>11</v>
      </c>
      <c r="D20" s="592"/>
      <c r="E20" s="592"/>
      <c r="F20" s="593"/>
      <c r="G20" s="1975" t="s">
        <v>827</v>
      </c>
      <c r="H20" s="1975"/>
      <c r="I20" s="1975"/>
      <c r="J20" s="1975"/>
      <c r="K20" s="1975"/>
      <c r="L20" s="1975"/>
      <c r="M20" s="1975"/>
      <c r="N20" s="1975"/>
      <c r="O20" s="1975"/>
      <c r="P20" s="1975"/>
      <c r="Q20" s="1975"/>
      <c r="R20" s="1975"/>
      <c r="S20" s="1975"/>
      <c r="T20" s="1975"/>
      <c r="U20" s="1975"/>
      <c r="V20" s="1975"/>
      <c r="W20" s="1975"/>
      <c r="X20" s="1975"/>
      <c r="Y20" s="1975"/>
      <c r="Z20" s="1975"/>
      <c r="AA20" s="1975"/>
      <c r="AB20" s="1975"/>
      <c r="AC20" s="1975"/>
      <c r="AD20" s="1975"/>
      <c r="AE20" s="1975"/>
      <c r="AF20" s="1975"/>
      <c r="AG20" s="1975"/>
      <c r="AH20" s="1975"/>
      <c r="AI20" s="1975"/>
      <c r="AJ20" s="1975"/>
      <c r="AK20" s="1975"/>
      <c r="AL20" s="1975"/>
      <c r="AM20" s="1975"/>
      <c r="AN20" s="1975"/>
      <c r="AO20" s="1975"/>
      <c r="AP20" s="1975"/>
      <c r="AQ20" s="1975"/>
      <c r="AR20" s="1975"/>
      <c r="AS20" s="1975"/>
      <c r="AT20" s="1975"/>
      <c r="AU20" s="1975"/>
      <c r="AV20" s="1975"/>
      <c r="AW20" s="1975"/>
      <c r="AX20" s="1975"/>
      <c r="AY20" s="1975"/>
      <c r="AZ20" s="1975"/>
      <c r="BA20" s="1975"/>
      <c r="BB20" s="1975"/>
      <c r="BC20" s="1976"/>
      <c r="BD20" s="1977" t="s">
        <v>92</v>
      </c>
      <c r="BE20" s="1977"/>
      <c r="BF20" s="1977"/>
      <c r="BG20" s="1977"/>
      <c r="BH20" s="1977"/>
      <c r="BI20" s="1977"/>
      <c r="BJ20" s="1977"/>
      <c r="BK20" s="1977"/>
      <c r="BL20" s="1977"/>
      <c r="BM20" s="1977"/>
      <c r="BN20" s="1977"/>
      <c r="BO20" s="1977"/>
      <c r="BP20" s="1977"/>
      <c r="BQ20" s="1977"/>
      <c r="BR20" s="1977"/>
      <c r="BS20" s="1977"/>
      <c r="BT20" s="1977"/>
      <c r="BU20" s="1990">
        <v>376677</v>
      </c>
      <c r="BV20" s="1990"/>
      <c r="BW20" s="1990"/>
      <c r="BX20" s="1990"/>
      <c r="BY20" s="1990"/>
      <c r="BZ20" s="1990"/>
      <c r="CA20" s="1990"/>
      <c r="CB20" s="1990"/>
      <c r="CC20" s="1990"/>
      <c r="CD20" s="1990"/>
      <c r="CE20" s="1990"/>
      <c r="CF20" s="1990"/>
      <c r="CG20" s="1990"/>
      <c r="CH20" s="1990"/>
      <c r="CI20" s="1990"/>
      <c r="CJ20" s="1990"/>
      <c r="CK20" s="1990"/>
      <c r="CL20" s="1990"/>
      <c r="CM20" s="1990">
        <v>377232</v>
      </c>
      <c r="CN20" s="1990"/>
      <c r="CO20" s="1990"/>
      <c r="CP20" s="1990"/>
      <c r="CQ20" s="1990"/>
      <c r="CR20" s="1990"/>
      <c r="CS20" s="1990"/>
      <c r="CT20" s="1990"/>
      <c r="CU20" s="1990"/>
      <c r="CV20" s="1990"/>
      <c r="CW20" s="1990"/>
      <c r="CX20" s="1990"/>
      <c r="CY20" s="1990"/>
      <c r="CZ20" s="1990"/>
      <c r="DA20" s="1990"/>
      <c r="DB20" s="1990"/>
      <c r="DC20" s="1990"/>
      <c r="DD20" s="1990"/>
      <c r="DE20" s="1990">
        <v>324115</v>
      </c>
      <c r="DF20" s="1990"/>
      <c r="DG20" s="1990"/>
      <c r="DH20" s="1990"/>
      <c r="DI20" s="1990"/>
      <c r="DJ20" s="1990"/>
      <c r="DK20" s="1990"/>
      <c r="DL20" s="1990"/>
      <c r="DM20" s="1990"/>
      <c r="DN20" s="1990"/>
      <c r="DO20" s="1990"/>
      <c r="DP20" s="1990"/>
      <c r="DQ20" s="1990"/>
      <c r="DR20" s="1990"/>
      <c r="DS20" s="1990"/>
      <c r="DT20" s="1990"/>
      <c r="DU20" s="1990"/>
      <c r="DV20" s="1991"/>
    </row>
    <row r="21" spans="1:126" ht="30" customHeight="1">
      <c r="B21" s="590"/>
      <c r="C21" s="592">
        <v>12</v>
      </c>
      <c r="D21" s="592"/>
      <c r="E21" s="592"/>
      <c r="F21" s="593"/>
      <c r="G21" s="1984" t="s">
        <v>828</v>
      </c>
      <c r="H21" s="1984"/>
      <c r="I21" s="1984"/>
      <c r="J21" s="1984"/>
      <c r="K21" s="1984"/>
      <c r="L21" s="1984"/>
      <c r="M21" s="1984"/>
      <c r="N21" s="1984"/>
      <c r="O21" s="1984"/>
      <c r="P21" s="1984"/>
      <c r="Q21" s="1984"/>
      <c r="R21" s="1984"/>
      <c r="S21" s="1984"/>
      <c r="T21" s="1984"/>
      <c r="U21" s="1984"/>
      <c r="V21" s="1984"/>
      <c r="W21" s="1984"/>
      <c r="X21" s="1984"/>
      <c r="Y21" s="1984"/>
      <c r="Z21" s="1984"/>
      <c r="AA21" s="1984"/>
      <c r="AB21" s="1984"/>
      <c r="AC21" s="1984"/>
      <c r="AD21" s="1984"/>
      <c r="AE21" s="1984"/>
      <c r="AF21" s="1984"/>
      <c r="AG21" s="1984"/>
      <c r="AH21" s="1984"/>
      <c r="AI21" s="1984"/>
      <c r="AJ21" s="1984"/>
      <c r="AK21" s="1984"/>
      <c r="AL21" s="1984"/>
      <c r="AM21" s="1984"/>
      <c r="AN21" s="1984"/>
      <c r="AO21" s="1984"/>
      <c r="AP21" s="1984"/>
      <c r="AQ21" s="1984"/>
      <c r="AR21" s="1984"/>
      <c r="AS21" s="1984"/>
      <c r="AT21" s="1984"/>
      <c r="AU21" s="1984"/>
      <c r="AV21" s="1984"/>
      <c r="AW21" s="1984"/>
      <c r="AX21" s="1984"/>
      <c r="AY21" s="1984"/>
      <c r="AZ21" s="1984"/>
      <c r="BA21" s="1984"/>
      <c r="BB21" s="1984"/>
      <c r="BC21" s="1985"/>
      <c r="BD21" s="1977"/>
      <c r="BE21" s="1977"/>
      <c r="BF21" s="1977"/>
      <c r="BG21" s="1977"/>
      <c r="BH21" s="1977"/>
      <c r="BI21" s="1977"/>
      <c r="BJ21" s="1977"/>
      <c r="BK21" s="1977"/>
      <c r="BL21" s="1977"/>
      <c r="BM21" s="1977"/>
      <c r="BN21" s="1977"/>
      <c r="BO21" s="1977"/>
      <c r="BP21" s="1977"/>
      <c r="BQ21" s="1977"/>
      <c r="BR21" s="1977"/>
      <c r="BS21" s="1977"/>
      <c r="BT21" s="1977"/>
      <c r="BU21" s="1973">
        <f>SUM(BU10:CL20)</f>
        <v>85108203</v>
      </c>
      <c r="BV21" s="1973"/>
      <c r="BW21" s="1973"/>
      <c r="BX21" s="1973"/>
      <c r="BY21" s="1973"/>
      <c r="BZ21" s="1973"/>
      <c r="CA21" s="1973"/>
      <c r="CB21" s="1973"/>
      <c r="CC21" s="1973"/>
      <c r="CD21" s="1973"/>
      <c r="CE21" s="1973"/>
      <c r="CF21" s="1973"/>
      <c r="CG21" s="1973"/>
      <c r="CH21" s="1973"/>
      <c r="CI21" s="1973"/>
      <c r="CJ21" s="1973"/>
      <c r="CK21" s="1973"/>
      <c r="CL21" s="1973"/>
      <c r="CM21" s="1973">
        <f>SUM(CM10:DD20)</f>
        <v>71064290</v>
      </c>
      <c r="CN21" s="1973"/>
      <c r="CO21" s="1973"/>
      <c r="CP21" s="1973"/>
      <c r="CQ21" s="1973"/>
      <c r="CR21" s="1973"/>
      <c r="CS21" s="1973"/>
      <c r="CT21" s="1973"/>
      <c r="CU21" s="1973"/>
      <c r="CV21" s="1973"/>
      <c r="CW21" s="1973"/>
      <c r="CX21" s="1973"/>
      <c r="CY21" s="1973"/>
      <c r="CZ21" s="1973"/>
      <c r="DA21" s="1973"/>
      <c r="DB21" s="1973"/>
      <c r="DC21" s="1973"/>
      <c r="DD21" s="1973"/>
      <c r="DE21" s="1973">
        <f>SUM(DE10:DV20)</f>
        <v>61089370</v>
      </c>
      <c r="DF21" s="1973"/>
      <c r="DG21" s="1973"/>
      <c r="DH21" s="1973"/>
      <c r="DI21" s="1973"/>
      <c r="DJ21" s="1973"/>
      <c r="DK21" s="1973"/>
      <c r="DL21" s="1973"/>
      <c r="DM21" s="1973"/>
      <c r="DN21" s="1973"/>
      <c r="DO21" s="1973"/>
      <c r="DP21" s="1973"/>
      <c r="DQ21" s="1973"/>
      <c r="DR21" s="1973"/>
      <c r="DS21" s="1973"/>
      <c r="DT21" s="1973"/>
      <c r="DU21" s="1973"/>
      <c r="DV21" s="1974"/>
    </row>
    <row r="22" spans="1:126" ht="14.25" customHeight="1">
      <c r="B22" s="590"/>
      <c r="C22" s="918" t="s">
        <v>91</v>
      </c>
      <c r="D22" s="591"/>
      <c r="E22" s="591"/>
      <c r="F22" s="594"/>
      <c r="G22" s="1992" t="s">
        <v>836</v>
      </c>
      <c r="H22" s="1992"/>
      <c r="I22" s="1992"/>
      <c r="J22" s="1992"/>
      <c r="K22" s="1992"/>
      <c r="L22" s="1992"/>
      <c r="M22" s="1992"/>
      <c r="N22" s="1992"/>
      <c r="O22" s="1992"/>
      <c r="P22" s="1992"/>
      <c r="Q22" s="1992"/>
      <c r="R22" s="1992"/>
      <c r="S22" s="1992"/>
      <c r="T22" s="1992"/>
      <c r="U22" s="1992"/>
      <c r="V22" s="1992"/>
      <c r="W22" s="1992"/>
      <c r="X22" s="1992"/>
      <c r="Y22" s="1992"/>
      <c r="Z22" s="1992"/>
      <c r="AA22" s="1992"/>
      <c r="AB22" s="1992"/>
      <c r="AC22" s="1992"/>
      <c r="AD22" s="1992"/>
      <c r="AE22" s="1992"/>
      <c r="AF22" s="1992"/>
      <c r="AG22" s="1992"/>
      <c r="AH22" s="1992"/>
      <c r="AI22" s="1992"/>
      <c r="AJ22" s="1992"/>
      <c r="AK22" s="1992"/>
      <c r="AL22" s="1992"/>
      <c r="AM22" s="1992"/>
      <c r="AN22" s="1992"/>
      <c r="AO22" s="1992"/>
      <c r="AP22" s="1992"/>
      <c r="AQ22" s="1992"/>
      <c r="AR22" s="1992"/>
      <c r="AS22" s="1992"/>
      <c r="AT22" s="1992"/>
      <c r="AU22" s="1992"/>
      <c r="AV22" s="1992"/>
      <c r="AW22" s="1992"/>
      <c r="AX22" s="1992"/>
      <c r="AY22" s="1992"/>
      <c r="AZ22" s="1992"/>
      <c r="BA22" s="1992"/>
      <c r="BB22" s="1992"/>
      <c r="BC22" s="1993"/>
      <c r="BD22" s="1977"/>
      <c r="BE22" s="1977"/>
      <c r="BF22" s="1977"/>
      <c r="BG22" s="1977"/>
      <c r="BH22" s="1977"/>
      <c r="BI22" s="1977"/>
      <c r="BJ22" s="1977"/>
      <c r="BK22" s="1977"/>
      <c r="BL22" s="1977"/>
      <c r="BM22" s="1977"/>
      <c r="BN22" s="1977"/>
      <c r="BO22" s="1977"/>
      <c r="BP22" s="1977"/>
      <c r="BQ22" s="1977"/>
      <c r="BR22" s="1977"/>
      <c r="BS22" s="1977"/>
      <c r="BT22" s="1977"/>
      <c r="BU22" s="1990"/>
      <c r="BV22" s="1990"/>
      <c r="BW22" s="1990"/>
      <c r="BX22" s="1990"/>
      <c r="BY22" s="1990"/>
      <c r="BZ22" s="1990"/>
      <c r="CA22" s="1990"/>
      <c r="CB22" s="1990"/>
      <c r="CC22" s="1990"/>
      <c r="CD22" s="1990"/>
      <c r="CE22" s="1990"/>
      <c r="CF22" s="1990"/>
      <c r="CG22" s="1990"/>
      <c r="CH22" s="1990"/>
      <c r="CI22" s="1990"/>
      <c r="CJ22" s="1990"/>
      <c r="CK22" s="1990"/>
      <c r="CL22" s="1990"/>
      <c r="CM22" s="1990"/>
      <c r="CN22" s="1990"/>
      <c r="CO22" s="1990"/>
      <c r="CP22" s="1990"/>
      <c r="CQ22" s="1990"/>
      <c r="CR22" s="1990"/>
      <c r="CS22" s="1990"/>
      <c r="CT22" s="1990"/>
      <c r="CU22" s="1990"/>
      <c r="CV22" s="1990"/>
      <c r="CW22" s="1990"/>
      <c r="CX22" s="1990"/>
      <c r="CY22" s="1990"/>
      <c r="CZ22" s="1990"/>
      <c r="DA22" s="1990"/>
      <c r="DB22" s="1990"/>
      <c r="DC22" s="1990"/>
      <c r="DD22" s="1990"/>
      <c r="DE22" s="1990"/>
      <c r="DF22" s="1990"/>
      <c r="DG22" s="1990"/>
      <c r="DH22" s="1990"/>
      <c r="DI22" s="1990"/>
      <c r="DJ22" s="1990"/>
      <c r="DK22" s="1990"/>
      <c r="DL22" s="1990"/>
      <c r="DM22" s="1990"/>
      <c r="DN22" s="1990"/>
      <c r="DO22" s="1990"/>
      <c r="DP22" s="1990"/>
      <c r="DQ22" s="1990"/>
      <c r="DR22" s="1990"/>
      <c r="DS22" s="1990"/>
      <c r="DT22" s="1990"/>
      <c r="DU22" s="1990"/>
      <c r="DV22" s="1991"/>
    </row>
    <row r="23" spans="1:126" ht="30" customHeight="1">
      <c r="A23" s="503" t="s">
        <v>214</v>
      </c>
      <c r="B23" s="590"/>
      <c r="C23" s="592">
        <v>13</v>
      </c>
      <c r="D23" s="592"/>
      <c r="E23" s="592"/>
      <c r="F23" s="593"/>
      <c r="G23" s="1984" t="s">
        <v>829</v>
      </c>
      <c r="H23" s="1984"/>
      <c r="I23" s="1984"/>
      <c r="J23" s="1984"/>
      <c r="K23" s="1984"/>
      <c r="L23" s="1984"/>
      <c r="M23" s="1984"/>
      <c r="N23" s="1984"/>
      <c r="O23" s="1984"/>
      <c r="P23" s="1984"/>
      <c r="Q23" s="1984"/>
      <c r="R23" s="1984"/>
      <c r="S23" s="1984"/>
      <c r="T23" s="1984"/>
      <c r="U23" s="1984"/>
      <c r="V23" s="1984"/>
      <c r="W23" s="1984"/>
      <c r="X23" s="1984"/>
      <c r="Y23" s="1984"/>
      <c r="Z23" s="1984"/>
      <c r="AA23" s="1984"/>
      <c r="AB23" s="1984"/>
      <c r="AC23" s="1984"/>
      <c r="AD23" s="1984"/>
      <c r="AE23" s="1984"/>
      <c r="AF23" s="1984"/>
      <c r="AG23" s="1984"/>
      <c r="AH23" s="1984"/>
      <c r="AI23" s="1984"/>
      <c r="AJ23" s="1984"/>
      <c r="AK23" s="1984"/>
      <c r="AL23" s="1984"/>
      <c r="AM23" s="1984"/>
      <c r="AN23" s="1984"/>
      <c r="AO23" s="1984"/>
      <c r="AP23" s="1984"/>
      <c r="AQ23" s="1984"/>
      <c r="AR23" s="1984"/>
      <c r="AS23" s="1984"/>
      <c r="AT23" s="1984"/>
      <c r="AU23" s="1984"/>
      <c r="AV23" s="1984"/>
      <c r="AW23" s="1984"/>
      <c r="AX23" s="1984"/>
      <c r="AY23" s="1984"/>
      <c r="AZ23" s="1984"/>
      <c r="BA23" s="1984"/>
      <c r="BB23" s="1984"/>
      <c r="BC23" s="1985"/>
      <c r="BD23" s="1977" t="s">
        <v>90</v>
      </c>
      <c r="BE23" s="1977"/>
      <c r="BF23" s="1977"/>
      <c r="BG23" s="1977"/>
      <c r="BH23" s="1977"/>
      <c r="BI23" s="1977"/>
      <c r="BJ23" s="1977"/>
      <c r="BK23" s="1977"/>
      <c r="BL23" s="1977"/>
      <c r="BM23" s="1977"/>
      <c r="BN23" s="1977"/>
      <c r="BO23" s="1977"/>
      <c r="BP23" s="1977"/>
      <c r="BQ23" s="1977"/>
      <c r="BR23" s="1977"/>
      <c r="BS23" s="1977"/>
      <c r="BT23" s="1977"/>
      <c r="BU23" s="1973">
        <f>'F1'!DJ105</f>
        <v>20070000</v>
      </c>
      <c r="BV23" s="1973"/>
      <c r="BW23" s="1973"/>
      <c r="BX23" s="1973"/>
      <c r="BY23" s="1973"/>
      <c r="BZ23" s="1973"/>
      <c r="CA23" s="1973"/>
      <c r="CB23" s="1973"/>
      <c r="CC23" s="1973"/>
      <c r="CD23" s="1973"/>
      <c r="CE23" s="1973"/>
      <c r="CF23" s="1973"/>
      <c r="CG23" s="1973"/>
      <c r="CH23" s="1973"/>
      <c r="CI23" s="1973"/>
      <c r="CJ23" s="1973"/>
      <c r="CK23" s="1973"/>
      <c r="CL23" s="1973"/>
      <c r="CM23" s="1973">
        <f>'F1'!DY105</f>
        <v>13770000</v>
      </c>
      <c r="CN23" s="1973"/>
      <c r="CO23" s="1973"/>
      <c r="CP23" s="1973"/>
      <c r="CQ23" s="1973"/>
      <c r="CR23" s="1973"/>
      <c r="CS23" s="1973"/>
      <c r="CT23" s="1973"/>
      <c r="CU23" s="1973"/>
      <c r="CV23" s="1973"/>
      <c r="CW23" s="1973"/>
      <c r="CX23" s="1973"/>
      <c r="CY23" s="1973"/>
      <c r="CZ23" s="1973"/>
      <c r="DA23" s="1973"/>
      <c r="DB23" s="1973"/>
      <c r="DC23" s="1973"/>
      <c r="DD23" s="1973"/>
      <c r="DE23" s="1973">
        <f>'F1'!EN105</f>
        <v>6805877</v>
      </c>
      <c r="DF23" s="1973"/>
      <c r="DG23" s="1973"/>
      <c r="DH23" s="1973"/>
      <c r="DI23" s="1973"/>
      <c r="DJ23" s="1973"/>
      <c r="DK23" s="1973"/>
      <c r="DL23" s="1973"/>
      <c r="DM23" s="1973"/>
      <c r="DN23" s="1973"/>
      <c r="DO23" s="1973"/>
      <c r="DP23" s="1973"/>
      <c r="DQ23" s="1973"/>
      <c r="DR23" s="1973"/>
      <c r="DS23" s="1973"/>
      <c r="DT23" s="1973"/>
      <c r="DU23" s="1973"/>
      <c r="DV23" s="1974"/>
    </row>
    <row r="24" spans="1:126" ht="30" customHeight="1">
      <c r="B24" s="590"/>
      <c r="C24" s="592">
        <v>14</v>
      </c>
      <c r="D24" s="592"/>
      <c r="E24" s="592"/>
      <c r="F24" s="593"/>
      <c r="G24" s="1984" t="s">
        <v>384</v>
      </c>
      <c r="H24" s="1984"/>
      <c r="I24" s="1984"/>
      <c r="J24" s="1984"/>
      <c r="K24" s="1984"/>
      <c r="L24" s="1984"/>
      <c r="M24" s="1984"/>
      <c r="N24" s="1984"/>
      <c r="O24" s="1984"/>
      <c r="P24" s="1984"/>
      <c r="Q24" s="1984"/>
      <c r="R24" s="1984"/>
      <c r="S24" s="1984"/>
      <c r="T24" s="1984"/>
      <c r="U24" s="1984"/>
      <c r="V24" s="1984"/>
      <c r="W24" s="1984"/>
      <c r="X24" s="1984"/>
      <c r="Y24" s="1984"/>
      <c r="Z24" s="1984"/>
      <c r="AA24" s="1984"/>
      <c r="AB24" s="1984"/>
      <c r="AC24" s="1984"/>
      <c r="AD24" s="1984"/>
      <c r="AE24" s="1984"/>
      <c r="AF24" s="1984"/>
      <c r="AG24" s="1984"/>
      <c r="AH24" s="1984"/>
      <c r="AI24" s="1984"/>
      <c r="AJ24" s="1984"/>
      <c r="AK24" s="1984"/>
      <c r="AL24" s="1984"/>
      <c r="AM24" s="1984"/>
      <c r="AN24" s="1984"/>
      <c r="AO24" s="1984"/>
      <c r="AP24" s="1984"/>
      <c r="AQ24" s="1984"/>
      <c r="AR24" s="1984"/>
      <c r="AS24" s="1984"/>
      <c r="AT24" s="1984"/>
      <c r="AU24" s="1984"/>
      <c r="AV24" s="1984"/>
      <c r="AW24" s="1984"/>
      <c r="AX24" s="1984"/>
      <c r="AY24" s="1984"/>
      <c r="AZ24" s="1984"/>
      <c r="BA24" s="1984"/>
      <c r="BB24" s="1984"/>
      <c r="BC24" s="1985"/>
      <c r="BD24" s="1977" t="s">
        <v>89</v>
      </c>
      <c r="BE24" s="1977"/>
      <c r="BF24" s="1977"/>
      <c r="BG24" s="1977"/>
      <c r="BH24" s="1977"/>
      <c r="BI24" s="1977"/>
      <c r="BJ24" s="1977"/>
      <c r="BK24" s="1977"/>
      <c r="BL24" s="1977"/>
      <c r="BM24" s="1977"/>
      <c r="BN24" s="1977"/>
      <c r="BO24" s="1977"/>
      <c r="BP24" s="1977"/>
      <c r="BQ24" s="1977"/>
      <c r="BR24" s="1977"/>
      <c r="BS24" s="1977"/>
      <c r="BT24" s="1977"/>
      <c r="BU24" s="1973">
        <f>'F1'!DJ112</f>
        <v>3834722</v>
      </c>
      <c r="BV24" s="1973"/>
      <c r="BW24" s="1973"/>
      <c r="BX24" s="1973"/>
      <c r="BY24" s="1973"/>
      <c r="BZ24" s="1973"/>
      <c r="CA24" s="1973"/>
      <c r="CB24" s="1973"/>
      <c r="CC24" s="1973"/>
      <c r="CD24" s="1973"/>
      <c r="CE24" s="1973"/>
      <c r="CF24" s="1973"/>
      <c r="CG24" s="1973"/>
      <c r="CH24" s="1973"/>
      <c r="CI24" s="1973"/>
      <c r="CJ24" s="1973"/>
      <c r="CK24" s="1973"/>
      <c r="CL24" s="1973"/>
      <c r="CM24" s="1973">
        <f>'F1'!DY112</f>
        <v>2498441</v>
      </c>
      <c r="CN24" s="1973"/>
      <c r="CO24" s="1973"/>
      <c r="CP24" s="1973"/>
      <c r="CQ24" s="1973"/>
      <c r="CR24" s="1973"/>
      <c r="CS24" s="1973"/>
      <c r="CT24" s="1973"/>
      <c r="CU24" s="1973"/>
      <c r="CV24" s="1973"/>
      <c r="CW24" s="1973"/>
      <c r="CX24" s="1973"/>
      <c r="CY24" s="1973"/>
      <c r="CZ24" s="1973"/>
      <c r="DA24" s="1973"/>
      <c r="DB24" s="1973"/>
      <c r="DC24" s="1973"/>
      <c r="DD24" s="1973"/>
      <c r="DE24" s="1973">
        <f>'F1'!EN112</f>
        <v>1749243</v>
      </c>
      <c r="DF24" s="1973"/>
      <c r="DG24" s="1973"/>
      <c r="DH24" s="1973"/>
      <c r="DI24" s="1973"/>
      <c r="DJ24" s="1973"/>
      <c r="DK24" s="1973"/>
      <c r="DL24" s="1973"/>
      <c r="DM24" s="1973"/>
      <c r="DN24" s="1973"/>
      <c r="DO24" s="1973"/>
      <c r="DP24" s="1973"/>
      <c r="DQ24" s="1973"/>
      <c r="DR24" s="1973"/>
      <c r="DS24" s="1973"/>
      <c r="DT24" s="1973"/>
      <c r="DU24" s="1973"/>
      <c r="DV24" s="1974"/>
    </row>
    <row r="25" spans="1:126" ht="30" customHeight="1">
      <c r="B25" s="590"/>
      <c r="C25" s="592">
        <v>15</v>
      </c>
      <c r="D25" s="592"/>
      <c r="E25" s="592"/>
      <c r="F25" s="593"/>
      <c r="G25" s="1994" t="s">
        <v>254</v>
      </c>
      <c r="H25" s="1994"/>
      <c r="I25" s="1994"/>
      <c r="J25" s="1994"/>
      <c r="K25" s="1994"/>
      <c r="L25" s="1994"/>
      <c r="M25" s="1994"/>
      <c r="N25" s="1994"/>
      <c r="O25" s="1994"/>
      <c r="P25" s="1994"/>
      <c r="Q25" s="1994"/>
      <c r="R25" s="1994"/>
      <c r="S25" s="1994"/>
      <c r="T25" s="1994"/>
      <c r="U25" s="1994"/>
      <c r="V25" s="1994"/>
      <c r="W25" s="1994"/>
      <c r="X25" s="1994"/>
      <c r="Y25" s="1994"/>
      <c r="Z25" s="1994"/>
      <c r="AA25" s="1994"/>
      <c r="AB25" s="1994"/>
      <c r="AC25" s="1994"/>
      <c r="AD25" s="1994"/>
      <c r="AE25" s="1994"/>
      <c r="AF25" s="1994"/>
      <c r="AG25" s="1994"/>
      <c r="AH25" s="1994"/>
      <c r="AI25" s="1994"/>
      <c r="AJ25" s="1994"/>
      <c r="AK25" s="1994"/>
      <c r="AL25" s="1994"/>
      <c r="AM25" s="1994"/>
      <c r="AN25" s="1994"/>
      <c r="AO25" s="1994"/>
      <c r="AP25" s="1994"/>
      <c r="AQ25" s="1994"/>
      <c r="AR25" s="1994"/>
      <c r="AS25" s="1994"/>
      <c r="AT25" s="1994"/>
      <c r="AU25" s="1994"/>
      <c r="AV25" s="1994"/>
      <c r="AW25" s="1994"/>
      <c r="AX25" s="1994"/>
      <c r="AY25" s="1994"/>
      <c r="AZ25" s="1994"/>
      <c r="BA25" s="1994"/>
      <c r="BB25" s="1994"/>
      <c r="BC25" s="1995"/>
      <c r="BD25" s="1996" t="s">
        <v>220</v>
      </c>
      <c r="BE25" s="1996"/>
      <c r="BF25" s="1996"/>
      <c r="BG25" s="1996"/>
      <c r="BH25" s="1996"/>
      <c r="BI25" s="1996"/>
      <c r="BJ25" s="1996"/>
      <c r="BK25" s="1996"/>
      <c r="BL25" s="1996"/>
      <c r="BM25" s="1996"/>
      <c r="BN25" s="1996"/>
      <c r="BO25" s="1996"/>
      <c r="BP25" s="1996"/>
      <c r="BQ25" s="1996"/>
      <c r="BR25" s="1996"/>
      <c r="BS25" s="1996"/>
      <c r="BT25" s="1996"/>
      <c r="BU25" s="1973">
        <f>'F1'!DJ114+'F1'!DJ135</f>
        <v>1776871</v>
      </c>
      <c r="BV25" s="1973"/>
      <c r="BW25" s="1973"/>
      <c r="BX25" s="1973"/>
      <c r="BY25" s="1973"/>
      <c r="BZ25" s="1973"/>
      <c r="CA25" s="1973"/>
      <c r="CB25" s="1973"/>
      <c r="CC25" s="1973"/>
      <c r="CD25" s="1973"/>
      <c r="CE25" s="1973"/>
      <c r="CF25" s="1973"/>
      <c r="CG25" s="1973"/>
      <c r="CH25" s="1973"/>
      <c r="CI25" s="1973"/>
      <c r="CJ25" s="1973"/>
      <c r="CK25" s="1973"/>
      <c r="CL25" s="1973"/>
      <c r="CM25" s="1973">
        <f>'F1'!DY114+'F1'!DY135</f>
        <v>773390</v>
      </c>
      <c r="CN25" s="1973"/>
      <c r="CO25" s="1973"/>
      <c r="CP25" s="1973"/>
      <c r="CQ25" s="1973"/>
      <c r="CR25" s="1973"/>
      <c r="CS25" s="1973"/>
      <c r="CT25" s="1973"/>
      <c r="CU25" s="1973"/>
      <c r="CV25" s="1973"/>
      <c r="CW25" s="1973"/>
      <c r="CX25" s="1973"/>
      <c r="CY25" s="1973"/>
      <c r="CZ25" s="1973"/>
      <c r="DA25" s="1973"/>
      <c r="DB25" s="1973"/>
      <c r="DC25" s="1973"/>
      <c r="DD25" s="1973"/>
      <c r="DE25" s="1973">
        <f>'F1'!EN114+'F1'!EN135</f>
        <v>835045</v>
      </c>
      <c r="DF25" s="1973"/>
      <c r="DG25" s="1973"/>
      <c r="DH25" s="1973"/>
      <c r="DI25" s="1973"/>
      <c r="DJ25" s="1973"/>
      <c r="DK25" s="1973"/>
      <c r="DL25" s="1973"/>
      <c r="DM25" s="1973"/>
      <c r="DN25" s="1973"/>
      <c r="DO25" s="1973"/>
      <c r="DP25" s="1973"/>
      <c r="DQ25" s="1973"/>
      <c r="DR25" s="1973"/>
      <c r="DS25" s="1973"/>
      <c r="DT25" s="1973"/>
      <c r="DU25" s="1973"/>
      <c r="DV25" s="1974"/>
    </row>
    <row r="26" spans="1:126" ht="17.25" customHeight="1">
      <c r="B26" s="590"/>
      <c r="C26" s="592">
        <v>16</v>
      </c>
      <c r="D26" s="592"/>
      <c r="E26" s="592"/>
      <c r="F26" s="593"/>
      <c r="G26" s="1975" t="s">
        <v>837</v>
      </c>
      <c r="H26" s="1975"/>
      <c r="I26" s="1975"/>
      <c r="J26" s="1975"/>
      <c r="K26" s="1975"/>
      <c r="L26" s="1975"/>
      <c r="M26" s="1975"/>
      <c r="N26" s="1975"/>
      <c r="O26" s="1975"/>
      <c r="P26" s="1975"/>
      <c r="Q26" s="1975"/>
      <c r="R26" s="1975"/>
      <c r="S26" s="1975"/>
      <c r="T26" s="1975"/>
      <c r="U26" s="1975"/>
      <c r="V26" s="1975"/>
      <c r="W26" s="1975"/>
      <c r="X26" s="1975"/>
      <c r="Y26" s="1975"/>
      <c r="Z26" s="1975"/>
      <c r="AA26" s="1975"/>
      <c r="AB26" s="1975"/>
      <c r="AC26" s="1975"/>
      <c r="AD26" s="1975"/>
      <c r="AE26" s="1975"/>
      <c r="AF26" s="1975"/>
      <c r="AG26" s="1975"/>
      <c r="AH26" s="1975"/>
      <c r="AI26" s="1975"/>
      <c r="AJ26" s="1975"/>
      <c r="AK26" s="1975"/>
      <c r="AL26" s="1975"/>
      <c r="AM26" s="1975"/>
      <c r="AN26" s="1975"/>
      <c r="AO26" s="1975"/>
      <c r="AP26" s="1975"/>
      <c r="AQ26" s="1975"/>
      <c r="AR26" s="1975"/>
      <c r="AS26" s="1975"/>
      <c r="AT26" s="1975"/>
      <c r="AU26" s="1975"/>
      <c r="AV26" s="1975"/>
      <c r="AW26" s="1975"/>
      <c r="AX26" s="1975"/>
      <c r="AY26" s="1975"/>
      <c r="AZ26" s="1975"/>
      <c r="BA26" s="1975"/>
      <c r="BB26" s="1975"/>
      <c r="BC26" s="1976"/>
      <c r="BD26" s="1977" t="s">
        <v>87</v>
      </c>
      <c r="BE26" s="1977"/>
      <c r="BF26" s="1977"/>
      <c r="BG26" s="1977"/>
      <c r="BH26" s="1977"/>
      <c r="BI26" s="1977"/>
      <c r="BJ26" s="1977"/>
      <c r="BK26" s="1977"/>
      <c r="BL26" s="1977"/>
      <c r="BM26" s="1977"/>
      <c r="BN26" s="1977"/>
      <c r="BO26" s="1977"/>
      <c r="BP26" s="1977"/>
      <c r="BQ26" s="1977"/>
      <c r="BR26" s="1977"/>
      <c r="BS26" s="1977"/>
      <c r="BT26" s="1977"/>
      <c r="BU26" s="1973">
        <f>'F1'!DJ116</f>
        <v>320444</v>
      </c>
      <c r="BV26" s="1973"/>
      <c r="BW26" s="1973"/>
      <c r="BX26" s="1973"/>
      <c r="BY26" s="1973"/>
      <c r="BZ26" s="1973"/>
      <c r="CA26" s="1973"/>
      <c r="CB26" s="1973"/>
      <c r="CC26" s="1973"/>
      <c r="CD26" s="1973"/>
      <c r="CE26" s="1973"/>
      <c r="CF26" s="1973"/>
      <c r="CG26" s="1973"/>
      <c r="CH26" s="1973"/>
      <c r="CI26" s="1973"/>
      <c r="CJ26" s="1973"/>
      <c r="CK26" s="1973"/>
      <c r="CL26" s="1973"/>
      <c r="CM26" s="1973">
        <f>'F1'!DY116</f>
        <v>178222</v>
      </c>
      <c r="CN26" s="1973"/>
      <c r="CO26" s="1973"/>
      <c r="CP26" s="1973"/>
      <c r="CQ26" s="1973"/>
      <c r="CR26" s="1973"/>
      <c r="CS26" s="1973"/>
      <c r="CT26" s="1973"/>
      <c r="CU26" s="1973"/>
      <c r="CV26" s="1973"/>
      <c r="CW26" s="1973"/>
      <c r="CX26" s="1973"/>
      <c r="CY26" s="1973"/>
      <c r="CZ26" s="1973"/>
      <c r="DA26" s="1973"/>
      <c r="DB26" s="1973"/>
      <c r="DC26" s="1973"/>
      <c r="DD26" s="1973"/>
      <c r="DE26" s="1973">
        <f>'F1'!EN116</f>
        <v>90493</v>
      </c>
      <c r="DF26" s="1973"/>
      <c r="DG26" s="1973"/>
      <c r="DH26" s="1973"/>
      <c r="DI26" s="1973"/>
      <c r="DJ26" s="1973"/>
      <c r="DK26" s="1973"/>
      <c r="DL26" s="1973"/>
      <c r="DM26" s="1973"/>
      <c r="DN26" s="1973"/>
      <c r="DO26" s="1973"/>
      <c r="DP26" s="1973"/>
      <c r="DQ26" s="1973"/>
      <c r="DR26" s="1973"/>
      <c r="DS26" s="1973"/>
      <c r="DT26" s="1973"/>
      <c r="DU26" s="1973"/>
      <c r="DV26" s="1974"/>
    </row>
    <row r="27" spans="1:126" ht="30" customHeight="1">
      <c r="B27" s="590"/>
      <c r="C27" s="592">
        <v>17</v>
      </c>
      <c r="D27" s="592"/>
      <c r="E27" s="592"/>
      <c r="F27" s="593"/>
      <c r="G27" s="1984" t="s">
        <v>830</v>
      </c>
      <c r="H27" s="1984"/>
      <c r="I27" s="1984"/>
      <c r="J27" s="1984"/>
      <c r="K27" s="1984"/>
      <c r="L27" s="1984"/>
      <c r="M27" s="1984"/>
      <c r="N27" s="1984"/>
      <c r="O27" s="1984"/>
      <c r="P27" s="1984"/>
      <c r="Q27" s="1984"/>
      <c r="R27" s="1984"/>
      <c r="S27" s="1984"/>
      <c r="T27" s="1984"/>
      <c r="U27" s="1984"/>
      <c r="V27" s="1984"/>
      <c r="W27" s="1984"/>
      <c r="X27" s="1984"/>
      <c r="Y27" s="1984"/>
      <c r="Z27" s="1984"/>
      <c r="AA27" s="1984"/>
      <c r="AB27" s="1984"/>
      <c r="AC27" s="1984"/>
      <c r="AD27" s="1984"/>
      <c r="AE27" s="1984"/>
      <c r="AF27" s="1984"/>
      <c r="AG27" s="1984"/>
      <c r="AH27" s="1984"/>
      <c r="AI27" s="1984"/>
      <c r="AJ27" s="1984"/>
      <c r="AK27" s="1984"/>
      <c r="AL27" s="1984"/>
      <c r="AM27" s="1984"/>
      <c r="AN27" s="1984"/>
      <c r="AO27" s="1984"/>
      <c r="AP27" s="1984"/>
      <c r="AQ27" s="1984"/>
      <c r="AR27" s="1984"/>
      <c r="AS27" s="1984"/>
      <c r="AT27" s="1984"/>
      <c r="AU27" s="1984"/>
      <c r="AV27" s="1984"/>
      <c r="AW27" s="1984"/>
      <c r="AX27" s="1984"/>
      <c r="AY27" s="1984"/>
      <c r="AZ27" s="1984"/>
      <c r="BA27" s="1984"/>
      <c r="BB27" s="1984"/>
      <c r="BC27" s="1985"/>
      <c r="BD27" s="1977" t="s">
        <v>86</v>
      </c>
      <c r="BE27" s="1977"/>
      <c r="BF27" s="1977"/>
      <c r="BG27" s="1977"/>
      <c r="BH27" s="1977"/>
      <c r="BI27" s="1977"/>
      <c r="BJ27" s="1977"/>
      <c r="BK27" s="1977"/>
      <c r="BL27" s="1977"/>
      <c r="BM27" s="1977"/>
      <c r="BN27" s="1977"/>
      <c r="BO27" s="1977"/>
      <c r="BP27" s="1977"/>
      <c r="BQ27" s="1977"/>
      <c r="BR27" s="1977"/>
      <c r="BS27" s="1977"/>
      <c r="BT27" s="1977"/>
      <c r="BU27" s="1973">
        <f>'F1'!DJ118</f>
        <v>1166113</v>
      </c>
      <c r="BV27" s="1973"/>
      <c r="BW27" s="1973"/>
      <c r="BX27" s="1973"/>
      <c r="BY27" s="1973"/>
      <c r="BZ27" s="1973"/>
      <c r="CA27" s="1973"/>
      <c r="CB27" s="1973"/>
      <c r="CC27" s="1973"/>
      <c r="CD27" s="1973"/>
      <c r="CE27" s="1973"/>
      <c r="CF27" s="1973"/>
      <c r="CG27" s="1973"/>
      <c r="CH27" s="1973"/>
      <c r="CI27" s="1973"/>
      <c r="CJ27" s="1973"/>
      <c r="CK27" s="1973"/>
      <c r="CL27" s="1973"/>
      <c r="CM27" s="1973">
        <f>'F1'!DY118</f>
        <v>1166003</v>
      </c>
      <c r="CN27" s="1973"/>
      <c r="CO27" s="1973"/>
      <c r="CP27" s="1973"/>
      <c r="CQ27" s="1973"/>
      <c r="CR27" s="1973"/>
      <c r="CS27" s="1973"/>
      <c r="CT27" s="1973"/>
      <c r="CU27" s="1973"/>
      <c r="CV27" s="1973"/>
      <c r="CW27" s="1973"/>
      <c r="CX27" s="1973"/>
      <c r="CY27" s="1973"/>
      <c r="CZ27" s="1973"/>
      <c r="DA27" s="1973"/>
      <c r="DB27" s="1973"/>
      <c r="DC27" s="1973"/>
      <c r="DD27" s="1973"/>
      <c r="DE27" s="1973">
        <f>'F1'!EN118</f>
        <v>4320373</v>
      </c>
      <c r="DF27" s="1973"/>
      <c r="DG27" s="1973"/>
      <c r="DH27" s="1973"/>
      <c r="DI27" s="1973"/>
      <c r="DJ27" s="1973"/>
      <c r="DK27" s="1973"/>
      <c r="DL27" s="1973"/>
      <c r="DM27" s="1973"/>
      <c r="DN27" s="1973"/>
      <c r="DO27" s="1973"/>
      <c r="DP27" s="1973"/>
      <c r="DQ27" s="1973"/>
      <c r="DR27" s="1973"/>
      <c r="DS27" s="1973"/>
      <c r="DT27" s="1973"/>
      <c r="DU27" s="1973"/>
      <c r="DV27" s="1974"/>
    </row>
    <row r="28" spans="1:126" ht="14.25" customHeight="1">
      <c r="B28" s="590"/>
      <c r="C28" s="592">
        <v>18</v>
      </c>
      <c r="D28" s="592"/>
      <c r="E28" s="592"/>
      <c r="F28" s="593"/>
      <c r="G28" s="1975" t="s">
        <v>841</v>
      </c>
      <c r="H28" s="1975"/>
      <c r="I28" s="1975"/>
      <c r="J28" s="1975"/>
      <c r="K28" s="1975"/>
      <c r="L28" s="1975"/>
      <c r="M28" s="1975"/>
      <c r="N28" s="1975"/>
      <c r="O28" s="1975"/>
      <c r="P28" s="1975"/>
      <c r="Q28" s="1975"/>
      <c r="R28" s="1975"/>
      <c r="S28" s="1975"/>
      <c r="T28" s="1975"/>
      <c r="U28" s="1975"/>
      <c r="V28" s="1975"/>
      <c r="W28" s="1975"/>
      <c r="X28" s="1975"/>
      <c r="Y28" s="1975"/>
      <c r="Z28" s="1975"/>
      <c r="AA28" s="1975"/>
      <c r="AB28" s="1975"/>
      <c r="AC28" s="1975"/>
      <c r="AD28" s="1975"/>
      <c r="AE28" s="1975"/>
      <c r="AF28" s="1975"/>
      <c r="AG28" s="1975"/>
      <c r="AH28" s="1975"/>
      <c r="AI28" s="1975"/>
      <c r="AJ28" s="1975"/>
      <c r="AK28" s="1975"/>
      <c r="AL28" s="1975"/>
      <c r="AM28" s="1975"/>
      <c r="AN28" s="1975"/>
      <c r="AO28" s="1975"/>
      <c r="AP28" s="1975"/>
      <c r="AQ28" s="1975"/>
      <c r="AR28" s="1975"/>
      <c r="AS28" s="1975"/>
      <c r="AT28" s="1975"/>
      <c r="AU28" s="1975"/>
      <c r="AV28" s="1975"/>
      <c r="AW28" s="1975"/>
      <c r="AX28" s="1975"/>
      <c r="AY28" s="1975"/>
      <c r="AZ28" s="1975"/>
      <c r="BA28" s="1975"/>
      <c r="BB28" s="1975"/>
      <c r="BC28" s="1976"/>
      <c r="BD28" s="1977" t="s">
        <v>85</v>
      </c>
      <c r="BE28" s="1977"/>
      <c r="BF28" s="1977"/>
      <c r="BG28" s="1977"/>
      <c r="BH28" s="1977"/>
      <c r="BI28" s="1977"/>
      <c r="BJ28" s="1977"/>
      <c r="BK28" s="1977"/>
      <c r="BL28" s="1977"/>
      <c r="BM28" s="1977"/>
      <c r="BN28" s="1977"/>
      <c r="BO28" s="1977"/>
      <c r="BP28" s="1977"/>
      <c r="BQ28" s="1977"/>
      <c r="BR28" s="1977"/>
      <c r="BS28" s="1977"/>
      <c r="BT28" s="1977"/>
      <c r="BU28" s="1973">
        <f>'F1'!DJ123</f>
        <v>7421796</v>
      </c>
      <c r="BV28" s="1973"/>
      <c r="BW28" s="1973"/>
      <c r="BX28" s="1973"/>
      <c r="BY28" s="1973"/>
      <c r="BZ28" s="1973"/>
      <c r="CA28" s="1973"/>
      <c r="CB28" s="1973"/>
      <c r="CC28" s="1973"/>
      <c r="CD28" s="1973"/>
      <c r="CE28" s="1973"/>
      <c r="CF28" s="1973"/>
      <c r="CG28" s="1973"/>
      <c r="CH28" s="1973"/>
      <c r="CI28" s="1973"/>
      <c r="CJ28" s="1973"/>
      <c r="CK28" s="1973"/>
      <c r="CL28" s="1973"/>
      <c r="CM28" s="1973">
        <f>'F1'!DY123</f>
        <v>6752357</v>
      </c>
      <c r="CN28" s="1973"/>
      <c r="CO28" s="1973"/>
      <c r="CP28" s="1973"/>
      <c r="CQ28" s="1973"/>
      <c r="CR28" s="1973"/>
      <c r="CS28" s="1973"/>
      <c r="CT28" s="1973"/>
      <c r="CU28" s="1973"/>
      <c r="CV28" s="1973"/>
      <c r="CW28" s="1973"/>
      <c r="CX28" s="1973"/>
      <c r="CY28" s="1973"/>
      <c r="CZ28" s="1973"/>
      <c r="DA28" s="1973"/>
      <c r="DB28" s="1973"/>
      <c r="DC28" s="1973"/>
      <c r="DD28" s="1973"/>
      <c r="DE28" s="1973">
        <f>'F1'!EN123</f>
        <v>6610582</v>
      </c>
      <c r="DF28" s="1973"/>
      <c r="DG28" s="1973"/>
      <c r="DH28" s="1973"/>
      <c r="DI28" s="1973"/>
      <c r="DJ28" s="1973"/>
      <c r="DK28" s="1973"/>
      <c r="DL28" s="1973"/>
      <c r="DM28" s="1973"/>
      <c r="DN28" s="1973"/>
      <c r="DO28" s="1973"/>
      <c r="DP28" s="1973"/>
      <c r="DQ28" s="1973"/>
      <c r="DR28" s="1973"/>
      <c r="DS28" s="1973"/>
      <c r="DT28" s="1973"/>
      <c r="DU28" s="1973"/>
      <c r="DV28" s="1974"/>
    </row>
    <row r="29" spans="1:126" ht="17.25" customHeight="1">
      <c r="B29" s="590"/>
      <c r="C29" s="706">
        <v>19</v>
      </c>
      <c r="D29" s="592"/>
      <c r="E29" s="592"/>
      <c r="F29" s="593"/>
      <c r="G29" s="1975" t="s">
        <v>838</v>
      </c>
      <c r="H29" s="1975"/>
      <c r="I29" s="1975"/>
      <c r="J29" s="1975"/>
      <c r="K29" s="1975"/>
      <c r="L29" s="1975"/>
      <c r="M29" s="1975"/>
      <c r="N29" s="1975"/>
      <c r="O29" s="1975"/>
      <c r="P29" s="1975"/>
      <c r="Q29" s="1975"/>
      <c r="R29" s="1975"/>
      <c r="S29" s="1975"/>
      <c r="T29" s="1975"/>
      <c r="U29" s="1975"/>
      <c r="V29" s="1975"/>
      <c r="W29" s="1975"/>
      <c r="X29" s="1975"/>
      <c r="Y29" s="1975"/>
      <c r="Z29" s="1975"/>
      <c r="AA29" s="1975"/>
      <c r="AB29" s="1975"/>
      <c r="AC29" s="1975"/>
      <c r="AD29" s="1975"/>
      <c r="AE29" s="1975"/>
      <c r="AF29" s="1975"/>
      <c r="AG29" s="1975"/>
      <c r="AH29" s="1975"/>
      <c r="AI29" s="1975"/>
      <c r="AJ29" s="1975"/>
      <c r="AK29" s="1975"/>
      <c r="AL29" s="1975"/>
      <c r="AM29" s="1975"/>
      <c r="AN29" s="1975"/>
      <c r="AO29" s="1975"/>
      <c r="AP29" s="1975"/>
      <c r="AQ29" s="1975"/>
      <c r="AR29" s="1975"/>
      <c r="AS29" s="1975"/>
      <c r="AT29" s="1975"/>
      <c r="AU29" s="1975"/>
      <c r="AV29" s="1975"/>
      <c r="AW29" s="1975"/>
      <c r="AX29" s="1975"/>
      <c r="AY29" s="1975"/>
      <c r="AZ29" s="1975"/>
      <c r="BA29" s="1975"/>
      <c r="BB29" s="1975"/>
      <c r="BC29" s="1976"/>
      <c r="BD29" s="1977" t="s">
        <v>83</v>
      </c>
      <c r="BE29" s="1977"/>
      <c r="BF29" s="1977"/>
      <c r="BG29" s="1977"/>
      <c r="BH29" s="1977"/>
      <c r="BI29" s="1977"/>
      <c r="BJ29" s="1977"/>
      <c r="BK29" s="1977"/>
      <c r="BL29" s="1977"/>
      <c r="BM29" s="1977"/>
      <c r="BN29" s="1977"/>
      <c r="BO29" s="1977"/>
      <c r="BP29" s="1977"/>
      <c r="BQ29" s="1977"/>
      <c r="BR29" s="1977"/>
      <c r="BS29" s="1977"/>
      <c r="BT29" s="1977"/>
      <c r="BU29" s="1973">
        <f>'F1'!DJ137</f>
        <v>0</v>
      </c>
      <c r="BV29" s="1973"/>
      <c r="BW29" s="1973"/>
      <c r="BX29" s="1973"/>
      <c r="BY29" s="1973"/>
      <c r="BZ29" s="1973"/>
      <c r="CA29" s="1973"/>
      <c r="CB29" s="1973"/>
      <c r="CC29" s="1973"/>
      <c r="CD29" s="1973"/>
      <c r="CE29" s="1973"/>
      <c r="CF29" s="1973"/>
      <c r="CG29" s="1973"/>
      <c r="CH29" s="1973"/>
      <c r="CI29" s="1973"/>
      <c r="CJ29" s="1973"/>
      <c r="CK29" s="1973"/>
      <c r="CL29" s="1973"/>
      <c r="CM29" s="1973">
        <f>'F1'!DY137</f>
        <v>0</v>
      </c>
      <c r="CN29" s="1973"/>
      <c r="CO29" s="1973"/>
      <c r="CP29" s="1973"/>
      <c r="CQ29" s="1973"/>
      <c r="CR29" s="1973"/>
      <c r="CS29" s="1973"/>
      <c r="CT29" s="1973"/>
      <c r="CU29" s="1973"/>
      <c r="CV29" s="1973"/>
      <c r="CW29" s="1973"/>
      <c r="CX29" s="1973"/>
      <c r="CY29" s="1973"/>
      <c r="CZ29" s="1973"/>
      <c r="DA29" s="1973"/>
      <c r="DB29" s="1973"/>
      <c r="DC29" s="1973"/>
      <c r="DD29" s="1973"/>
      <c r="DE29" s="1973">
        <f>'F1'!EN137</f>
        <v>0</v>
      </c>
      <c r="DF29" s="1973"/>
      <c r="DG29" s="1973"/>
      <c r="DH29" s="1973"/>
      <c r="DI29" s="1973"/>
      <c r="DJ29" s="1973"/>
      <c r="DK29" s="1973"/>
      <c r="DL29" s="1973"/>
      <c r="DM29" s="1973"/>
      <c r="DN29" s="1973"/>
      <c r="DO29" s="1973"/>
      <c r="DP29" s="1973"/>
      <c r="DQ29" s="1973"/>
      <c r="DR29" s="1973"/>
      <c r="DS29" s="1973"/>
      <c r="DT29" s="1973"/>
      <c r="DU29" s="1973"/>
      <c r="DV29" s="1974"/>
    </row>
    <row r="30" spans="1:126" ht="30" customHeight="1">
      <c r="B30" s="590"/>
      <c r="C30" s="706">
        <v>20</v>
      </c>
      <c r="D30" s="592"/>
      <c r="E30" s="592"/>
      <c r="F30" s="593"/>
      <c r="G30" s="1984" t="s">
        <v>839</v>
      </c>
      <c r="H30" s="1984"/>
      <c r="I30" s="1984"/>
      <c r="J30" s="1984"/>
      <c r="K30" s="1984"/>
      <c r="L30" s="1984"/>
      <c r="M30" s="1984"/>
      <c r="N30" s="1984"/>
      <c r="O30" s="1984"/>
      <c r="P30" s="1984"/>
      <c r="Q30" s="1984"/>
      <c r="R30" s="1984"/>
      <c r="S30" s="1984"/>
      <c r="T30" s="1984"/>
      <c r="U30" s="1984"/>
      <c r="V30" s="1984"/>
      <c r="W30" s="1984"/>
      <c r="X30" s="1984"/>
      <c r="Y30" s="1984"/>
      <c r="Z30" s="1984"/>
      <c r="AA30" s="1984"/>
      <c r="AB30" s="1984"/>
      <c r="AC30" s="1984"/>
      <c r="AD30" s="1984"/>
      <c r="AE30" s="1984"/>
      <c r="AF30" s="1984"/>
      <c r="AG30" s="1984"/>
      <c r="AH30" s="1984"/>
      <c r="AI30" s="1984"/>
      <c r="AJ30" s="1984"/>
      <c r="AK30" s="1984"/>
      <c r="AL30" s="1984"/>
      <c r="AM30" s="1984"/>
      <c r="AN30" s="1984"/>
      <c r="AO30" s="1984"/>
      <c r="AP30" s="1984"/>
      <c r="AQ30" s="1984"/>
      <c r="AR30" s="1984"/>
      <c r="AS30" s="1984"/>
      <c r="AT30" s="1984"/>
      <c r="AU30" s="1984"/>
      <c r="AV30" s="1984"/>
      <c r="AW30" s="1984"/>
      <c r="AX30" s="1984"/>
      <c r="AY30" s="1984"/>
      <c r="AZ30" s="1984"/>
      <c r="BA30" s="1984"/>
      <c r="BB30" s="1984"/>
      <c r="BC30" s="1985"/>
      <c r="BD30" s="1977"/>
      <c r="BE30" s="1977"/>
      <c r="BF30" s="1977"/>
      <c r="BG30" s="1977"/>
      <c r="BH30" s="1977"/>
      <c r="BI30" s="1977"/>
      <c r="BJ30" s="1977"/>
      <c r="BK30" s="1977"/>
      <c r="BL30" s="1977"/>
      <c r="BM30" s="1977"/>
      <c r="BN30" s="1977"/>
      <c r="BO30" s="1977"/>
      <c r="BP30" s="1977"/>
      <c r="BQ30" s="1977"/>
      <c r="BR30" s="1977"/>
      <c r="BS30" s="1977"/>
      <c r="BT30" s="1977"/>
      <c r="BU30" s="1973">
        <f>SUM(BU23:CL29)</f>
        <v>34589946</v>
      </c>
      <c r="BV30" s="1973"/>
      <c r="BW30" s="1973"/>
      <c r="BX30" s="1973"/>
      <c r="BY30" s="1973"/>
      <c r="BZ30" s="1973"/>
      <c r="CA30" s="1973"/>
      <c r="CB30" s="1973"/>
      <c r="CC30" s="1973"/>
      <c r="CD30" s="1973"/>
      <c r="CE30" s="1973"/>
      <c r="CF30" s="1973"/>
      <c r="CG30" s="1973"/>
      <c r="CH30" s="1973"/>
      <c r="CI30" s="1973"/>
      <c r="CJ30" s="1973"/>
      <c r="CK30" s="1973"/>
      <c r="CL30" s="1973"/>
      <c r="CM30" s="1973">
        <f>SUM(CM23:DD29)</f>
        <v>25138413</v>
      </c>
      <c r="CN30" s="1973"/>
      <c r="CO30" s="1973"/>
      <c r="CP30" s="1973"/>
      <c r="CQ30" s="1973"/>
      <c r="CR30" s="1973"/>
      <c r="CS30" s="1973"/>
      <c r="CT30" s="1973"/>
      <c r="CU30" s="1973"/>
      <c r="CV30" s="1973"/>
      <c r="CW30" s="1973"/>
      <c r="CX30" s="1973"/>
      <c r="CY30" s="1973"/>
      <c r="CZ30" s="1973"/>
      <c r="DA30" s="1973"/>
      <c r="DB30" s="1973"/>
      <c r="DC30" s="1973"/>
      <c r="DD30" s="1973"/>
      <c r="DE30" s="1973">
        <f>SUM(DE23:DV29)</f>
        <v>20411613</v>
      </c>
      <c r="DF30" s="1973"/>
      <c r="DG30" s="1973"/>
      <c r="DH30" s="1973"/>
      <c r="DI30" s="1973"/>
      <c r="DJ30" s="1973"/>
      <c r="DK30" s="1973"/>
      <c r="DL30" s="1973"/>
      <c r="DM30" s="1973"/>
      <c r="DN30" s="1973"/>
      <c r="DO30" s="1973"/>
      <c r="DP30" s="1973"/>
      <c r="DQ30" s="1973"/>
      <c r="DR30" s="1973"/>
      <c r="DS30" s="1973"/>
      <c r="DT30" s="1973"/>
      <c r="DU30" s="1973"/>
      <c r="DV30" s="1974"/>
    </row>
    <row r="31" spans="1:126" ht="60" customHeight="1" thickBot="1">
      <c r="B31" s="368"/>
      <c r="C31" s="705">
        <v>21</v>
      </c>
      <c r="D31" s="398"/>
      <c r="E31" s="398"/>
      <c r="F31" s="595"/>
      <c r="G31" s="2006" t="s">
        <v>840</v>
      </c>
      <c r="H31" s="2006"/>
      <c r="I31" s="2006"/>
      <c r="J31" s="2006"/>
      <c r="K31" s="2006"/>
      <c r="L31" s="2006"/>
      <c r="M31" s="2006"/>
      <c r="N31" s="2006"/>
      <c r="O31" s="2006"/>
      <c r="P31" s="2006"/>
      <c r="Q31" s="2006"/>
      <c r="R31" s="2006"/>
      <c r="S31" s="2006"/>
      <c r="T31" s="2006"/>
      <c r="U31" s="2006"/>
      <c r="V31" s="2006"/>
      <c r="W31" s="2006"/>
      <c r="X31" s="2006"/>
      <c r="Y31" s="2006"/>
      <c r="Z31" s="2006"/>
      <c r="AA31" s="2006"/>
      <c r="AB31" s="2006"/>
      <c r="AC31" s="2006"/>
      <c r="AD31" s="2006"/>
      <c r="AE31" s="2006"/>
      <c r="AF31" s="2006"/>
      <c r="AG31" s="2006"/>
      <c r="AH31" s="2006"/>
      <c r="AI31" s="2006"/>
      <c r="AJ31" s="2006"/>
      <c r="AK31" s="2006"/>
      <c r="AL31" s="2006"/>
      <c r="AM31" s="2006"/>
      <c r="AN31" s="2006"/>
      <c r="AO31" s="2006"/>
      <c r="AP31" s="2006"/>
      <c r="AQ31" s="2006"/>
      <c r="AR31" s="2006"/>
      <c r="AS31" s="2006"/>
      <c r="AT31" s="2006"/>
      <c r="AU31" s="2006"/>
      <c r="AV31" s="2006"/>
      <c r="AW31" s="2006"/>
      <c r="AX31" s="2006"/>
      <c r="AY31" s="2006"/>
      <c r="AZ31" s="2006"/>
      <c r="BA31" s="2006"/>
      <c r="BB31" s="2006"/>
      <c r="BC31" s="2007"/>
      <c r="BD31" s="2003"/>
      <c r="BE31" s="2003"/>
      <c r="BF31" s="2003"/>
      <c r="BG31" s="2003"/>
      <c r="BH31" s="2003"/>
      <c r="BI31" s="2003"/>
      <c r="BJ31" s="2003"/>
      <c r="BK31" s="2003"/>
      <c r="BL31" s="2003"/>
      <c r="BM31" s="2003"/>
      <c r="BN31" s="2003"/>
      <c r="BO31" s="2003"/>
      <c r="BP31" s="2003"/>
      <c r="BQ31" s="2003"/>
      <c r="BR31" s="2003"/>
      <c r="BS31" s="2003"/>
      <c r="BT31" s="2003"/>
      <c r="BU31" s="2000">
        <f>BU21-BU30</f>
        <v>50518257</v>
      </c>
      <c r="BV31" s="2000"/>
      <c r="BW31" s="2000"/>
      <c r="BX31" s="2000"/>
      <c r="BY31" s="2000"/>
      <c r="BZ31" s="2000"/>
      <c r="CA31" s="2000"/>
      <c r="CB31" s="2000"/>
      <c r="CC31" s="2000"/>
      <c r="CD31" s="2000"/>
      <c r="CE31" s="2000"/>
      <c r="CF31" s="2000"/>
      <c r="CG31" s="2000"/>
      <c r="CH31" s="2000"/>
      <c r="CI31" s="2000"/>
      <c r="CJ31" s="2000"/>
      <c r="CK31" s="2000"/>
      <c r="CL31" s="2000"/>
      <c r="CM31" s="2000">
        <f>CM21-CM30</f>
        <v>45925877</v>
      </c>
      <c r="CN31" s="2000"/>
      <c r="CO31" s="2000"/>
      <c r="CP31" s="2000"/>
      <c r="CQ31" s="2000"/>
      <c r="CR31" s="2000"/>
      <c r="CS31" s="2000"/>
      <c r="CT31" s="2000"/>
      <c r="CU31" s="2000"/>
      <c r="CV31" s="2000"/>
      <c r="CW31" s="2000"/>
      <c r="CX31" s="2000"/>
      <c r="CY31" s="2000"/>
      <c r="CZ31" s="2000"/>
      <c r="DA31" s="2000"/>
      <c r="DB31" s="2000"/>
      <c r="DC31" s="2000"/>
      <c r="DD31" s="2000"/>
      <c r="DE31" s="2000">
        <f>DE21-DE30</f>
        <v>40677757</v>
      </c>
      <c r="DF31" s="2000"/>
      <c r="DG31" s="2000"/>
      <c r="DH31" s="2000"/>
      <c r="DI31" s="2000"/>
      <c r="DJ31" s="2000"/>
      <c r="DK31" s="2000"/>
      <c r="DL31" s="2000"/>
      <c r="DM31" s="2000"/>
      <c r="DN31" s="2000"/>
      <c r="DO31" s="2000"/>
      <c r="DP31" s="2000"/>
      <c r="DQ31" s="2000"/>
      <c r="DR31" s="2000"/>
      <c r="DS31" s="2000"/>
      <c r="DT31" s="2000"/>
      <c r="DU31" s="2000"/>
      <c r="DV31" s="2001"/>
    </row>
    <row r="32" spans="1:126" s="597" customFormat="1" ht="14.25" customHeight="1">
      <c r="A32" s="596"/>
    </row>
    <row r="33" spans="1:162" ht="15.75" customHeight="1"/>
    <row r="34" spans="1:162" s="81" customFormat="1" ht="12.75" customHeight="1">
      <c r="A34" s="598"/>
      <c r="C34" s="108"/>
      <c r="D34" s="87" t="s">
        <v>286</v>
      </c>
      <c r="E34" s="87"/>
      <c r="F34" s="87"/>
      <c r="G34" s="87"/>
      <c r="H34" s="87"/>
      <c r="I34" s="87"/>
      <c r="J34" s="87"/>
      <c r="K34" s="87"/>
      <c r="L34" s="87"/>
      <c r="M34" s="87"/>
      <c r="N34" s="87"/>
      <c r="O34" s="87"/>
      <c r="P34" s="87"/>
      <c r="V34" s="106"/>
      <c r="W34" s="106"/>
      <c r="X34" s="106"/>
      <c r="Y34" s="106"/>
      <c r="Z34" s="106"/>
      <c r="AA34" s="106"/>
      <c r="AB34" s="106"/>
      <c r="AG34" s="106"/>
      <c r="AH34" s="106"/>
      <c r="AI34" s="106" t="s">
        <v>287</v>
      </c>
      <c r="AJ34" s="106"/>
      <c r="AK34" s="106"/>
      <c r="AL34" s="106"/>
      <c r="AM34" s="106"/>
      <c r="AN34" s="106"/>
      <c r="AO34" s="106"/>
      <c r="AP34" s="106"/>
      <c r="AQ34" s="106"/>
      <c r="AR34" s="106"/>
      <c r="AS34" s="106"/>
      <c r="AT34" s="106"/>
      <c r="AU34" s="106"/>
      <c r="AV34" s="106"/>
      <c r="AW34" s="106"/>
      <c r="AX34" s="599"/>
      <c r="AY34" s="122"/>
      <c r="AZ34" s="122"/>
      <c r="BA34" s="122"/>
      <c r="BB34" s="122"/>
      <c r="BC34" s="122"/>
      <c r="BD34" s="122"/>
      <c r="BE34" s="122"/>
      <c r="BF34" s="122"/>
      <c r="BG34" s="122"/>
      <c r="BH34" s="122"/>
      <c r="BI34" s="122"/>
      <c r="BJ34" s="122"/>
      <c r="BK34" s="122"/>
      <c r="BL34" s="87" t="s">
        <v>288</v>
      </c>
      <c r="BM34" s="87"/>
      <c r="BN34" s="87"/>
      <c r="BO34" s="87"/>
      <c r="BP34" s="87"/>
      <c r="BQ34" s="87"/>
      <c r="BR34" s="87"/>
      <c r="BS34" s="87"/>
      <c r="BT34" s="87"/>
      <c r="BU34" s="87"/>
      <c r="BV34" s="87"/>
      <c r="BW34" s="87"/>
      <c r="BX34" s="87"/>
      <c r="BY34" s="87"/>
      <c r="BZ34" s="87"/>
      <c r="CA34" s="87"/>
      <c r="CB34" s="87"/>
      <c r="CF34" s="106"/>
      <c r="CG34" s="106"/>
      <c r="CH34" s="106"/>
      <c r="CI34" s="106"/>
      <c r="CJ34" s="106"/>
      <c r="CK34" s="106"/>
      <c r="CO34" s="106"/>
      <c r="CP34" s="106" t="s">
        <v>289</v>
      </c>
      <c r="CQ34" s="106"/>
      <c r="CR34" s="106"/>
      <c r="CS34" s="106"/>
      <c r="CT34" s="106"/>
      <c r="CU34" s="106"/>
      <c r="CV34" s="106"/>
      <c r="CW34" s="106"/>
      <c r="CX34" s="106"/>
      <c r="CY34" s="106"/>
      <c r="CZ34" s="106"/>
      <c r="DA34" s="106"/>
      <c r="DB34" s="106"/>
      <c r="DC34" s="106"/>
      <c r="DD34" s="106"/>
      <c r="DE34" s="106"/>
      <c r="DF34" s="106"/>
      <c r="DG34" s="504"/>
      <c r="DH34" s="504"/>
      <c r="DI34" s="504"/>
      <c r="DJ34" s="504"/>
      <c r="DK34" s="504"/>
      <c r="DL34" s="504"/>
      <c r="DM34" s="504"/>
      <c r="DN34" s="504"/>
      <c r="DO34" s="504"/>
      <c r="DP34" s="504"/>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row>
    <row r="35" spans="1:162" s="83" customFormat="1" ht="12.75" customHeight="1">
      <c r="A35" s="600"/>
      <c r="C35" s="108"/>
      <c r="V35" s="2002" t="s">
        <v>291</v>
      </c>
      <c r="W35" s="2002"/>
      <c r="X35" s="2002"/>
      <c r="Y35" s="2002"/>
      <c r="Z35" s="2002"/>
      <c r="AA35" s="2002"/>
      <c r="AB35" s="2002"/>
      <c r="AC35" s="2002"/>
      <c r="AG35" s="2002" t="s">
        <v>290</v>
      </c>
      <c r="AH35" s="2002"/>
      <c r="AI35" s="2002"/>
      <c r="AJ35" s="2002"/>
      <c r="AK35" s="2002"/>
      <c r="AL35" s="2002"/>
      <c r="AM35" s="2002"/>
      <c r="AN35" s="2002"/>
      <c r="AO35" s="2002"/>
      <c r="AP35" s="2002"/>
      <c r="AQ35" s="2002"/>
      <c r="AR35" s="2002"/>
      <c r="AS35" s="2002"/>
      <c r="AT35" s="2002"/>
      <c r="AU35" s="2002"/>
      <c r="AV35" s="2002"/>
      <c r="AW35" s="2002"/>
      <c r="AX35" s="2002"/>
      <c r="AY35" s="601"/>
      <c r="AZ35" s="601"/>
      <c r="BA35" s="601"/>
      <c r="BB35" s="601"/>
      <c r="BC35" s="601"/>
      <c r="BD35" s="601"/>
      <c r="BE35" s="601"/>
      <c r="BF35" s="601"/>
      <c r="BG35" s="601"/>
      <c r="BH35" s="601"/>
      <c r="BI35" s="601"/>
      <c r="BJ35" s="601"/>
      <c r="BK35" s="601"/>
      <c r="CD35" s="2002" t="s">
        <v>291</v>
      </c>
      <c r="CE35" s="2002"/>
      <c r="CF35" s="2002"/>
      <c r="CG35" s="2002"/>
      <c r="CH35" s="2002"/>
      <c r="CI35" s="2002"/>
      <c r="CJ35" s="2002"/>
      <c r="CK35" s="2002"/>
      <c r="CO35" s="2002" t="s">
        <v>290</v>
      </c>
      <c r="CP35" s="2002"/>
      <c r="CQ35" s="2002"/>
      <c r="CR35" s="2002"/>
      <c r="CS35" s="2002"/>
      <c r="CT35" s="2002"/>
      <c r="CU35" s="2002"/>
      <c r="CV35" s="2002"/>
      <c r="CW35" s="2002"/>
      <c r="CX35" s="2002"/>
      <c r="CY35" s="2002"/>
      <c r="CZ35" s="2002"/>
      <c r="DA35" s="2002"/>
      <c r="DB35" s="2002"/>
      <c r="DC35" s="2002"/>
      <c r="DD35" s="2002"/>
      <c r="DE35" s="2002"/>
      <c r="DF35" s="2002"/>
      <c r="DG35" s="504"/>
      <c r="DH35" s="504"/>
      <c r="DI35" s="504"/>
      <c r="DJ35" s="504"/>
      <c r="DK35" s="504"/>
      <c r="DL35" s="504"/>
      <c r="DM35" s="504"/>
      <c r="DN35" s="504"/>
      <c r="DO35" s="504"/>
      <c r="DP35" s="504"/>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row>
    <row r="36" spans="1:162" s="85" customFormat="1" ht="6">
      <c r="A36" s="602"/>
    </row>
    <row r="37" spans="1:162" s="87" customFormat="1" ht="12.75" customHeight="1">
      <c r="A37" s="603"/>
      <c r="B37" s="604"/>
      <c r="C37" s="108"/>
      <c r="D37" s="604"/>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BK37" s="504"/>
      <c r="BL37" s="504"/>
      <c r="BM37" s="504"/>
      <c r="BN37" s="504"/>
      <c r="BO37" s="504"/>
      <c r="BP37" s="504"/>
      <c r="BQ37" s="504"/>
      <c r="BR37" s="504"/>
      <c r="BS37" s="504"/>
      <c r="BT37" s="504"/>
      <c r="BU37" s="504"/>
      <c r="BV37" s="504"/>
      <c r="BW37" s="504"/>
      <c r="BX37" s="504"/>
      <c r="BY37" s="504"/>
      <c r="BZ37" s="504"/>
      <c r="CA37" s="504"/>
      <c r="CB37" s="504"/>
      <c r="CC37" s="504"/>
      <c r="CD37" s="504"/>
      <c r="CE37" s="504"/>
      <c r="CF37" s="504"/>
      <c r="CG37" s="504"/>
      <c r="CH37" s="504"/>
      <c r="CI37" s="504"/>
      <c r="CJ37" s="504"/>
      <c r="CK37" s="504"/>
      <c r="CL37" s="504"/>
      <c r="CM37" s="504"/>
      <c r="CN37" s="504"/>
      <c r="CO37" s="504"/>
      <c r="CP37" s="504"/>
      <c r="CQ37" s="504"/>
      <c r="CR37" s="504"/>
      <c r="CS37" s="504"/>
      <c r="CT37" s="504"/>
      <c r="CU37" s="504"/>
      <c r="CV37" s="504"/>
      <c r="CW37" s="504"/>
      <c r="CX37" s="504"/>
      <c r="CY37" s="504"/>
      <c r="CZ37" s="504"/>
      <c r="DA37" s="504"/>
      <c r="DB37" s="504"/>
      <c r="DC37" s="504"/>
      <c r="DD37" s="504"/>
      <c r="DE37" s="504"/>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row>
    <row r="38" spans="1:162" s="108" customFormat="1" ht="12" customHeight="1">
      <c r="A38" s="605"/>
      <c r="B38" s="81"/>
      <c r="D38" s="604" t="s">
        <v>4</v>
      </c>
      <c r="E38" s="1997"/>
      <c r="F38" s="1997"/>
      <c r="G38" s="81">
        <v>29</v>
      </c>
      <c r="H38" s="87"/>
      <c r="I38" s="87"/>
      <c r="J38" s="87"/>
      <c r="K38" s="1997" t="s">
        <v>673</v>
      </c>
      <c r="L38" s="1997"/>
      <c r="M38" s="1997"/>
      <c r="N38" s="1997"/>
      <c r="O38" s="1997"/>
      <c r="P38" s="1997"/>
      <c r="Q38" s="1997"/>
      <c r="R38" s="1997"/>
      <c r="S38" s="1997"/>
      <c r="T38" s="1997"/>
      <c r="U38" s="1997"/>
      <c r="V38" s="87"/>
      <c r="W38" s="87"/>
      <c r="X38" s="1998" t="s">
        <v>1449</v>
      </c>
      <c r="Y38" s="1998"/>
      <c r="Z38" s="1998"/>
      <c r="AA38" s="1998"/>
      <c r="AB38" s="1999" t="s">
        <v>81</v>
      </c>
      <c r="AC38" s="1999"/>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K38" s="504"/>
      <c r="BL38" s="504"/>
      <c r="BM38" s="504"/>
      <c r="BN38" s="504"/>
      <c r="BO38" s="504"/>
      <c r="BP38" s="504"/>
      <c r="BQ38" s="504"/>
      <c r="BR38" s="504"/>
      <c r="BS38" s="504"/>
      <c r="BT38" s="504"/>
      <c r="BU38" s="504"/>
      <c r="BV38" s="504"/>
      <c r="BW38" s="504"/>
      <c r="BX38" s="504"/>
      <c r="BY38" s="504"/>
      <c r="BZ38" s="504"/>
      <c r="CA38" s="504"/>
      <c r="CB38" s="504"/>
      <c r="CC38" s="504"/>
      <c r="CD38" s="504"/>
      <c r="CE38" s="504"/>
      <c r="CF38" s="504"/>
      <c r="CG38" s="504"/>
      <c r="CH38" s="504"/>
      <c r="CI38" s="504"/>
      <c r="CJ38" s="504"/>
      <c r="CK38" s="504"/>
      <c r="CL38" s="504"/>
      <c r="CM38" s="504"/>
      <c r="CN38" s="504"/>
      <c r="CO38" s="504"/>
      <c r="CP38" s="504"/>
      <c r="CQ38" s="504"/>
      <c r="CR38" s="504"/>
      <c r="CS38" s="504"/>
      <c r="CT38" s="504"/>
      <c r="CU38" s="504"/>
      <c r="CV38" s="504"/>
      <c r="CW38" s="504"/>
      <c r="CX38" s="504"/>
      <c r="CY38" s="504"/>
      <c r="CZ38" s="504"/>
      <c r="DA38" s="504"/>
      <c r="DB38" s="504"/>
      <c r="DC38" s="504"/>
      <c r="DD38" s="504"/>
      <c r="DE38" s="504"/>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row>
    <row r="41" spans="1:162" ht="17.25" customHeight="1">
      <c r="G41" s="606" t="s">
        <v>82</v>
      </c>
      <c r="H41" s="607"/>
      <c r="I41" s="504" t="s">
        <v>831</v>
      </c>
    </row>
    <row r="42" spans="1:162" ht="14.25">
      <c r="G42" s="915" t="s">
        <v>81</v>
      </c>
      <c r="H42" s="608"/>
      <c r="I42" s="504" t="s">
        <v>843</v>
      </c>
    </row>
    <row r="43" spans="1:162" ht="14.25">
      <c r="G43" s="915" t="s">
        <v>80</v>
      </c>
      <c r="H43" s="608"/>
      <c r="I43" s="504" t="s">
        <v>832</v>
      </c>
    </row>
    <row r="44" spans="1:162" ht="14.25">
      <c r="G44" s="915" t="s">
        <v>79</v>
      </c>
      <c r="H44" s="608"/>
      <c r="I44" s="504" t="s">
        <v>833</v>
      </c>
    </row>
    <row r="45" spans="1:162" ht="26.25" customHeight="1">
      <c r="E45" s="609"/>
      <c r="F45" s="609"/>
      <c r="G45" s="915" t="s">
        <v>78</v>
      </c>
      <c r="H45" s="608"/>
      <c r="I45" s="2008" t="s">
        <v>844</v>
      </c>
      <c r="J45" s="2009"/>
      <c r="K45" s="2009"/>
      <c r="L45" s="2009"/>
      <c r="M45" s="2009"/>
      <c r="N45" s="2009"/>
      <c r="O45" s="2009"/>
      <c r="P45" s="2009"/>
      <c r="Q45" s="2009"/>
      <c r="R45" s="2009"/>
      <c r="S45" s="2009"/>
      <c r="T45" s="2009"/>
      <c r="U45" s="2009"/>
      <c r="V45" s="2009"/>
      <c r="W45" s="2009"/>
      <c r="X45" s="2009"/>
      <c r="Y45" s="2009"/>
      <c r="Z45" s="2009"/>
      <c r="AA45" s="2009"/>
      <c r="AB45" s="2009"/>
      <c r="AC45" s="2009"/>
      <c r="AD45" s="2009"/>
      <c r="AE45" s="2009"/>
      <c r="AF45" s="2009"/>
      <c r="AG45" s="2009"/>
      <c r="AH45" s="2009"/>
      <c r="AI45" s="2009"/>
      <c r="AJ45" s="2009"/>
      <c r="AK45" s="2009"/>
      <c r="AL45" s="2009"/>
      <c r="AM45" s="2009"/>
      <c r="AN45" s="2009"/>
      <c r="AO45" s="2009"/>
      <c r="AP45" s="2009"/>
      <c r="AQ45" s="2009"/>
      <c r="AR45" s="2009"/>
      <c r="AS45" s="2009"/>
      <c r="AT45" s="2009"/>
      <c r="AU45" s="2009"/>
      <c r="AV45" s="2009"/>
      <c r="AW45" s="2009"/>
      <c r="AX45" s="2009"/>
      <c r="AY45" s="2009"/>
      <c r="AZ45" s="2009"/>
      <c r="BA45" s="2009"/>
      <c r="BB45" s="2009"/>
      <c r="BC45" s="2009"/>
      <c r="BD45" s="2009"/>
      <c r="BE45" s="2009"/>
      <c r="BF45" s="2009"/>
      <c r="BG45" s="2009"/>
      <c r="BH45" s="2009"/>
      <c r="BI45" s="2009"/>
      <c r="BJ45" s="2009"/>
      <c r="BK45" s="2009"/>
      <c r="BL45" s="2009"/>
      <c r="BM45" s="2009"/>
      <c r="BN45" s="2009"/>
      <c r="BO45" s="2009"/>
      <c r="BP45" s="2009"/>
      <c r="BQ45" s="2009"/>
      <c r="BR45" s="2009"/>
      <c r="BS45" s="2009"/>
      <c r="BT45" s="2009"/>
      <c r="BU45" s="2009"/>
      <c r="BV45" s="2009"/>
      <c r="BW45" s="2009"/>
      <c r="BX45" s="2009"/>
      <c r="BY45" s="2009"/>
      <c r="BZ45" s="2009"/>
      <c r="CA45" s="2009"/>
      <c r="CB45" s="2009"/>
      <c r="CC45" s="2009"/>
      <c r="CD45" s="2009"/>
      <c r="CE45" s="2009"/>
      <c r="CF45" s="2009"/>
      <c r="CG45" s="2009"/>
      <c r="CH45" s="2009"/>
      <c r="CI45" s="2009"/>
      <c r="CJ45" s="2009"/>
      <c r="CK45" s="2009"/>
      <c r="CL45" s="2009"/>
      <c r="CM45" s="2009"/>
      <c r="CN45" s="2009"/>
      <c r="CO45" s="2009"/>
      <c r="CP45" s="2009"/>
      <c r="CQ45" s="2009"/>
      <c r="CR45" s="2009"/>
      <c r="CS45" s="2009"/>
      <c r="CT45" s="2009"/>
      <c r="CU45" s="2009"/>
      <c r="CV45" s="2009"/>
      <c r="CW45" s="2009"/>
      <c r="CX45" s="2009"/>
      <c r="CY45" s="2009"/>
      <c r="CZ45" s="2009"/>
      <c r="DA45" s="2009"/>
      <c r="DB45" s="2009"/>
      <c r="DC45" s="2009"/>
      <c r="DD45" s="2009"/>
      <c r="DE45" s="2009"/>
      <c r="DF45" s="2009"/>
      <c r="DG45" s="2009"/>
      <c r="DH45" s="2009"/>
      <c r="DI45" s="2009"/>
      <c r="DJ45" s="2009"/>
      <c r="DK45" s="2009"/>
      <c r="DL45" s="2009"/>
      <c r="DM45" s="2009"/>
      <c r="DN45" s="2009"/>
      <c r="DO45" s="2009"/>
      <c r="DP45" s="2009"/>
      <c r="DQ45" s="2009"/>
      <c r="DR45" s="2009"/>
      <c r="DS45" s="2009"/>
      <c r="DT45" s="2009"/>
      <c r="DU45" s="2009"/>
      <c r="DV45" s="2009"/>
    </row>
    <row r="46" spans="1:162" ht="14.25" customHeight="1">
      <c r="E46" s="609"/>
      <c r="F46" s="609"/>
      <c r="G46" s="2004" t="s">
        <v>77</v>
      </c>
      <c r="H46" s="2004"/>
      <c r="I46" s="2005" t="s">
        <v>304</v>
      </c>
      <c r="J46" s="2005"/>
      <c r="K46" s="2005"/>
      <c r="L46" s="2005"/>
      <c r="M46" s="2005"/>
      <c r="N46" s="2005"/>
      <c r="O46" s="2005"/>
      <c r="P46" s="2005"/>
      <c r="Q46" s="2005"/>
      <c r="R46" s="2005"/>
      <c r="S46" s="2005"/>
      <c r="T46" s="2005"/>
      <c r="U46" s="2005"/>
      <c r="V46" s="2005"/>
      <c r="W46" s="2005"/>
      <c r="X46" s="2005"/>
      <c r="Y46" s="2005"/>
      <c r="Z46" s="2005"/>
      <c r="AA46" s="2005"/>
      <c r="AB46" s="2005"/>
      <c r="AC46" s="2005"/>
      <c r="AD46" s="2005"/>
      <c r="AE46" s="2005"/>
      <c r="AF46" s="2005"/>
      <c r="AG46" s="2005"/>
      <c r="AH46" s="2005"/>
      <c r="AI46" s="2005"/>
      <c r="AJ46" s="2005"/>
      <c r="AK46" s="2005"/>
      <c r="AL46" s="2005"/>
      <c r="AM46" s="2005"/>
      <c r="AN46" s="2005"/>
      <c r="AO46" s="2005"/>
      <c r="AP46" s="2005"/>
      <c r="AQ46" s="2005"/>
      <c r="AR46" s="2005"/>
      <c r="AS46" s="2005"/>
      <c r="AT46" s="2005"/>
      <c r="AU46" s="2005"/>
      <c r="AV46" s="2005"/>
      <c r="AW46" s="2005"/>
      <c r="AX46" s="2005"/>
      <c r="AY46" s="2005"/>
      <c r="AZ46" s="2005"/>
      <c r="BA46" s="2005"/>
      <c r="BB46" s="2005"/>
      <c r="BC46" s="2005"/>
      <c r="BD46" s="2005"/>
      <c r="BE46" s="2005"/>
      <c r="BF46" s="2005"/>
      <c r="BG46" s="2005"/>
      <c r="BH46" s="2005"/>
      <c r="BI46" s="2005"/>
      <c r="BJ46" s="2005"/>
      <c r="BK46" s="2005"/>
      <c r="BL46" s="2005"/>
      <c r="BM46" s="2005"/>
      <c r="BN46" s="2005"/>
      <c r="BO46" s="2005"/>
      <c r="BP46" s="2005"/>
      <c r="BQ46" s="2005"/>
      <c r="BR46" s="2005"/>
      <c r="BS46" s="2005"/>
      <c r="BT46" s="2005"/>
      <c r="BU46" s="2005"/>
      <c r="BV46" s="2005"/>
      <c r="BW46" s="2005"/>
      <c r="BX46" s="2005"/>
      <c r="BY46" s="2005"/>
      <c r="BZ46" s="2005"/>
      <c r="CA46" s="2005"/>
      <c r="CB46" s="2005"/>
      <c r="CC46" s="2005"/>
      <c r="CD46" s="2005"/>
      <c r="CE46" s="2005"/>
      <c r="CF46" s="2005"/>
      <c r="CG46" s="2005"/>
      <c r="CH46" s="2005"/>
      <c r="CI46" s="2005"/>
      <c r="CJ46" s="2005"/>
      <c r="CK46" s="2005"/>
      <c r="CL46" s="2005"/>
      <c r="CM46" s="2005"/>
      <c r="CN46" s="2005"/>
      <c r="CO46" s="2005"/>
      <c r="CP46" s="2005"/>
      <c r="CQ46" s="2005"/>
      <c r="CR46" s="2005"/>
      <c r="CS46" s="2005"/>
      <c r="CT46" s="2005"/>
      <c r="CU46" s="2005"/>
      <c r="CV46" s="2005"/>
      <c r="CW46" s="2005"/>
      <c r="CX46" s="2005"/>
      <c r="CY46" s="2005"/>
      <c r="CZ46" s="2005"/>
      <c r="DA46" s="2005"/>
      <c r="DB46" s="2005"/>
      <c r="DC46" s="2005"/>
      <c r="DD46" s="2005"/>
      <c r="DE46" s="2005"/>
      <c r="DF46" s="2005"/>
      <c r="DG46" s="2005"/>
      <c r="DH46" s="2005"/>
      <c r="DI46" s="2005"/>
      <c r="DJ46" s="2005"/>
      <c r="DK46" s="2005"/>
      <c r="DL46" s="2005"/>
      <c r="DM46" s="2005"/>
      <c r="DN46" s="2005"/>
      <c r="DO46" s="2005"/>
      <c r="DP46" s="2005"/>
      <c r="DQ46" s="2005"/>
      <c r="DR46" s="2005"/>
      <c r="DS46" s="2005"/>
      <c r="DT46" s="2005"/>
      <c r="DU46" s="2005"/>
      <c r="DV46" s="2005"/>
    </row>
    <row r="47" spans="1:162" ht="14.25" customHeight="1">
      <c r="E47" s="609"/>
      <c r="F47" s="609"/>
      <c r="G47" s="2004" t="s">
        <v>76</v>
      </c>
      <c r="H47" s="2004"/>
      <c r="I47" s="2005" t="s">
        <v>301</v>
      </c>
      <c r="J47" s="2005"/>
      <c r="K47" s="2005"/>
      <c r="L47" s="2005"/>
      <c r="M47" s="2005"/>
      <c r="N47" s="2005"/>
      <c r="O47" s="2005"/>
      <c r="P47" s="2005"/>
      <c r="Q47" s="2005"/>
      <c r="R47" s="2005"/>
      <c r="S47" s="2005"/>
      <c r="T47" s="2005"/>
      <c r="U47" s="2005"/>
      <c r="V47" s="2005"/>
      <c r="W47" s="2005"/>
      <c r="X47" s="2005"/>
      <c r="Y47" s="2005"/>
      <c r="Z47" s="2005"/>
      <c r="AA47" s="2005"/>
      <c r="AB47" s="2005"/>
      <c r="AC47" s="2005"/>
      <c r="AD47" s="2005"/>
      <c r="AE47" s="2005"/>
      <c r="AF47" s="2005"/>
      <c r="AG47" s="2005"/>
      <c r="AH47" s="2005"/>
      <c r="AI47" s="2005"/>
      <c r="AJ47" s="2005"/>
      <c r="AK47" s="2005"/>
      <c r="AL47" s="2005"/>
      <c r="AM47" s="2005"/>
      <c r="AN47" s="2005"/>
      <c r="AO47" s="2005"/>
      <c r="AP47" s="2005"/>
      <c r="AQ47" s="2005"/>
      <c r="AR47" s="2005"/>
      <c r="AS47" s="2005"/>
      <c r="AT47" s="2005"/>
      <c r="AU47" s="2005"/>
      <c r="AV47" s="2005"/>
      <c r="AW47" s="2005"/>
      <c r="AX47" s="2005"/>
      <c r="AY47" s="2005"/>
      <c r="AZ47" s="2005"/>
      <c r="BA47" s="2005"/>
      <c r="BB47" s="2005"/>
      <c r="BC47" s="2005"/>
      <c r="BD47" s="2005"/>
      <c r="BE47" s="2005"/>
      <c r="BF47" s="2005"/>
      <c r="BG47" s="2005"/>
      <c r="BH47" s="2005"/>
      <c r="BI47" s="2005"/>
      <c r="BJ47" s="2005"/>
      <c r="BK47" s="2005"/>
      <c r="BL47" s="2005"/>
      <c r="BM47" s="2005"/>
      <c r="BN47" s="2005"/>
      <c r="BO47" s="2005"/>
      <c r="BP47" s="2005"/>
      <c r="BQ47" s="2005"/>
      <c r="BR47" s="2005"/>
      <c r="BS47" s="2005"/>
      <c r="BT47" s="2005"/>
      <c r="BU47" s="2005"/>
      <c r="BV47" s="2005"/>
      <c r="BW47" s="2005"/>
      <c r="BX47" s="2005"/>
      <c r="BY47" s="2005"/>
      <c r="BZ47" s="2005"/>
      <c r="CA47" s="2005"/>
      <c r="CB47" s="2005"/>
      <c r="CC47" s="2005"/>
      <c r="CD47" s="2005"/>
      <c r="CE47" s="2005"/>
      <c r="CF47" s="2005"/>
      <c r="CG47" s="2005"/>
      <c r="CH47" s="2005"/>
      <c r="CI47" s="2005"/>
      <c r="CJ47" s="2005"/>
      <c r="CK47" s="2005"/>
      <c r="CL47" s="2005"/>
      <c r="CM47" s="2005"/>
      <c r="CN47" s="2005"/>
      <c r="CO47" s="2005"/>
      <c r="CP47" s="2005"/>
      <c r="CQ47" s="2005"/>
      <c r="CR47" s="2005"/>
      <c r="CS47" s="2005"/>
      <c r="CT47" s="2005"/>
      <c r="CU47" s="2005"/>
      <c r="CV47" s="2005"/>
      <c r="CW47" s="2005"/>
      <c r="CX47" s="2005"/>
      <c r="CY47" s="2005"/>
      <c r="CZ47" s="2005"/>
      <c r="DA47" s="2005"/>
      <c r="DB47" s="2005"/>
      <c r="DC47" s="2005"/>
      <c r="DD47" s="2005"/>
      <c r="DE47" s="2005"/>
      <c r="DF47" s="2005"/>
      <c r="DG47" s="2005"/>
      <c r="DH47" s="2005"/>
      <c r="DI47" s="2005"/>
      <c r="DJ47" s="2005"/>
      <c r="DK47" s="2005"/>
      <c r="DL47" s="2005"/>
      <c r="DM47" s="2005"/>
      <c r="DN47" s="2005"/>
      <c r="DO47" s="2005"/>
      <c r="DP47" s="2005"/>
      <c r="DQ47" s="2005"/>
      <c r="DR47" s="2005"/>
      <c r="DS47" s="2005"/>
      <c r="DT47" s="2005"/>
      <c r="DU47" s="2005"/>
      <c r="DV47" s="2005"/>
    </row>
    <row r="48" spans="1:162" ht="14.25" customHeight="1">
      <c r="E48" s="609"/>
      <c r="F48" s="609"/>
      <c r="G48" s="2004" t="s">
        <v>75</v>
      </c>
      <c r="H48" s="2004"/>
      <c r="I48" s="2005" t="s">
        <v>296</v>
      </c>
      <c r="J48" s="2005"/>
      <c r="K48" s="2005"/>
      <c r="L48" s="2005"/>
      <c r="M48" s="2005"/>
      <c r="N48" s="2005"/>
      <c r="O48" s="2005"/>
      <c r="P48" s="2005"/>
      <c r="Q48" s="2005"/>
      <c r="R48" s="2005"/>
      <c r="S48" s="2005"/>
      <c r="T48" s="2005"/>
      <c r="U48" s="2005"/>
      <c r="V48" s="2005"/>
      <c r="W48" s="2005"/>
      <c r="X48" s="2005"/>
      <c r="Y48" s="2005"/>
      <c r="Z48" s="2005"/>
      <c r="AA48" s="2005"/>
      <c r="AB48" s="2005"/>
      <c r="AC48" s="2005"/>
      <c r="AD48" s="2005"/>
      <c r="AE48" s="2005"/>
      <c r="AF48" s="2005"/>
      <c r="AG48" s="2005"/>
      <c r="AH48" s="2005"/>
      <c r="AI48" s="2005"/>
      <c r="AJ48" s="2005"/>
      <c r="AK48" s="2005"/>
      <c r="AL48" s="2005"/>
      <c r="AM48" s="2005"/>
      <c r="AN48" s="2005"/>
      <c r="AO48" s="2005"/>
      <c r="AP48" s="2005"/>
      <c r="AQ48" s="2005"/>
      <c r="AR48" s="2005"/>
      <c r="AS48" s="2005"/>
      <c r="AT48" s="2005"/>
      <c r="AU48" s="2005"/>
      <c r="AV48" s="2005"/>
      <c r="AW48" s="2005"/>
      <c r="AX48" s="2005"/>
      <c r="AY48" s="2005"/>
      <c r="AZ48" s="2005"/>
      <c r="BA48" s="2005"/>
      <c r="BB48" s="2005"/>
      <c r="BC48" s="2005"/>
      <c r="BD48" s="2005"/>
      <c r="BE48" s="2005"/>
      <c r="BF48" s="2005"/>
      <c r="BG48" s="2005"/>
      <c r="BH48" s="2005"/>
      <c r="BI48" s="2005"/>
      <c r="BJ48" s="2005"/>
      <c r="BK48" s="2005"/>
      <c r="BL48" s="2005"/>
      <c r="BM48" s="2005"/>
      <c r="BN48" s="2005"/>
      <c r="BO48" s="2005"/>
      <c r="BP48" s="2005"/>
      <c r="BQ48" s="2005"/>
      <c r="BR48" s="2005"/>
      <c r="BS48" s="2005"/>
      <c r="BT48" s="2005"/>
      <c r="BU48" s="2005"/>
      <c r="BV48" s="2005"/>
      <c r="BW48" s="2005"/>
      <c r="BX48" s="2005"/>
      <c r="BY48" s="2005"/>
      <c r="BZ48" s="2005"/>
      <c r="CA48" s="2005"/>
      <c r="CB48" s="2005"/>
      <c r="CC48" s="2005"/>
      <c r="CD48" s="2005"/>
      <c r="CE48" s="2005"/>
      <c r="CF48" s="2005"/>
      <c r="CG48" s="2005"/>
      <c r="CH48" s="2005"/>
      <c r="CI48" s="2005"/>
      <c r="CJ48" s="2005"/>
      <c r="CK48" s="2005"/>
      <c r="CL48" s="2005"/>
      <c r="CM48" s="2005"/>
      <c r="CN48" s="2005"/>
      <c r="CO48" s="2005"/>
      <c r="CP48" s="2005"/>
      <c r="CQ48" s="2005"/>
      <c r="CR48" s="2005"/>
      <c r="CS48" s="2005"/>
      <c r="CT48" s="2005"/>
      <c r="CU48" s="2005"/>
      <c r="CV48" s="2005"/>
      <c r="CW48" s="2005"/>
      <c r="CX48" s="2005"/>
      <c r="CY48" s="2005"/>
      <c r="CZ48" s="2005"/>
      <c r="DA48" s="2005"/>
      <c r="DB48" s="2005"/>
      <c r="DC48" s="2005"/>
      <c r="DD48" s="2005"/>
      <c r="DE48" s="2005"/>
      <c r="DF48" s="2005"/>
      <c r="DG48" s="2005"/>
      <c r="DH48" s="2005"/>
      <c r="DI48" s="2005"/>
      <c r="DJ48" s="2005"/>
      <c r="DK48" s="2005"/>
      <c r="DL48" s="2005"/>
      <c r="DM48" s="2005"/>
      <c r="DN48" s="2005"/>
      <c r="DO48" s="2005"/>
      <c r="DP48" s="2005"/>
      <c r="DQ48" s="2005"/>
      <c r="DR48" s="2005"/>
      <c r="DS48" s="2005"/>
      <c r="DT48" s="2005"/>
      <c r="DU48" s="2005"/>
      <c r="DV48" s="2005"/>
    </row>
  </sheetData>
  <sheetProtection formatCells="0" formatColumns="0" autoFilter="0"/>
  <mergeCells count="142">
    <mergeCell ref="G48:H48"/>
    <mergeCell ref="I48:DV48"/>
    <mergeCell ref="G31:BC31"/>
    <mergeCell ref="I45:DV45"/>
    <mergeCell ref="G46:H46"/>
    <mergeCell ref="I46:DV46"/>
    <mergeCell ref="G47:H47"/>
    <mergeCell ref="I47:DV47"/>
    <mergeCell ref="G29:BC29"/>
    <mergeCell ref="DE29:DV29"/>
    <mergeCell ref="G30:BC30"/>
    <mergeCell ref="BD30:BT30"/>
    <mergeCell ref="BU30:CL30"/>
    <mergeCell ref="CM30:DD30"/>
    <mergeCell ref="DE30:DV30"/>
    <mergeCell ref="BD29:BT29"/>
    <mergeCell ref="BU29:CL29"/>
    <mergeCell ref="CM29:DD29"/>
    <mergeCell ref="DE28:DV28"/>
    <mergeCell ref="G28:BC28"/>
    <mergeCell ref="BD28:BT28"/>
    <mergeCell ref="BU28:CL28"/>
    <mergeCell ref="CM28:DD28"/>
    <mergeCell ref="E38:F38"/>
    <mergeCell ref="K38:U38"/>
    <mergeCell ref="X38:AA38"/>
    <mergeCell ref="AB38:AC38"/>
    <mergeCell ref="DE31:DV31"/>
    <mergeCell ref="V35:AC35"/>
    <mergeCell ref="AG35:AX35"/>
    <mergeCell ref="CD35:CK35"/>
    <mergeCell ref="CO35:DF35"/>
    <mergeCell ref="BD31:BT31"/>
    <mergeCell ref="BU31:CL31"/>
    <mergeCell ref="CM31:DD31"/>
    <mergeCell ref="DE26:DV26"/>
    <mergeCell ref="G27:BC27"/>
    <mergeCell ref="BD27:BT27"/>
    <mergeCell ref="BU27:CL27"/>
    <mergeCell ref="CM27:DD27"/>
    <mergeCell ref="DE27:DV27"/>
    <mergeCell ref="G26:BC26"/>
    <mergeCell ref="BD26:BT26"/>
    <mergeCell ref="BU26:CL26"/>
    <mergeCell ref="CM26:DD26"/>
    <mergeCell ref="DE24:DV24"/>
    <mergeCell ref="G25:BC25"/>
    <mergeCell ref="BD25:BT25"/>
    <mergeCell ref="BU25:CL25"/>
    <mergeCell ref="CM25:DD25"/>
    <mergeCell ref="DE25:DV25"/>
    <mergeCell ref="G24:BC24"/>
    <mergeCell ref="BD24:BT24"/>
    <mergeCell ref="BU24:CL24"/>
    <mergeCell ref="CM24:DD24"/>
    <mergeCell ref="DE22:DV22"/>
    <mergeCell ref="G23:BC23"/>
    <mergeCell ref="BD23:BT23"/>
    <mergeCell ref="BU23:CL23"/>
    <mergeCell ref="CM23:DD23"/>
    <mergeCell ref="DE23:DV23"/>
    <mergeCell ref="G22:BC22"/>
    <mergeCell ref="BD22:BT22"/>
    <mergeCell ref="BU22:CL22"/>
    <mergeCell ref="CM22:DD22"/>
    <mergeCell ref="DE20:DV20"/>
    <mergeCell ref="G21:BC21"/>
    <mergeCell ref="BD21:BT21"/>
    <mergeCell ref="BU21:CL21"/>
    <mergeCell ref="CM21:DD21"/>
    <mergeCell ref="DE21:DV21"/>
    <mergeCell ref="G20:BC20"/>
    <mergeCell ref="BD20:BT20"/>
    <mergeCell ref="BU20:CL20"/>
    <mergeCell ref="CM20:DD20"/>
    <mergeCell ref="DE18:DV18"/>
    <mergeCell ref="G19:BC19"/>
    <mergeCell ref="BD19:BT19"/>
    <mergeCell ref="BU19:CL19"/>
    <mergeCell ref="CM19:DD19"/>
    <mergeCell ref="DE19:DV19"/>
    <mergeCell ref="G18:BC18"/>
    <mergeCell ref="BD18:BT18"/>
    <mergeCell ref="BU18:CL18"/>
    <mergeCell ref="CM18:DD18"/>
    <mergeCell ref="DE16:DV16"/>
    <mergeCell ref="G17:BC17"/>
    <mergeCell ref="BD17:BT17"/>
    <mergeCell ref="BU17:CL17"/>
    <mergeCell ref="CM17:DD17"/>
    <mergeCell ref="DE17:DV17"/>
    <mergeCell ref="G16:BC16"/>
    <mergeCell ref="BD16:BT16"/>
    <mergeCell ref="BU16:CL16"/>
    <mergeCell ref="CM16:DD16"/>
    <mergeCell ref="DE15:DV15"/>
    <mergeCell ref="G14:BC14"/>
    <mergeCell ref="BD14:BT14"/>
    <mergeCell ref="BU14:CL14"/>
    <mergeCell ref="CM14:DD14"/>
    <mergeCell ref="G15:BC15"/>
    <mergeCell ref="BU15:CL15"/>
    <mergeCell ref="CM15:DD15"/>
    <mergeCell ref="DE14:DV14"/>
    <mergeCell ref="BD15:BT15"/>
    <mergeCell ref="G13:BC13"/>
    <mergeCell ref="BD13:BT13"/>
    <mergeCell ref="G11:BC11"/>
    <mergeCell ref="BD11:BT11"/>
    <mergeCell ref="G12:BC12"/>
    <mergeCell ref="CM7:DD7"/>
    <mergeCell ref="DE7:DV7"/>
    <mergeCell ref="DE8:DV8"/>
    <mergeCell ref="CM9:DD9"/>
    <mergeCell ref="DE9:DV9"/>
    <mergeCell ref="DE13:DV13"/>
    <mergeCell ref="CM13:DD13"/>
    <mergeCell ref="DE12:DV12"/>
    <mergeCell ref="CM11:DD11"/>
    <mergeCell ref="DE11:DV11"/>
    <mergeCell ref="BU13:CL13"/>
    <mergeCell ref="BU11:CL11"/>
    <mergeCell ref="BU12:CL12"/>
    <mergeCell ref="BU10:CL10"/>
    <mergeCell ref="BD12:BT12"/>
    <mergeCell ref="CM12:DD12"/>
    <mergeCell ref="B3:DV3"/>
    <mergeCell ref="B4:DV4"/>
    <mergeCell ref="B7:BC7"/>
    <mergeCell ref="BD7:BT7"/>
    <mergeCell ref="BU7:CL7"/>
    <mergeCell ref="BU8:CL8"/>
    <mergeCell ref="CM8:DD8"/>
    <mergeCell ref="CM10:DD10"/>
    <mergeCell ref="DE10:DV10"/>
    <mergeCell ref="G10:BC10"/>
    <mergeCell ref="BD10:BT10"/>
    <mergeCell ref="G9:BC9"/>
    <mergeCell ref="BD9:BT9"/>
    <mergeCell ref="BU9:CL9"/>
    <mergeCell ref="B8:BC8"/>
    <mergeCell ref="BD8:BT8"/>
  </mergeCells>
  <pageMargins left="0.78740157480314965" right="0.39370078740157483" top="0.59055118110236227" bottom="0.39370078740157483" header="0.19685039370078741" footer="0.19685039370078741"/>
  <pageSetup paperSize="9" scale="85"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Лист11">
    <tabColor rgb="FFFFFF00"/>
  </sheetPr>
  <dimension ref="A1:ET133"/>
  <sheetViews>
    <sheetView topLeftCell="B110" zoomScaleSheetLayoutView="100" workbookViewId="0">
      <selection activeCell="C94" sqref="C94:BT94"/>
    </sheetView>
  </sheetViews>
  <sheetFormatPr defaultColWidth="0.85546875" defaultRowHeight="12.75"/>
  <cols>
    <col min="1" max="1" width="11.85546875" style="503" hidden="1" customWidth="1"/>
    <col min="2" max="71" width="1" style="279" customWidth="1"/>
    <col min="72" max="72" width="4.7109375" style="279" customWidth="1"/>
    <col min="73" max="73" width="18" style="279" customWidth="1"/>
    <col min="74" max="89" width="1" style="279" customWidth="1"/>
    <col min="90" max="90" width="0.5703125" style="279" customWidth="1"/>
    <col min="91" max="91" width="0.85546875" style="279" customWidth="1"/>
    <col min="92" max="92" width="1.140625" style="279" customWidth="1"/>
    <col min="93" max="16384" width="0.85546875" style="279"/>
  </cols>
  <sheetData>
    <row r="1" spans="1:146" ht="12.75" customHeight="1">
      <c r="DB1" s="610" t="s">
        <v>268</v>
      </c>
    </row>
    <row r="2" spans="1:146" ht="15.75" customHeight="1">
      <c r="Q2" s="611"/>
      <c r="R2" s="611"/>
      <c r="S2" s="611"/>
      <c r="T2" s="611"/>
      <c r="U2" s="611"/>
      <c r="V2" s="611"/>
      <c r="W2" s="611"/>
      <c r="X2" s="611"/>
      <c r="Y2" s="611"/>
      <c r="Z2" s="611"/>
      <c r="AA2" s="611"/>
      <c r="AB2" s="611"/>
    </row>
    <row r="3" spans="1:146" s="615" customFormat="1" ht="15.75" thickBot="1">
      <c r="A3" s="612"/>
      <c r="B3" s="2051" t="s">
        <v>845</v>
      </c>
      <c r="C3" s="2051"/>
      <c r="D3" s="2051"/>
      <c r="E3" s="2051"/>
      <c r="F3" s="2051"/>
      <c r="G3" s="2051"/>
      <c r="H3" s="2051"/>
      <c r="I3" s="2051"/>
      <c r="J3" s="2051"/>
      <c r="K3" s="2051"/>
      <c r="L3" s="2051"/>
      <c r="M3" s="2051"/>
      <c r="N3" s="2051"/>
      <c r="O3" s="2051"/>
      <c r="P3" s="2051"/>
      <c r="Q3" s="2051"/>
      <c r="R3" s="2051"/>
      <c r="S3" s="2051"/>
      <c r="T3" s="2051"/>
      <c r="U3" s="2051"/>
      <c r="V3" s="2051"/>
      <c r="W3" s="2051"/>
      <c r="X3" s="2051"/>
      <c r="Y3" s="2051"/>
      <c r="Z3" s="2051"/>
      <c r="AA3" s="2051"/>
      <c r="AB3" s="2051"/>
      <c r="AC3" s="2051"/>
      <c r="AD3" s="2051"/>
      <c r="AE3" s="2051"/>
      <c r="AF3" s="2051"/>
      <c r="AG3" s="2051"/>
      <c r="AH3" s="2051"/>
      <c r="AI3" s="2051"/>
      <c r="AJ3" s="2051"/>
      <c r="AK3" s="2051"/>
      <c r="AL3" s="2051"/>
      <c r="AM3" s="2051"/>
      <c r="AN3" s="2051"/>
      <c r="AO3" s="2051"/>
      <c r="AP3" s="2051"/>
      <c r="AQ3" s="2051"/>
      <c r="AR3" s="2051"/>
      <c r="AS3" s="2051"/>
      <c r="AT3" s="2051"/>
      <c r="AU3" s="2051"/>
      <c r="AV3" s="2051"/>
      <c r="AW3" s="2051"/>
      <c r="AX3" s="2051"/>
      <c r="AY3" s="2051"/>
      <c r="AZ3" s="2051"/>
      <c r="BA3" s="2051"/>
      <c r="BB3" s="2051"/>
      <c r="BC3" s="2051"/>
      <c r="BD3" s="2051"/>
      <c r="BE3" s="2051"/>
      <c r="BF3" s="2051"/>
      <c r="BG3" s="2051"/>
      <c r="BH3" s="2051"/>
      <c r="BI3" s="2051"/>
      <c r="BJ3" s="2051"/>
      <c r="BK3" s="2051"/>
      <c r="BL3" s="2051"/>
      <c r="BM3" s="2051"/>
      <c r="BN3" s="2051"/>
      <c r="BO3" s="2051"/>
      <c r="BP3" s="2051"/>
      <c r="BQ3" s="2051"/>
      <c r="BR3" s="2051"/>
      <c r="BS3" s="2051"/>
      <c r="BT3" s="2051"/>
      <c r="BU3" s="2051"/>
      <c r="BV3" s="2051"/>
      <c r="BW3" s="2051"/>
      <c r="BX3" s="2051"/>
      <c r="BY3" s="2051"/>
      <c r="BZ3" s="2051"/>
      <c r="CA3" s="2051"/>
      <c r="CB3" s="2051"/>
      <c r="CC3" s="2051"/>
      <c r="CD3" s="2051"/>
      <c r="CE3" s="2051"/>
      <c r="CF3" s="2051"/>
      <c r="CG3" s="2051"/>
      <c r="CH3" s="2051"/>
      <c r="CI3" s="613"/>
      <c r="CJ3" s="613"/>
      <c r="CK3" s="613"/>
      <c r="CL3" s="614"/>
      <c r="CM3" s="614"/>
      <c r="CN3" s="614"/>
      <c r="CO3" s="614"/>
      <c r="CP3" s="614"/>
      <c r="CQ3" s="614"/>
      <c r="CR3" s="614"/>
      <c r="CS3" s="614"/>
      <c r="CT3" s="614"/>
      <c r="CU3" s="614"/>
      <c r="CV3" s="614"/>
      <c r="CW3" s="614"/>
      <c r="CX3" s="614"/>
      <c r="CY3" s="614"/>
      <c r="CZ3" s="614"/>
      <c r="DA3" s="614"/>
      <c r="DB3" s="614"/>
      <c r="DC3" s="614"/>
    </row>
    <row r="4" spans="1:146" s="615" customFormat="1" ht="14.1" customHeight="1" thickBot="1">
      <c r="A4" s="612"/>
      <c r="AA4" s="616" t="s">
        <v>693</v>
      </c>
      <c r="AB4" s="616"/>
      <c r="AC4" s="616"/>
      <c r="AD4" s="616"/>
      <c r="AE4" s="2052" t="s">
        <v>846</v>
      </c>
      <c r="AF4" s="2052"/>
      <c r="AG4" s="2052"/>
      <c r="AH4" s="2052"/>
      <c r="AI4" s="2052"/>
      <c r="AJ4" s="2052"/>
      <c r="AK4" s="2052"/>
      <c r="AL4" s="2052"/>
      <c r="AM4" s="2052"/>
      <c r="AN4" s="2052"/>
      <c r="AO4" s="2052"/>
      <c r="AP4" s="2052"/>
      <c r="AQ4" s="2052"/>
      <c r="AR4" s="2052"/>
      <c r="AS4" s="2052"/>
      <c r="AT4" s="2052"/>
      <c r="AU4" s="2052"/>
      <c r="AV4" s="2052"/>
      <c r="AW4" s="2052"/>
      <c r="AX4" s="2052"/>
      <c r="AY4" s="2053">
        <v>20</v>
      </c>
      <c r="AZ4" s="2053"/>
      <c r="BA4" s="2053"/>
      <c r="BB4" s="2053"/>
      <c r="BC4" s="2054" t="s">
        <v>210</v>
      </c>
      <c r="BD4" s="2054"/>
      <c r="BE4" s="2054"/>
      <c r="BF4" s="2054"/>
      <c r="BG4" s="616"/>
      <c r="BH4" s="616"/>
      <c r="BI4" s="616"/>
      <c r="BJ4" s="614"/>
      <c r="CI4" s="2064" t="s">
        <v>256</v>
      </c>
      <c r="CJ4" s="2065"/>
      <c r="CK4" s="2065"/>
      <c r="CL4" s="2065"/>
      <c r="CM4" s="2065"/>
      <c r="CN4" s="2065"/>
      <c r="CO4" s="2065"/>
      <c r="CP4" s="2065"/>
      <c r="CQ4" s="2065"/>
      <c r="CR4" s="2065"/>
      <c r="CS4" s="2065"/>
      <c r="CT4" s="2065"/>
      <c r="CU4" s="2065"/>
      <c r="CV4" s="2065"/>
      <c r="CW4" s="2065"/>
      <c r="CX4" s="2065"/>
      <c r="CY4" s="2065"/>
      <c r="CZ4" s="2065"/>
      <c r="DA4" s="2065"/>
      <c r="DB4" s="2066"/>
    </row>
    <row r="5" spans="1:146" s="615" customFormat="1" ht="14.1" customHeight="1" thickBot="1">
      <c r="A5" s="612"/>
      <c r="B5" s="86"/>
      <c r="C5" s="86"/>
      <c r="D5" s="86"/>
      <c r="E5" s="86"/>
      <c r="F5" s="86"/>
      <c r="G5" s="86"/>
      <c r="H5" s="86"/>
      <c r="I5" s="86"/>
      <c r="J5" s="86"/>
      <c r="K5" s="86"/>
      <c r="L5" s="86"/>
      <c r="M5" s="86"/>
      <c r="N5" s="86"/>
      <c r="O5" s="86"/>
      <c r="BN5" s="86"/>
      <c r="BO5" s="86"/>
      <c r="BP5" s="86"/>
      <c r="BQ5" s="86"/>
      <c r="BR5" s="86"/>
      <c r="BS5" s="86"/>
      <c r="BT5" s="86"/>
      <c r="BU5" s="86"/>
      <c r="BV5" s="86"/>
      <c r="BW5" s="86"/>
      <c r="BX5" s="86"/>
      <c r="BY5" s="86"/>
      <c r="BZ5" s="86"/>
      <c r="CA5" s="86"/>
      <c r="CB5" s="86"/>
      <c r="CC5" s="86"/>
      <c r="CD5" s="86"/>
      <c r="CE5" s="86"/>
      <c r="CF5" s="86"/>
      <c r="CG5" s="921" t="s">
        <v>272</v>
      </c>
      <c r="CI5" s="2067" t="s">
        <v>74</v>
      </c>
      <c r="CJ5" s="2068"/>
      <c r="CK5" s="2068"/>
      <c r="CL5" s="2068"/>
      <c r="CM5" s="2068"/>
      <c r="CN5" s="2068"/>
      <c r="CO5" s="2068"/>
      <c r="CP5" s="2068"/>
      <c r="CQ5" s="2068"/>
      <c r="CR5" s="2068"/>
      <c r="CS5" s="2068"/>
      <c r="CT5" s="2068"/>
      <c r="CU5" s="2068"/>
      <c r="CV5" s="2068"/>
      <c r="CW5" s="2068"/>
      <c r="CX5" s="2068"/>
      <c r="CY5" s="2068"/>
      <c r="CZ5" s="2068"/>
      <c r="DA5" s="2068"/>
      <c r="DB5" s="2069"/>
    </row>
    <row r="6" spans="1:146" s="615" customFormat="1" ht="14.1" customHeight="1">
      <c r="A6" s="612"/>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921" t="s">
        <v>257</v>
      </c>
      <c r="CI6" s="2070" t="s">
        <v>226</v>
      </c>
      <c r="CJ6" s="2071"/>
      <c r="CK6" s="2071"/>
      <c r="CL6" s="2071"/>
      <c r="CM6" s="2071"/>
      <c r="CN6" s="2071"/>
      <c r="CO6" s="2071" t="s">
        <v>227</v>
      </c>
      <c r="CP6" s="2071"/>
      <c r="CQ6" s="2071"/>
      <c r="CR6" s="2071"/>
      <c r="CS6" s="2071"/>
      <c r="CT6" s="2071"/>
      <c r="CU6" s="2071"/>
      <c r="CV6" s="2071"/>
      <c r="CW6" s="2071" t="s">
        <v>228</v>
      </c>
      <c r="CX6" s="2071"/>
      <c r="CY6" s="2071"/>
      <c r="CZ6" s="2071"/>
      <c r="DA6" s="2071"/>
      <c r="DB6" s="2072"/>
    </row>
    <row r="7" spans="1:146" s="615" customFormat="1" ht="14.1" customHeight="1">
      <c r="A7" s="612"/>
      <c r="B7" s="922" t="s">
        <v>292</v>
      </c>
      <c r="C7" s="86"/>
      <c r="D7" s="86"/>
      <c r="E7" s="86"/>
      <c r="F7" s="86"/>
      <c r="G7" s="86"/>
      <c r="H7" s="86"/>
      <c r="I7" s="86"/>
      <c r="J7" s="86"/>
      <c r="K7" s="86"/>
      <c r="L7" s="86"/>
      <c r="M7" s="86"/>
      <c r="N7" s="86"/>
      <c r="O7" s="2056" t="s">
        <v>270</v>
      </c>
      <c r="P7" s="2056"/>
      <c r="Q7" s="2056"/>
      <c r="R7" s="2056"/>
      <c r="S7" s="2056"/>
      <c r="T7" s="2056"/>
      <c r="U7" s="2056"/>
      <c r="V7" s="2056"/>
      <c r="W7" s="2056"/>
      <c r="X7" s="2056"/>
      <c r="Y7" s="2056"/>
      <c r="Z7" s="2056"/>
      <c r="AA7" s="2056"/>
      <c r="AB7" s="2056"/>
      <c r="AC7" s="2056"/>
      <c r="AD7" s="2056"/>
      <c r="AE7" s="2056"/>
      <c r="AF7" s="2056"/>
      <c r="AG7" s="2056"/>
      <c r="AH7" s="2056"/>
      <c r="AI7" s="2056"/>
      <c r="AJ7" s="2056"/>
      <c r="AK7" s="2056"/>
      <c r="AL7" s="2056"/>
      <c r="AM7" s="2056"/>
      <c r="AN7" s="2056"/>
      <c r="AO7" s="2056"/>
      <c r="AP7" s="2056"/>
      <c r="AQ7" s="2056"/>
      <c r="AR7" s="2056"/>
      <c r="AS7" s="2056"/>
      <c r="AT7" s="2056"/>
      <c r="AU7" s="2056"/>
      <c r="AV7" s="2056"/>
      <c r="AW7" s="2056"/>
      <c r="AX7" s="2056"/>
      <c r="AY7" s="2056"/>
      <c r="AZ7" s="2056"/>
      <c r="BA7" s="2056"/>
      <c r="BB7" s="2056"/>
      <c r="BC7" s="2056"/>
      <c r="BD7" s="2056"/>
      <c r="BE7" s="2056"/>
      <c r="BF7" s="2056"/>
      <c r="BG7" s="2056"/>
      <c r="BH7" s="2056"/>
      <c r="BI7" s="2056"/>
      <c r="BJ7" s="2056"/>
      <c r="BK7" s="2056"/>
      <c r="BL7" s="2056"/>
      <c r="BM7" s="2056"/>
      <c r="BN7" s="2056"/>
      <c r="BO7" s="2056"/>
      <c r="BP7" s="2056"/>
      <c r="BQ7" s="2056"/>
      <c r="BR7" s="2056"/>
      <c r="BS7" s="2056"/>
      <c r="BT7" s="2056"/>
      <c r="BU7" s="2056"/>
      <c r="BV7" s="2056"/>
      <c r="BW7" s="2056"/>
      <c r="BZ7" s="86"/>
      <c r="CA7" s="86"/>
      <c r="CB7" s="86"/>
      <c r="CC7" s="86"/>
      <c r="CD7" s="86"/>
      <c r="CE7" s="86"/>
      <c r="CF7" s="86"/>
      <c r="CG7" s="921" t="s">
        <v>258</v>
      </c>
      <c r="CI7" s="2057" t="s">
        <v>234</v>
      </c>
      <c r="CJ7" s="2058"/>
      <c r="CK7" s="2058"/>
      <c r="CL7" s="2058"/>
      <c r="CM7" s="2058"/>
      <c r="CN7" s="2058"/>
      <c r="CO7" s="2058"/>
      <c r="CP7" s="2058"/>
      <c r="CQ7" s="2058"/>
      <c r="CR7" s="2058"/>
      <c r="CS7" s="2058"/>
      <c r="CT7" s="2058"/>
      <c r="CU7" s="2058"/>
      <c r="CV7" s="2058"/>
      <c r="CW7" s="2058"/>
      <c r="CX7" s="2058"/>
      <c r="CY7" s="2058"/>
      <c r="CZ7" s="2058"/>
      <c r="DA7" s="2058"/>
      <c r="DB7" s="2059"/>
    </row>
    <row r="8" spans="1:146" s="615" customFormat="1" ht="14.1" customHeight="1">
      <c r="A8" s="612"/>
      <c r="B8" s="922" t="s">
        <v>293</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921" t="s">
        <v>259</v>
      </c>
      <c r="CI8" s="2057" t="s">
        <v>230</v>
      </c>
      <c r="CJ8" s="2058"/>
      <c r="CK8" s="2058"/>
      <c r="CL8" s="2058"/>
      <c r="CM8" s="2058"/>
      <c r="CN8" s="2058"/>
      <c r="CO8" s="2058"/>
      <c r="CP8" s="2058"/>
      <c r="CQ8" s="2058"/>
      <c r="CR8" s="2058"/>
      <c r="CS8" s="2058"/>
      <c r="CT8" s="2058"/>
      <c r="CU8" s="2058"/>
      <c r="CV8" s="2058"/>
      <c r="CW8" s="2058"/>
      <c r="CX8" s="2058"/>
      <c r="CY8" s="2058"/>
      <c r="CZ8" s="2058"/>
      <c r="DA8" s="2058"/>
      <c r="DB8" s="2059"/>
    </row>
    <row r="9" spans="1:146" s="615" customFormat="1" ht="24.75" customHeight="1">
      <c r="A9" s="612"/>
      <c r="B9" s="2060" t="s">
        <v>282</v>
      </c>
      <c r="C9" s="2060"/>
      <c r="D9" s="2060"/>
      <c r="E9" s="2060"/>
      <c r="F9" s="2060"/>
      <c r="G9" s="2060"/>
      <c r="H9" s="2060"/>
      <c r="I9" s="2060"/>
      <c r="J9" s="2060"/>
      <c r="K9" s="2060"/>
      <c r="L9" s="2060"/>
      <c r="M9" s="2060"/>
      <c r="N9" s="2060"/>
      <c r="O9" s="2060"/>
      <c r="P9" s="2060"/>
      <c r="Q9" s="2060"/>
      <c r="R9" s="2060"/>
      <c r="S9" s="2060"/>
      <c r="T9" s="2060"/>
      <c r="U9" s="2061" t="s">
        <v>278</v>
      </c>
      <c r="V9" s="2061"/>
      <c r="W9" s="2061"/>
      <c r="X9" s="2061"/>
      <c r="Y9" s="2061"/>
      <c r="Z9" s="2061"/>
      <c r="AA9" s="2061"/>
      <c r="AB9" s="2061"/>
      <c r="AC9" s="2061"/>
      <c r="AD9" s="2061"/>
      <c r="AE9" s="2061"/>
      <c r="AF9" s="2061"/>
      <c r="AG9" s="2061"/>
      <c r="AH9" s="2061"/>
      <c r="AI9" s="2061"/>
      <c r="AJ9" s="2061"/>
      <c r="AK9" s="2061"/>
      <c r="AL9" s="2061"/>
      <c r="AM9" s="2061"/>
      <c r="AN9" s="2061"/>
      <c r="AO9" s="2061"/>
      <c r="AP9" s="2061"/>
      <c r="AQ9" s="2061"/>
      <c r="AR9" s="2061"/>
      <c r="AS9" s="2061"/>
      <c r="AT9" s="2061"/>
      <c r="AU9" s="2061"/>
      <c r="AV9" s="2061"/>
      <c r="AW9" s="2061"/>
      <c r="AX9" s="2061"/>
      <c r="AY9" s="2061"/>
      <c r="AZ9" s="2061"/>
      <c r="BA9" s="2061"/>
      <c r="BB9" s="2061"/>
      <c r="BC9" s="2061"/>
      <c r="BD9" s="2061"/>
      <c r="BE9" s="2061"/>
      <c r="BF9" s="2061"/>
      <c r="BG9" s="2061"/>
      <c r="BH9" s="2061"/>
      <c r="BI9" s="2061"/>
      <c r="BJ9" s="2061"/>
      <c r="BK9" s="2061"/>
      <c r="BL9" s="2061"/>
      <c r="BM9" s="2061"/>
      <c r="BN9" s="2061"/>
      <c r="BO9" s="2061"/>
      <c r="BP9" s="2061"/>
      <c r="BQ9" s="2061"/>
      <c r="BR9" s="2061"/>
      <c r="BS9" s="2061"/>
      <c r="BT9" s="2061"/>
      <c r="BU9" s="2061"/>
      <c r="BV9" s="2061"/>
      <c r="BW9" s="2061"/>
      <c r="BX9" s="86"/>
      <c r="BY9" s="86"/>
      <c r="BZ9" s="86"/>
      <c r="CA9" s="86"/>
      <c r="CB9" s="86"/>
      <c r="CC9" s="86"/>
      <c r="CD9" s="86"/>
      <c r="CE9" s="86"/>
      <c r="CF9" s="86"/>
      <c r="CG9" s="921" t="s">
        <v>264</v>
      </c>
      <c r="CI9" s="2057" t="s">
        <v>231</v>
      </c>
      <c r="CJ9" s="2058"/>
      <c r="CK9" s="2058"/>
      <c r="CL9" s="2058"/>
      <c r="CM9" s="2058"/>
      <c r="CN9" s="2058"/>
      <c r="CO9" s="2058"/>
      <c r="CP9" s="2058"/>
      <c r="CQ9" s="2058"/>
      <c r="CR9" s="2058"/>
      <c r="CS9" s="2058"/>
      <c r="CT9" s="2058"/>
      <c r="CU9" s="2058"/>
      <c r="CV9" s="2058"/>
      <c r="CW9" s="2058"/>
      <c r="CX9" s="2058"/>
      <c r="CY9" s="2058"/>
      <c r="CZ9" s="2058"/>
      <c r="DA9" s="2058"/>
      <c r="DB9" s="2059"/>
    </row>
    <row r="10" spans="1:146" s="615" customFormat="1" ht="14.1" customHeight="1">
      <c r="A10" s="612"/>
      <c r="B10" s="2055" t="s">
        <v>275</v>
      </c>
      <c r="C10" s="2055"/>
      <c r="D10" s="2055"/>
      <c r="E10" s="2055"/>
      <c r="F10" s="2055"/>
      <c r="G10" s="2055"/>
      <c r="H10" s="2055"/>
      <c r="I10" s="2055"/>
      <c r="J10" s="2055"/>
      <c r="K10" s="2055"/>
      <c r="L10" s="2055"/>
      <c r="M10" s="2055"/>
      <c r="N10" s="2055"/>
      <c r="O10" s="2055"/>
      <c r="P10" s="2055"/>
      <c r="Q10" s="2055"/>
      <c r="R10" s="2055"/>
      <c r="S10" s="2055"/>
      <c r="T10" s="2055"/>
      <c r="U10" s="2055"/>
      <c r="V10" s="2055"/>
      <c r="W10" s="2055"/>
      <c r="X10" s="2055"/>
      <c r="Y10" s="2055"/>
      <c r="Z10" s="2055"/>
      <c r="AA10" s="2055"/>
      <c r="AB10" s="2055"/>
      <c r="AC10" s="2055"/>
      <c r="AD10" s="2055"/>
      <c r="AE10" s="2055"/>
      <c r="AF10" s="2055"/>
      <c r="AG10" s="2055"/>
      <c r="AH10" s="2055"/>
      <c r="AI10" s="2055"/>
      <c r="AJ10" s="2055"/>
      <c r="AK10" s="2055"/>
      <c r="AL10" s="2055"/>
      <c r="AM10" s="2055"/>
      <c r="AN10" s="2055"/>
      <c r="AO10" s="2055"/>
      <c r="AP10" s="2055"/>
      <c r="AQ10" s="2055"/>
      <c r="AR10" s="2055"/>
      <c r="AS10" s="2055"/>
      <c r="AT10" s="2055"/>
      <c r="AU10" s="2055"/>
      <c r="AV10" s="2055"/>
      <c r="AW10" s="2055"/>
      <c r="AX10" s="2055"/>
      <c r="AY10" s="2055"/>
      <c r="AZ10" s="2055"/>
      <c r="BA10" s="2055"/>
      <c r="BB10" s="2055"/>
      <c r="BC10" s="2056" t="s">
        <v>271</v>
      </c>
      <c r="BD10" s="2056"/>
      <c r="BE10" s="2056"/>
      <c r="BF10" s="2056"/>
      <c r="BG10" s="2056"/>
      <c r="BH10" s="2056"/>
      <c r="BI10" s="2056"/>
      <c r="BJ10" s="2056"/>
      <c r="BK10" s="2056"/>
      <c r="BL10" s="2056"/>
      <c r="BM10" s="2056"/>
      <c r="BN10" s="2056"/>
      <c r="BO10" s="2056"/>
      <c r="BP10" s="2056"/>
      <c r="BQ10" s="2056"/>
      <c r="BR10" s="2056"/>
      <c r="BS10" s="2056"/>
      <c r="BT10" s="2056"/>
      <c r="BU10" s="2056"/>
      <c r="BV10" s="2056"/>
      <c r="BW10" s="2056"/>
      <c r="BX10" s="2056"/>
      <c r="BY10" s="2056"/>
      <c r="BZ10" s="2056"/>
      <c r="CA10" s="2056"/>
      <c r="CB10" s="2056"/>
      <c r="CC10" s="2056"/>
      <c r="CD10" s="2056"/>
      <c r="CE10" s="2056"/>
      <c r="CG10" s="86"/>
      <c r="CI10" s="2057" t="s">
        <v>232</v>
      </c>
      <c r="CJ10" s="2058"/>
      <c r="CK10" s="2058"/>
      <c r="CL10" s="2058"/>
      <c r="CM10" s="2058"/>
      <c r="CN10" s="2058"/>
      <c r="CO10" s="2058"/>
      <c r="CP10" s="2058"/>
      <c r="CQ10" s="2058"/>
      <c r="CR10" s="2058"/>
      <c r="CS10" s="2058" t="s">
        <v>233</v>
      </c>
      <c r="CT10" s="2058"/>
      <c r="CU10" s="2058"/>
      <c r="CV10" s="2058"/>
      <c r="CW10" s="2058"/>
      <c r="CX10" s="2058"/>
      <c r="CY10" s="2058"/>
      <c r="CZ10" s="2058"/>
      <c r="DA10" s="2058"/>
      <c r="DB10" s="2059"/>
    </row>
    <row r="11" spans="1:146" s="615" customFormat="1" ht="14.1" customHeight="1" thickBot="1">
      <c r="A11" s="612"/>
      <c r="B11" s="2056"/>
      <c r="C11" s="2056"/>
      <c r="D11" s="2056"/>
      <c r="E11" s="2056"/>
      <c r="F11" s="2056"/>
      <c r="G11" s="2056"/>
      <c r="H11" s="2056"/>
      <c r="I11" s="2056"/>
      <c r="J11" s="2056"/>
      <c r="K11" s="2056"/>
      <c r="L11" s="2056"/>
      <c r="M11" s="2056"/>
      <c r="N11" s="2056"/>
      <c r="O11" s="2056"/>
      <c r="P11" s="2056"/>
      <c r="Q11" s="2056"/>
      <c r="R11" s="2056"/>
      <c r="S11" s="2056"/>
      <c r="T11" s="2056"/>
      <c r="U11" s="2056"/>
      <c r="V11" s="2056"/>
      <c r="W11" s="2056"/>
      <c r="X11" s="2056"/>
      <c r="Y11" s="2056"/>
      <c r="Z11" s="2056"/>
      <c r="AA11" s="2056"/>
      <c r="AB11" s="2056"/>
      <c r="AC11" s="2056"/>
      <c r="AD11" s="2056"/>
      <c r="AE11" s="2056"/>
      <c r="AF11" s="2056"/>
      <c r="AG11" s="2056"/>
      <c r="AH11" s="2056"/>
      <c r="AI11" s="2056"/>
      <c r="AJ11" s="2056"/>
      <c r="AK11" s="2056"/>
      <c r="AL11" s="2056"/>
      <c r="AM11" s="2056"/>
      <c r="AN11" s="2056"/>
      <c r="AO11" s="2056"/>
      <c r="AP11" s="2056"/>
      <c r="AQ11" s="2056"/>
      <c r="AR11" s="2056"/>
      <c r="AS11" s="2056"/>
      <c r="AT11" s="2056"/>
      <c r="AU11" s="2056"/>
      <c r="AV11" s="2056"/>
      <c r="AW11" s="2056"/>
      <c r="AX11" s="2056"/>
      <c r="AY11" s="2056"/>
      <c r="AZ11" s="2056"/>
      <c r="BA11" s="2056"/>
      <c r="BB11" s="2056"/>
      <c r="BC11" s="2056"/>
      <c r="BD11" s="2056"/>
      <c r="BE11" s="2056"/>
      <c r="BF11" s="2056"/>
      <c r="BG11" s="2056"/>
      <c r="BH11" s="2056"/>
      <c r="BI11" s="2056"/>
      <c r="BJ11" s="2056"/>
      <c r="BK11" s="2056"/>
      <c r="BL11" s="2056"/>
      <c r="BM11" s="2056"/>
      <c r="BN11" s="2056"/>
      <c r="BO11" s="617"/>
      <c r="BP11" s="617"/>
      <c r="BQ11" s="617"/>
      <c r="BR11" s="617"/>
      <c r="BS11" s="86"/>
      <c r="BT11" s="86"/>
      <c r="BU11" s="86"/>
      <c r="BV11" s="86"/>
      <c r="BW11" s="86"/>
      <c r="BX11" s="86"/>
      <c r="BY11" s="86"/>
      <c r="BZ11" s="86"/>
      <c r="CA11" s="86"/>
      <c r="CB11" s="86"/>
      <c r="CC11" s="86"/>
      <c r="CD11" s="86"/>
      <c r="CE11" s="86"/>
      <c r="CF11" s="86"/>
      <c r="CG11" s="921" t="s">
        <v>261</v>
      </c>
      <c r="CI11" s="2062"/>
      <c r="CJ11" s="2063"/>
      <c r="CK11" s="2063"/>
      <c r="CL11" s="2063"/>
      <c r="CM11" s="2063"/>
      <c r="CN11" s="2063"/>
      <c r="CO11" s="2063"/>
      <c r="CP11" s="2063"/>
      <c r="CQ11" s="2063"/>
      <c r="CR11" s="2063"/>
      <c r="CS11" s="2063"/>
      <c r="CT11" s="2063"/>
      <c r="CU11" s="2063"/>
      <c r="CV11" s="2063"/>
      <c r="CW11" s="2063"/>
      <c r="CX11" s="2063"/>
      <c r="CY11" s="2063"/>
      <c r="CZ11" s="2063"/>
      <c r="DA11" s="2063"/>
      <c r="DB11" s="2073"/>
    </row>
    <row r="12" spans="1:146" s="615" customFormat="1" ht="14.1" customHeight="1" thickBot="1">
      <c r="A12" s="612"/>
      <c r="B12" s="1002" t="s">
        <v>273</v>
      </c>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88"/>
      <c r="AH12" s="88"/>
      <c r="AI12" s="88"/>
      <c r="AJ12" s="88"/>
      <c r="AK12" s="88"/>
      <c r="AL12" s="88"/>
      <c r="AM12" s="88"/>
      <c r="AN12" s="88"/>
      <c r="AO12" s="88"/>
      <c r="AP12" s="88"/>
      <c r="AQ12" s="88"/>
      <c r="AR12" s="88"/>
      <c r="AS12" s="88"/>
      <c r="AT12" s="88"/>
      <c r="AU12" s="484"/>
      <c r="AV12" s="484"/>
      <c r="AW12" s="484"/>
      <c r="AX12" s="484"/>
      <c r="AY12" s="484"/>
      <c r="AZ12" s="484"/>
      <c r="BA12" s="484"/>
      <c r="BB12" s="484"/>
      <c r="BC12" s="484"/>
      <c r="BD12" s="484"/>
      <c r="BE12" s="484"/>
      <c r="BF12" s="484"/>
      <c r="BG12" s="484"/>
      <c r="BH12" s="484"/>
      <c r="BI12" s="484"/>
      <c r="BJ12" s="484"/>
      <c r="BK12" s="484"/>
      <c r="BL12" s="484"/>
      <c r="BM12" s="484"/>
      <c r="BN12" s="484"/>
      <c r="BO12" s="484"/>
      <c r="BP12" s="484"/>
      <c r="BQ12" s="86"/>
      <c r="BR12" s="86"/>
      <c r="BS12" s="86"/>
      <c r="BT12" s="86"/>
      <c r="BU12" s="86"/>
      <c r="BV12" s="86"/>
      <c r="BW12" s="86"/>
      <c r="BX12" s="86"/>
      <c r="BY12" s="86"/>
      <c r="BZ12" s="86"/>
      <c r="CA12" s="86"/>
      <c r="CB12" s="86"/>
      <c r="CC12" s="86"/>
      <c r="CD12" s="86"/>
      <c r="CE12" s="86"/>
      <c r="CF12" s="86"/>
      <c r="CG12" s="921" t="s">
        <v>262</v>
      </c>
      <c r="CI12" s="2064">
        <v>384</v>
      </c>
      <c r="CJ12" s="2065"/>
      <c r="CK12" s="2065"/>
      <c r="CL12" s="2065"/>
      <c r="CM12" s="2065"/>
      <c r="CN12" s="2065"/>
      <c r="CO12" s="2065"/>
      <c r="CP12" s="2065"/>
      <c r="CQ12" s="2065"/>
      <c r="CR12" s="2065"/>
      <c r="CS12" s="2065"/>
      <c r="CT12" s="2065"/>
      <c r="CU12" s="2065"/>
      <c r="CV12" s="2065"/>
      <c r="CW12" s="2065"/>
      <c r="CX12" s="2065"/>
      <c r="CY12" s="2065"/>
      <c r="CZ12" s="2065"/>
      <c r="DA12" s="2065"/>
      <c r="DB12" s="2066"/>
    </row>
    <row r="13" spans="1:146" ht="12.75" customHeight="1" thickBot="1">
      <c r="B13" s="426"/>
      <c r="C13" s="426"/>
      <c r="D13" s="426"/>
      <c r="E13" s="426"/>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H13" s="426"/>
      <c r="AI13" s="426"/>
      <c r="AJ13" s="426"/>
      <c r="AK13" s="426"/>
      <c r="AL13" s="426"/>
      <c r="AM13" s="426"/>
      <c r="AN13" s="426"/>
      <c r="AO13" s="426"/>
      <c r="AP13" s="426"/>
      <c r="AQ13" s="426"/>
      <c r="AR13" s="426"/>
      <c r="AS13" s="426"/>
      <c r="AT13" s="426"/>
      <c r="AU13" s="426"/>
      <c r="AV13" s="426"/>
      <c r="AW13" s="426"/>
      <c r="AX13" s="426"/>
      <c r="AY13" s="426"/>
      <c r="AZ13" s="426"/>
      <c r="BA13" s="426"/>
      <c r="BB13" s="426"/>
      <c r="BC13" s="426"/>
      <c r="BD13" s="426"/>
      <c r="BX13" s="426"/>
      <c r="BY13" s="426"/>
      <c r="CL13" s="426"/>
      <c r="CM13" s="426"/>
      <c r="CN13" s="426"/>
      <c r="CO13" s="426"/>
      <c r="CP13" s="426"/>
      <c r="CQ13" s="426"/>
      <c r="CR13" s="426"/>
      <c r="CS13" s="426"/>
      <c r="CT13" s="426"/>
      <c r="CU13" s="426"/>
      <c r="CV13" s="426"/>
      <c r="CW13" s="426"/>
      <c r="CX13" s="426"/>
      <c r="CY13" s="426"/>
      <c r="CZ13" s="426"/>
      <c r="DA13" s="426"/>
      <c r="DB13" s="426"/>
      <c r="DC13" s="426"/>
      <c r="EP13" s="426"/>
    </row>
    <row r="14" spans="1:146" ht="16.5" customHeight="1">
      <c r="B14" s="1515" t="s">
        <v>366</v>
      </c>
      <c r="C14" s="1500"/>
      <c r="D14" s="1500"/>
      <c r="E14" s="1500"/>
      <c r="F14" s="1500"/>
      <c r="G14" s="1500"/>
      <c r="H14" s="1500"/>
      <c r="I14" s="1500"/>
      <c r="J14" s="1500"/>
      <c r="K14" s="1500"/>
      <c r="L14" s="1500"/>
      <c r="M14" s="1500"/>
      <c r="N14" s="1500"/>
      <c r="O14" s="1500"/>
      <c r="P14" s="1500"/>
      <c r="Q14" s="1500"/>
      <c r="R14" s="1500"/>
      <c r="S14" s="1500"/>
      <c r="T14" s="1500"/>
      <c r="U14" s="1500"/>
      <c r="V14" s="1500"/>
      <c r="W14" s="1500"/>
      <c r="X14" s="1500"/>
      <c r="Y14" s="1500"/>
      <c r="Z14" s="1500"/>
      <c r="AA14" s="1500"/>
      <c r="AB14" s="1500"/>
      <c r="AC14" s="1500"/>
      <c r="AD14" s="1500"/>
      <c r="AE14" s="1500"/>
      <c r="AF14" s="1500"/>
      <c r="AG14" s="1500"/>
      <c r="AH14" s="1500"/>
      <c r="AI14" s="1500"/>
      <c r="AJ14" s="1500"/>
      <c r="AK14" s="1500"/>
      <c r="AL14" s="1500"/>
      <c r="AM14" s="1500"/>
      <c r="AN14" s="1500"/>
      <c r="AO14" s="1500"/>
      <c r="AP14" s="1500"/>
      <c r="AQ14" s="1500"/>
      <c r="AR14" s="1500"/>
      <c r="AS14" s="1500"/>
      <c r="AT14" s="1500"/>
      <c r="AU14" s="1500"/>
      <c r="AV14" s="1500"/>
      <c r="AW14" s="1500"/>
      <c r="AX14" s="1500"/>
      <c r="AY14" s="1500"/>
      <c r="AZ14" s="1500"/>
      <c r="BA14" s="1500"/>
      <c r="BB14" s="1500"/>
      <c r="BC14" s="1500"/>
      <c r="BD14" s="1500"/>
      <c r="BE14" s="1500"/>
      <c r="BF14" s="1500"/>
      <c r="BG14" s="1500"/>
      <c r="BH14" s="1500"/>
      <c r="BI14" s="1500"/>
      <c r="BJ14" s="1500"/>
      <c r="BK14" s="1500"/>
      <c r="BL14" s="1500"/>
      <c r="BM14" s="1500"/>
      <c r="BN14" s="1500"/>
      <c r="BO14" s="1500"/>
      <c r="BP14" s="1500"/>
      <c r="BQ14" s="1500"/>
      <c r="BR14" s="1500"/>
      <c r="BS14" s="1500"/>
      <c r="BT14" s="1516"/>
      <c r="BU14" s="1500" t="s">
        <v>441</v>
      </c>
      <c r="BV14" s="618"/>
      <c r="BW14" s="619"/>
      <c r="BX14" s="467"/>
      <c r="BY14" s="467"/>
      <c r="BZ14" s="985" t="s">
        <v>847</v>
      </c>
      <c r="CA14" s="2074" t="s">
        <v>215</v>
      </c>
      <c r="CB14" s="2074"/>
      <c r="CC14" s="2074"/>
      <c r="CD14" s="2074"/>
      <c r="CE14" s="2074"/>
      <c r="CF14" s="2074"/>
      <c r="CG14" s="2074"/>
      <c r="CH14" s="2074"/>
      <c r="CI14" s="2074"/>
      <c r="CJ14" s="2074"/>
      <c r="CK14" s="467"/>
      <c r="CL14" s="467"/>
      <c r="CM14" s="618"/>
      <c r="CN14" s="619"/>
      <c r="CO14" s="467"/>
      <c r="CP14" s="467"/>
      <c r="CQ14" s="985" t="s">
        <v>847</v>
      </c>
      <c r="CR14" s="2074" t="s">
        <v>215</v>
      </c>
      <c r="CS14" s="2074"/>
      <c r="CT14" s="2074"/>
      <c r="CU14" s="2074"/>
      <c r="CV14" s="2074"/>
      <c r="CW14" s="2074"/>
      <c r="CX14" s="2074"/>
      <c r="CY14" s="2074"/>
      <c r="CZ14" s="2074"/>
      <c r="DA14" s="2074"/>
      <c r="DB14" s="467"/>
      <c r="DC14" s="468"/>
    </row>
    <row r="15" spans="1:146" ht="15.75" customHeight="1">
      <c r="B15" s="1517"/>
      <c r="C15" s="1518"/>
      <c r="D15" s="1518"/>
      <c r="E15" s="1518"/>
      <c r="F15" s="1518"/>
      <c r="G15" s="1518"/>
      <c r="H15" s="1518"/>
      <c r="I15" s="1518"/>
      <c r="J15" s="1518"/>
      <c r="K15" s="1518"/>
      <c r="L15" s="1518"/>
      <c r="M15" s="1518"/>
      <c r="N15" s="1518"/>
      <c r="O15" s="1518"/>
      <c r="P15" s="1518"/>
      <c r="Q15" s="1518"/>
      <c r="R15" s="1518"/>
      <c r="S15" s="1518"/>
      <c r="T15" s="1518"/>
      <c r="U15" s="1518"/>
      <c r="V15" s="1518"/>
      <c r="W15" s="1518"/>
      <c r="X15" s="1518"/>
      <c r="Y15" s="1518"/>
      <c r="Z15" s="1518"/>
      <c r="AA15" s="1518"/>
      <c r="AB15" s="1518"/>
      <c r="AC15" s="1518"/>
      <c r="AD15" s="1518"/>
      <c r="AE15" s="1518"/>
      <c r="AF15" s="1518"/>
      <c r="AG15" s="1518"/>
      <c r="AH15" s="1518"/>
      <c r="AI15" s="1518"/>
      <c r="AJ15" s="1518"/>
      <c r="AK15" s="1518"/>
      <c r="AL15" s="1518"/>
      <c r="AM15" s="1518"/>
      <c r="AN15" s="1518"/>
      <c r="AO15" s="1518"/>
      <c r="AP15" s="1518"/>
      <c r="AQ15" s="1518"/>
      <c r="AR15" s="1518"/>
      <c r="AS15" s="1518"/>
      <c r="AT15" s="1518"/>
      <c r="AU15" s="1518"/>
      <c r="AV15" s="1518"/>
      <c r="AW15" s="1518"/>
      <c r="AX15" s="1518"/>
      <c r="AY15" s="1518"/>
      <c r="AZ15" s="1518"/>
      <c r="BA15" s="1518"/>
      <c r="BB15" s="1518"/>
      <c r="BC15" s="1518"/>
      <c r="BD15" s="1518"/>
      <c r="BE15" s="1518"/>
      <c r="BF15" s="1518"/>
      <c r="BG15" s="1518"/>
      <c r="BH15" s="1518"/>
      <c r="BI15" s="1518"/>
      <c r="BJ15" s="1518"/>
      <c r="BK15" s="1518"/>
      <c r="BL15" s="1518"/>
      <c r="BM15" s="1518"/>
      <c r="BN15" s="1518"/>
      <c r="BO15" s="1518"/>
      <c r="BP15" s="1518"/>
      <c r="BQ15" s="1518"/>
      <c r="BR15" s="1518"/>
      <c r="BS15" s="1518"/>
      <c r="BT15" s="1519"/>
      <c r="BU15" s="1518"/>
      <c r="BV15" s="620"/>
      <c r="BW15" s="426"/>
      <c r="BX15" s="426"/>
      <c r="BY15" s="2075">
        <v>20</v>
      </c>
      <c r="BZ15" s="2075"/>
      <c r="CA15" s="2075"/>
      <c r="CB15" s="2075"/>
      <c r="CC15" s="2076" t="s">
        <v>210</v>
      </c>
      <c r="CD15" s="2076"/>
      <c r="CE15" s="2076"/>
      <c r="CF15" s="426" t="s">
        <v>283</v>
      </c>
      <c r="CG15" s="426"/>
      <c r="CH15" s="426"/>
      <c r="CI15" s="428"/>
      <c r="CJ15" s="428"/>
      <c r="CK15" s="428"/>
      <c r="CL15" s="428"/>
      <c r="CM15" s="620"/>
      <c r="CN15" s="426"/>
      <c r="CO15" s="426"/>
      <c r="CP15" s="2075">
        <v>20</v>
      </c>
      <c r="CQ15" s="2075"/>
      <c r="CR15" s="2075"/>
      <c r="CS15" s="2075"/>
      <c r="CT15" s="2076" t="s">
        <v>211</v>
      </c>
      <c r="CU15" s="2076"/>
      <c r="CV15" s="2076"/>
      <c r="CW15" s="426" t="s">
        <v>283</v>
      </c>
      <c r="CX15" s="426"/>
      <c r="CY15" s="426"/>
      <c r="CZ15" s="428"/>
      <c r="DA15" s="428"/>
      <c r="DB15" s="428"/>
      <c r="DC15" s="429"/>
    </row>
    <row r="16" spans="1:146" ht="15.75" customHeight="1" thickBot="1">
      <c r="B16" s="1520"/>
      <c r="C16" s="1521"/>
      <c r="D16" s="1521"/>
      <c r="E16" s="1521"/>
      <c r="F16" s="1521"/>
      <c r="G16" s="1521"/>
      <c r="H16" s="1521"/>
      <c r="I16" s="1521"/>
      <c r="J16" s="1521"/>
      <c r="K16" s="1521"/>
      <c r="L16" s="1521"/>
      <c r="M16" s="1521"/>
      <c r="N16" s="1521"/>
      <c r="O16" s="1521"/>
      <c r="P16" s="1521"/>
      <c r="Q16" s="1521"/>
      <c r="R16" s="1521"/>
      <c r="S16" s="1521"/>
      <c r="T16" s="1521"/>
      <c r="U16" s="1521"/>
      <c r="V16" s="1521"/>
      <c r="W16" s="1521"/>
      <c r="X16" s="1521"/>
      <c r="Y16" s="1521"/>
      <c r="Z16" s="1521"/>
      <c r="AA16" s="1521"/>
      <c r="AB16" s="1521"/>
      <c r="AC16" s="1521"/>
      <c r="AD16" s="1521"/>
      <c r="AE16" s="1521"/>
      <c r="AF16" s="1521"/>
      <c r="AG16" s="1521"/>
      <c r="AH16" s="1521"/>
      <c r="AI16" s="1521"/>
      <c r="AJ16" s="1521"/>
      <c r="AK16" s="1521"/>
      <c r="AL16" s="1521"/>
      <c r="AM16" s="1521"/>
      <c r="AN16" s="1521"/>
      <c r="AO16" s="1521"/>
      <c r="AP16" s="1521"/>
      <c r="AQ16" s="1521"/>
      <c r="AR16" s="1521"/>
      <c r="AS16" s="1521"/>
      <c r="AT16" s="1521"/>
      <c r="AU16" s="1521"/>
      <c r="AV16" s="1521"/>
      <c r="AW16" s="1521"/>
      <c r="AX16" s="1521"/>
      <c r="AY16" s="1521"/>
      <c r="AZ16" s="1521"/>
      <c r="BA16" s="1521"/>
      <c r="BB16" s="1521"/>
      <c r="BC16" s="1521"/>
      <c r="BD16" s="1521"/>
      <c r="BE16" s="1521"/>
      <c r="BF16" s="1521"/>
      <c r="BG16" s="1521"/>
      <c r="BH16" s="1521"/>
      <c r="BI16" s="1521"/>
      <c r="BJ16" s="1521"/>
      <c r="BK16" s="1521"/>
      <c r="BL16" s="1521"/>
      <c r="BM16" s="1521"/>
      <c r="BN16" s="1521"/>
      <c r="BO16" s="1521"/>
      <c r="BP16" s="1521"/>
      <c r="BQ16" s="1521"/>
      <c r="BR16" s="1521"/>
      <c r="BS16" s="1521"/>
      <c r="BT16" s="1522"/>
      <c r="BU16" s="1521"/>
      <c r="BV16" s="621"/>
      <c r="BW16" s="622"/>
      <c r="BX16" s="622"/>
      <c r="BY16" s="622"/>
      <c r="BZ16" s="622"/>
      <c r="CA16" s="622"/>
      <c r="CB16" s="622"/>
      <c r="CC16" s="623" t="s">
        <v>7</v>
      </c>
      <c r="CD16" s="622"/>
      <c r="CE16" s="622"/>
      <c r="CF16" s="622"/>
      <c r="CG16" s="622"/>
      <c r="CH16" s="622"/>
      <c r="CI16" s="622"/>
      <c r="CJ16" s="622"/>
      <c r="CK16" s="622"/>
      <c r="CL16" s="622"/>
      <c r="CM16" s="621"/>
      <c r="CN16" s="622"/>
      <c r="CO16" s="622"/>
      <c r="CP16" s="622"/>
      <c r="CQ16" s="622"/>
      <c r="CR16" s="622"/>
      <c r="CS16" s="622"/>
      <c r="CT16" s="623" t="s">
        <v>8</v>
      </c>
      <c r="CU16" s="622"/>
      <c r="CV16" s="622"/>
      <c r="CW16" s="622"/>
      <c r="CX16" s="622"/>
      <c r="CY16" s="622"/>
      <c r="CZ16" s="622"/>
      <c r="DA16" s="622"/>
      <c r="DB16" s="622"/>
      <c r="DC16" s="624"/>
    </row>
    <row r="17" spans="1:150" ht="13.5" thickBot="1">
      <c r="B17" s="1520">
        <v>1</v>
      </c>
      <c r="C17" s="1521"/>
      <c r="D17" s="1521"/>
      <c r="E17" s="1521"/>
      <c r="F17" s="1521"/>
      <c r="G17" s="1521"/>
      <c r="H17" s="1521"/>
      <c r="I17" s="1521"/>
      <c r="J17" s="1521"/>
      <c r="K17" s="1521"/>
      <c r="L17" s="1521"/>
      <c r="M17" s="1521"/>
      <c r="N17" s="1521"/>
      <c r="O17" s="1521"/>
      <c r="P17" s="1521"/>
      <c r="Q17" s="1521"/>
      <c r="R17" s="1521"/>
      <c r="S17" s="1521"/>
      <c r="T17" s="1521"/>
      <c r="U17" s="1521"/>
      <c r="V17" s="1521"/>
      <c r="W17" s="1521"/>
      <c r="X17" s="1521"/>
      <c r="Y17" s="1521"/>
      <c r="Z17" s="1521"/>
      <c r="AA17" s="1521"/>
      <c r="AB17" s="1521"/>
      <c r="AC17" s="1521"/>
      <c r="AD17" s="1521"/>
      <c r="AE17" s="1521"/>
      <c r="AF17" s="1521"/>
      <c r="AG17" s="1521"/>
      <c r="AH17" s="1521"/>
      <c r="AI17" s="1521"/>
      <c r="AJ17" s="1521"/>
      <c r="AK17" s="1521"/>
      <c r="AL17" s="1521"/>
      <c r="AM17" s="1521"/>
      <c r="AN17" s="1521"/>
      <c r="AO17" s="1521"/>
      <c r="AP17" s="1521"/>
      <c r="AQ17" s="1521"/>
      <c r="AR17" s="1521"/>
      <c r="AS17" s="1521"/>
      <c r="AT17" s="1521"/>
      <c r="AU17" s="1521"/>
      <c r="AV17" s="1521"/>
      <c r="AW17" s="1521"/>
      <c r="AX17" s="1521"/>
      <c r="AY17" s="1521"/>
      <c r="AZ17" s="1521"/>
      <c r="BA17" s="1521"/>
      <c r="BB17" s="1521"/>
      <c r="BC17" s="1521"/>
      <c r="BD17" s="1521"/>
      <c r="BE17" s="1521"/>
      <c r="BF17" s="1521"/>
      <c r="BG17" s="1521"/>
      <c r="BH17" s="1521"/>
      <c r="BI17" s="1521"/>
      <c r="BJ17" s="1521"/>
      <c r="BK17" s="1521"/>
      <c r="BL17" s="1521"/>
      <c r="BM17" s="1521"/>
      <c r="BN17" s="1521"/>
      <c r="BO17" s="1521"/>
      <c r="BP17" s="1521"/>
      <c r="BQ17" s="1521"/>
      <c r="BR17" s="1521"/>
      <c r="BS17" s="1521"/>
      <c r="BT17" s="1522"/>
      <c r="BU17" s="394">
        <v>2</v>
      </c>
      <c r="BV17" s="1520">
        <v>3</v>
      </c>
      <c r="BW17" s="1521"/>
      <c r="BX17" s="1521"/>
      <c r="BY17" s="1521"/>
      <c r="BZ17" s="1521"/>
      <c r="CA17" s="1521"/>
      <c r="CB17" s="1521"/>
      <c r="CC17" s="1521"/>
      <c r="CD17" s="1521"/>
      <c r="CE17" s="1521"/>
      <c r="CF17" s="1521"/>
      <c r="CG17" s="1521"/>
      <c r="CH17" s="1521"/>
      <c r="CI17" s="1521"/>
      <c r="CJ17" s="1521"/>
      <c r="CK17" s="1521"/>
      <c r="CL17" s="1522"/>
      <c r="CM17" s="1520">
        <v>4</v>
      </c>
      <c r="CN17" s="1521"/>
      <c r="CO17" s="1521"/>
      <c r="CP17" s="1521"/>
      <c r="CQ17" s="1521"/>
      <c r="CR17" s="1521"/>
      <c r="CS17" s="1521"/>
      <c r="CT17" s="1521"/>
      <c r="CU17" s="1521"/>
      <c r="CV17" s="1521"/>
      <c r="CW17" s="1521"/>
      <c r="CX17" s="1521"/>
      <c r="CY17" s="1521"/>
      <c r="CZ17" s="1521"/>
      <c r="DA17" s="1521"/>
      <c r="DB17" s="1521"/>
      <c r="DC17" s="1522"/>
    </row>
    <row r="18" spans="1:150" ht="27" customHeight="1">
      <c r="A18" s="503" t="s">
        <v>213</v>
      </c>
      <c r="B18" s="280"/>
      <c r="C18" s="2087" t="s">
        <v>889</v>
      </c>
      <c r="D18" s="2087"/>
      <c r="E18" s="2087"/>
      <c r="F18" s="2087"/>
      <c r="G18" s="2087"/>
      <c r="H18" s="2087"/>
      <c r="I18" s="2087"/>
      <c r="J18" s="2087"/>
      <c r="K18" s="2087"/>
      <c r="L18" s="2087"/>
      <c r="M18" s="2087"/>
      <c r="N18" s="2087"/>
      <c r="O18" s="2087"/>
      <c r="P18" s="2087"/>
      <c r="Q18" s="2087"/>
      <c r="R18" s="2087"/>
      <c r="S18" s="2087"/>
      <c r="T18" s="2087"/>
      <c r="U18" s="2087"/>
      <c r="V18" s="2087"/>
      <c r="W18" s="2087"/>
      <c r="X18" s="2087"/>
      <c r="Y18" s="2087"/>
      <c r="Z18" s="2087"/>
      <c r="AA18" s="2087"/>
      <c r="AB18" s="2087"/>
      <c r="AC18" s="2087"/>
      <c r="AD18" s="2087"/>
      <c r="AE18" s="2087"/>
      <c r="AF18" s="2087"/>
      <c r="AG18" s="2087"/>
      <c r="AH18" s="2087"/>
      <c r="AI18" s="2087"/>
      <c r="AJ18" s="2087"/>
      <c r="AK18" s="2087"/>
      <c r="AL18" s="2087"/>
      <c r="AM18" s="2087"/>
      <c r="AN18" s="2087"/>
      <c r="AO18" s="2087"/>
      <c r="AP18" s="2087"/>
      <c r="AQ18" s="2087"/>
      <c r="AR18" s="2087"/>
      <c r="AS18" s="2087"/>
      <c r="AT18" s="2087"/>
      <c r="AU18" s="2087"/>
      <c r="AV18" s="2087"/>
      <c r="AW18" s="2087"/>
      <c r="AX18" s="2087"/>
      <c r="AY18" s="2087"/>
      <c r="AZ18" s="2087"/>
      <c r="BA18" s="2087"/>
      <c r="BB18" s="2087"/>
      <c r="BC18" s="2087"/>
      <c r="BD18" s="2087"/>
      <c r="BE18" s="2087"/>
      <c r="BF18" s="2087"/>
      <c r="BG18" s="2087"/>
      <c r="BH18" s="2087"/>
      <c r="BI18" s="2087"/>
      <c r="BJ18" s="2087"/>
      <c r="BK18" s="2087"/>
      <c r="BL18" s="2087"/>
      <c r="BM18" s="2087"/>
      <c r="BN18" s="2087"/>
      <c r="BO18" s="2087"/>
      <c r="BP18" s="2087"/>
      <c r="BQ18" s="2087"/>
      <c r="BR18" s="2087"/>
      <c r="BS18" s="2087"/>
      <c r="BT18" s="2088"/>
      <c r="BU18" s="2089">
        <v>4110</v>
      </c>
      <c r="BV18" s="2091">
        <f>BV20+BV24+BV28+BV30</f>
        <v>65382246</v>
      </c>
      <c r="BW18" s="2092"/>
      <c r="BX18" s="2092"/>
      <c r="BY18" s="2092"/>
      <c r="BZ18" s="2092"/>
      <c r="CA18" s="2092"/>
      <c r="CB18" s="2092"/>
      <c r="CC18" s="2092"/>
      <c r="CD18" s="2092"/>
      <c r="CE18" s="2092"/>
      <c r="CF18" s="2092"/>
      <c r="CG18" s="2092"/>
      <c r="CH18" s="2092"/>
      <c r="CI18" s="2092"/>
      <c r="CJ18" s="2092"/>
      <c r="CK18" s="2092"/>
      <c r="CL18" s="2093"/>
      <c r="CM18" s="2091">
        <f>CM20+CM24+CM28+CM30</f>
        <v>57189962</v>
      </c>
      <c r="CN18" s="2092"/>
      <c r="CO18" s="2092"/>
      <c r="CP18" s="2092"/>
      <c r="CQ18" s="2092"/>
      <c r="CR18" s="2092"/>
      <c r="CS18" s="2092"/>
      <c r="CT18" s="2092"/>
      <c r="CU18" s="2092"/>
      <c r="CV18" s="2092"/>
      <c r="CW18" s="2092"/>
      <c r="CX18" s="2092"/>
      <c r="CY18" s="2092"/>
      <c r="CZ18" s="2092"/>
      <c r="DA18" s="2092"/>
      <c r="DB18" s="2092"/>
      <c r="DC18" s="2093"/>
      <c r="EN18" s="426"/>
    </row>
    <row r="19" spans="1:150" ht="13.5" customHeight="1">
      <c r="B19" s="424"/>
      <c r="C19" s="2016" t="s">
        <v>1240</v>
      </c>
      <c r="D19" s="2016"/>
      <c r="E19" s="2016"/>
      <c r="F19" s="2016"/>
      <c r="G19" s="2016"/>
      <c r="H19" s="2016"/>
      <c r="I19" s="2016"/>
      <c r="J19" s="2016"/>
      <c r="K19" s="2016"/>
      <c r="L19" s="2016"/>
      <c r="M19" s="2016"/>
      <c r="N19" s="2016"/>
      <c r="O19" s="2016"/>
      <c r="P19" s="2016"/>
      <c r="Q19" s="2016"/>
      <c r="R19" s="2016"/>
      <c r="S19" s="2016"/>
      <c r="T19" s="2016"/>
      <c r="U19" s="2016"/>
      <c r="V19" s="2016"/>
      <c r="W19" s="2016"/>
      <c r="X19" s="2016"/>
      <c r="Y19" s="2016"/>
      <c r="Z19" s="2016"/>
      <c r="AA19" s="2016"/>
      <c r="AB19" s="2016"/>
      <c r="AC19" s="2016"/>
      <c r="AD19" s="2016"/>
      <c r="AE19" s="2016"/>
      <c r="AF19" s="2016"/>
      <c r="AG19" s="2016"/>
      <c r="AH19" s="2016"/>
      <c r="AI19" s="2016"/>
      <c r="AJ19" s="2016"/>
      <c r="AK19" s="2016"/>
      <c r="AL19" s="2016"/>
      <c r="AM19" s="2016"/>
      <c r="AN19" s="2016"/>
      <c r="AO19" s="2016"/>
      <c r="AP19" s="2016"/>
      <c r="AQ19" s="2016"/>
      <c r="AR19" s="2016"/>
      <c r="AS19" s="2016"/>
      <c r="AT19" s="2016"/>
      <c r="AU19" s="2016"/>
      <c r="AV19" s="2016"/>
      <c r="AW19" s="2016"/>
      <c r="AX19" s="2016"/>
      <c r="AY19" s="2016"/>
      <c r="AZ19" s="2016"/>
      <c r="BA19" s="2016"/>
      <c r="BB19" s="2016"/>
      <c r="BC19" s="2016"/>
      <c r="BD19" s="2016"/>
      <c r="BE19" s="2016"/>
      <c r="BF19" s="2016"/>
      <c r="BG19" s="2016"/>
      <c r="BH19" s="2016"/>
      <c r="BI19" s="2016"/>
      <c r="BJ19" s="2016"/>
      <c r="BK19" s="2016"/>
      <c r="BL19" s="2016"/>
      <c r="BM19" s="2016"/>
      <c r="BN19" s="2016"/>
      <c r="BO19" s="2016"/>
      <c r="BP19" s="2016"/>
      <c r="BQ19" s="2016"/>
      <c r="BR19" s="2016"/>
      <c r="BS19" s="2016"/>
      <c r="BT19" s="2017"/>
      <c r="BU19" s="2090"/>
      <c r="BV19" s="2094"/>
      <c r="BW19" s="2095"/>
      <c r="BX19" s="2095"/>
      <c r="BY19" s="2095"/>
      <c r="BZ19" s="2095"/>
      <c r="CA19" s="2095"/>
      <c r="CB19" s="2095"/>
      <c r="CC19" s="2095"/>
      <c r="CD19" s="2095"/>
      <c r="CE19" s="2095"/>
      <c r="CF19" s="2095"/>
      <c r="CG19" s="2095"/>
      <c r="CH19" s="2095"/>
      <c r="CI19" s="2095"/>
      <c r="CJ19" s="2095"/>
      <c r="CK19" s="2095"/>
      <c r="CL19" s="2096"/>
      <c r="CM19" s="2094"/>
      <c r="CN19" s="2095"/>
      <c r="CO19" s="2095"/>
      <c r="CP19" s="2095"/>
      <c r="CQ19" s="2095"/>
      <c r="CR19" s="2095"/>
      <c r="CS19" s="2095"/>
      <c r="CT19" s="2095"/>
      <c r="CU19" s="2095"/>
      <c r="CV19" s="2095"/>
      <c r="CW19" s="2095"/>
      <c r="CX19" s="2095"/>
      <c r="CY19" s="2095"/>
      <c r="CZ19" s="2095"/>
      <c r="DA19" s="2095"/>
      <c r="DB19" s="2095"/>
      <c r="DC19" s="2096"/>
      <c r="DD19" s="280"/>
    </row>
    <row r="20" spans="1:150" ht="14.25" customHeight="1">
      <c r="B20" s="280"/>
      <c r="C20" s="2030" t="s">
        <v>407</v>
      </c>
      <c r="D20" s="2030"/>
      <c r="E20" s="2030"/>
      <c r="F20" s="2030"/>
      <c r="G20" s="2030"/>
      <c r="H20" s="2030"/>
      <c r="I20" s="2030"/>
      <c r="J20" s="2030"/>
      <c r="K20" s="2030"/>
      <c r="L20" s="2030"/>
      <c r="M20" s="2030"/>
      <c r="N20" s="2030"/>
      <c r="O20" s="2030"/>
      <c r="P20" s="2030"/>
      <c r="Q20" s="2030"/>
      <c r="R20" s="2030"/>
      <c r="S20" s="2030"/>
      <c r="T20" s="2030"/>
      <c r="U20" s="2030"/>
      <c r="V20" s="2030"/>
      <c r="W20" s="2030"/>
      <c r="X20" s="2030"/>
      <c r="Y20" s="2030"/>
      <c r="Z20" s="2030"/>
      <c r="AA20" s="2030"/>
      <c r="AB20" s="2030"/>
      <c r="AC20" s="2030"/>
      <c r="AD20" s="2030"/>
      <c r="AE20" s="2030"/>
      <c r="AF20" s="2030"/>
      <c r="AG20" s="2030"/>
      <c r="AH20" s="2030"/>
      <c r="AI20" s="2030"/>
      <c r="AJ20" s="2030"/>
      <c r="AK20" s="2030"/>
      <c r="AL20" s="2030"/>
      <c r="AM20" s="2030"/>
      <c r="AN20" s="2030"/>
      <c r="AO20" s="2030"/>
      <c r="AP20" s="2030"/>
      <c r="AQ20" s="2030"/>
      <c r="AR20" s="2030"/>
      <c r="AS20" s="2030"/>
      <c r="AT20" s="2030"/>
      <c r="AU20" s="2030"/>
      <c r="AV20" s="2030"/>
      <c r="AW20" s="2030"/>
      <c r="AX20" s="2030"/>
      <c r="AY20" s="2030"/>
      <c r="AZ20" s="2030"/>
      <c r="BA20" s="2030"/>
      <c r="BB20" s="2030"/>
      <c r="BC20" s="2030"/>
      <c r="BD20" s="2030"/>
      <c r="BE20" s="2030"/>
      <c r="BF20" s="2030"/>
      <c r="BG20" s="2030"/>
      <c r="BH20" s="2030"/>
      <c r="BI20" s="2030"/>
      <c r="BJ20" s="2030"/>
      <c r="BK20" s="2030"/>
      <c r="BL20" s="2030"/>
      <c r="BM20" s="2030"/>
      <c r="BN20" s="2030"/>
      <c r="BO20" s="2030"/>
      <c r="BP20" s="2030"/>
      <c r="BQ20" s="2030"/>
      <c r="BR20" s="2030"/>
      <c r="BS20" s="2030"/>
      <c r="BT20" s="2031"/>
      <c r="BU20" s="2077">
        <v>4111</v>
      </c>
      <c r="BV20" s="1509">
        <v>63246856</v>
      </c>
      <c r="BW20" s="2079"/>
      <c r="BX20" s="2079"/>
      <c r="BY20" s="2079"/>
      <c r="BZ20" s="2079"/>
      <c r="CA20" s="2079"/>
      <c r="CB20" s="2079"/>
      <c r="CC20" s="2079"/>
      <c r="CD20" s="2079"/>
      <c r="CE20" s="2079"/>
      <c r="CF20" s="2079"/>
      <c r="CG20" s="2079"/>
      <c r="CH20" s="2079"/>
      <c r="CI20" s="2079"/>
      <c r="CJ20" s="2079"/>
      <c r="CK20" s="2079"/>
      <c r="CL20" s="2080"/>
      <c r="CM20" s="2035">
        <v>55822805</v>
      </c>
      <c r="CN20" s="2084"/>
      <c r="CO20" s="2084"/>
      <c r="CP20" s="2084"/>
      <c r="CQ20" s="2084"/>
      <c r="CR20" s="2084"/>
      <c r="CS20" s="2084"/>
      <c r="CT20" s="2084"/>
      <c r="CU20" s="2084"/>
      <c r="CV20" s="2084"/>
      <c r="CW20" s="2084"/>
      <c r="CX20" s="2084"/>
      <c r="CY20" s="2084"/>
      <c r="CZ20" s="2084"/>
      <c r="DA20" s="2084"/>
      <c r="DB20" s="2084"/>
      <c r="DC20" s="2085"/>
      <c r="DD20" s="426"/>
    </row>
    <row r="21" spans="1:150" ht="12.75" customHeight="1">
      <c r="B21" s="424"/>
      <c r="C21" s="2040" t="s">
        <v>891</v>
      </c>
      <c r="D21" s="2016"/>
      <c r="E21" s="2016"/>
      <c r="F21" s="2016"/>
      <c r="G21" s="2016"/>
      <c r="H21" s="2016"/>
      <c r="I21" s="2016"/>
      <c r="J21" s="2016"/>
      <c r="K21" s="2016"/>
      <c r="L21" s="2016"/>
      <c r="M21" s="2016"/>
      <c r="N21" s="2016"/>
      <c r="O21" s="2016"/>
      <c r="P21" s="2016"/>
      <c r="Q21" s="2016"/>
      <c r="R21" s="2016"/>
      <c r="S21" s="2016"/>
      <c r="T21" s="2016"/>
      <c r="U21" s="2016"/>
      <c r="V21" s="2016"/>
      <c r="W21" s="2016"/>
      <c r="X21" s="2016"/>
      <c r="Y21" s="2016"/>
      <c r="Z21" s="2016"/>
      <c r="AA21" s="2016"/>
      <c r="AB21" s="2016"/>
      <c r="AC21" s="2016"/>
      <c r="AD21" s="2016"/>
      <c r="AE21" s="2016"/>
      <c r="AF21" s="2016"/>
      <c r="AG21" s="2016"/>
      <c r="AH21" s="2016"/>
      <c r="AI21" s="2016"/>
      <c r="AJ21" s="2016"/>
      <c r="AK21" s="2016"/>
      <c r="AL21" s="2016"/>
      <c r="AM21" s="2016"/>
      <c r="AN21" s="2016"/>
      <c r="AO21" s="2016"/>
      <c r="AP21" s="2016"/>
      <c r="AQ21" s="2016"/>
      <c r="AR21" s="2016"/>
      <c r="AS21" s="2016"/>
      <c r="AT21" s="2016"/>
      <c r="AU21" s="2016"/>
      <c r="AV21" s="2016"/>
      <c r="AW21" s="2016"/>
      <c r="AX21" s="2016"/>
      <c r="AY21" s="2016"/>
      <c r="AZ21" s="2016"/>
      <c r="BA21" s="2016"/>
      <c r="BB21" s="2016"/>
      <c r="BC21" s="2016"/>
      <c r="BD21" s="2016"/>
      <c r="BE21" s="2016"/>
      <c r="BF21" s="2016"/>
      <c r="BG21" s="2016"/>
      <c r="BH21" s="2016"/>
      <c r="BI21" s="2016"/>
      <c r="BJ21" s="2016"/>
      <c r="BK21" s="2016"/>
      <c r="BL21" s="2016"/>
      <c r="BM21" s="2016"/>
      <c r="BN21" s="2016"/>
      <c r="BO21" s="2016"/>
      <c r="BP21" s="2016"/>
      <c r="BQ21" s="2016"/>
      <c r="BR21" s="2016"/>
      <c r="BS21" s="2016"/>
      <c r="BT21" s="2017"/>
      <c r="BU21" s="2078"/>
      <c r="BV21" s="2081"/>
      <c r="BW21" s="2082"/>
      <c r="BX21" s="2082"/>
      <c r="BY21" s="2082"/>
      <c r="BZ21" s="2082"/>
      <c r="CA21" s="2082"/>
      <c r="CB21" s="2082"/>
      <c r="CC21" s="2082"/>
      <c r="CD21" s="2082"/>
      <c r="CE21" s="2082"/>
      <c r="CF21" s="2082"/>
      <c r="CG21" s="2082"/>
      <c r="CH21" s="2082"/>
      <c r="CI21" s="2082"/>
      <c r="CJ21" s="2082"/>
      <c r="CK21" s="2082"/>
      <c r="CL21" s="2083"/>
      <c r="CM21" s="2086"/>
      <c r="CN21" s="2084"/>
      <c r="CO21" s="2084"/>
      <c r="CP21" s="2084"/>
      <c r="CQ21" s="2084"/>
      <c r="CR21" s="2084"/>
      <c r="CS21" s="2084"/>
      <c r="CT21" s="2084"/>
      <c r="CU21" s="2084"/>
      <c r="CV21" s="2084"/>
      <c r="CW21" s="2084"/>
      <c r="CX21" s="2084"/>
      <c r="CY21" s="2084"/>
      <c r="CZ21" s="2084"/>
      <c r="DA21" s="2084"/>
      <c r="DB21" s="2084"/>
      <c r="DC21" s="2085"/>
      <c r="DD21" s="426"/>
    </row>
    <row r="22" spans="1:150" ht="15" customHeight="1">
      <c r="B22" s="280"/>
      <c r="C22" s="2099" t="s">
        <v>892</v>
      </c>
      <c r="D22" s="2099"/>
      <c r="E22" s="2099"/>
      <c r="F22" s="2099"/>
      <c r="G22" s="2099"/>
      <c r="H22" s="2099"/>
      <c r="I22" s="2099"/>
      <c r="J22" s="2099"/>
      <c r="K22" s="2099"/>
      <c r="L22" s="2099"/>
      <c r="M22" s="2099"/>
      <c r="N22" s="2099"/>
      <c r="O22" s="2099"/>
      <c r="P22" s="2099"/>
      <c r="Q22" s="2099"/>
      <c r="R22" s="2099"/>
      <c r="S22" s="2099"/>
      <c r="T22" s="2099"/>
      <c r="U22" s="2099"/>
      <c r="V22" s="2099"/>
      <c r="W22" s="2099"/>
      <c r="X22" s="2099"/>
      <c r="Y22" s="2099"/>
      <c r="Z22" s="2099"/>
      <c r="AA22" s="2099"/>
      <c r="AB22" s="2099"/>
      <c r="AC22" s="2099"/>
      <c r="AD22" s="2099"/>
      <c r="AE22" s="2099"/>
      <c r="AF22" s="2099"/>
      <c r="AG22" s="2099"/>
      <c r="AH22" s="2099"/>
      <c r="AI22" s="2099"/>
      <c r="AJ22" s="2099"/>
      <c r="AK22" s="2099"/>
      <c r="AL22" s="2099"/>
      <c r="AM22" s="2099"/>
      <c r="AN22" s="2099"/>
      <c r="AO22" s="2099"/>
      <c r="AP22" s="2099"/>
      <c r="AQ22" s="2099"/>
      <c r="AR22" s="2099"/>
      <c r="AS22" s="2099"/>
      <c r="AT22" s="2099"/>
      <c r="AU22" s="2099"/>
      <c r="AV22" s="2099"/>
      <c r="AW22" s="2099"/>
      <c r="AX22" s="2099"/>
      <c r="AY22" s="2099"/>
      <c r="AZ22" s="2099"/>
      <c r="BA22" s="2099"/>
      <c r="BB22" s="2099"/>
      <c r="BC22" s="2099"/>
      <c r="BD22" s="2099"/>
      <c r="BE22" s="2099"/>
      <c r="BF22" s="2099"/>
      <c r="BG22" s="2099"/>
      <c r="BH22" s="2099"/>
      <c r="BI22" s="2099"/>
      <c r="BJ22" s="2099"/>
      <c r="BK22" s="2099"/>
      <c r="BL22" s="2099"/>
      <c r="BM22" s="2099"/>
      <c r="BN22" s="2099"/>
      <c r="BO22" s="2099"/>
      <c r="BP22" s="2099"/>
      <c r="BQ22" s="2099"/>
      <c r="BR22" s="2099"/>
      <c r="BS22" s="2099"/>
      <c r="BT22" s="2100"/>
      <c r="BU22" s="2023">
        <v>411101</v>
      </c>
      <c r="BV22" s="1509">
        <v>54110</v>
      </c>
      <c r="BW22" s="1510"/>
      <c r="BX22" s="1510"/>
      <c r="BY22" s="1510"/>
      <c r="BZ22" s="1510"/>
      <c r="CA22" s="1510"/>
      <c r="CB22" s="1510"/>
      <c r="CC22" s="1510"/>
      <c r="CD22" s="1510"/>
      <c r="CE22" s="1510"/>
      <c r="CF22" s="1510"/>
      <c r="CG22" s="1510"/>
      <c r="CH22" s="1510"/>
      <c r="CI22" s="1510"/>
      <c r="CJ22" s="1510"/>
      <c r="CK22" s="1510"/>
      <c r="CL22" s="1511"/>
      <c r="CM22" s="1509">
        <v>205919</v>
      </c>
      <c r="CN22" s="1510"/>
      <c r="CO22" s="1510"/>
      <c r="CP22" s="1510"/>
      <c r="CQ22" s="1510"/>
      <c r="CR22" s="1510"/>
      <c r="CS22" s="1510"/>
      <c r="CT22" s="1510"/>
      <c r="CU22" s="1510"/>
      <c r="CV22" s="1510"/>
      <c r="CW22" s="1510"/>
      <c r="CX22" s="1510"/>
      <c r="CY22" s="1510"/>
      <c r="CZ22" s="1510"/>
      <c r="DA22" s="1510"/>
      <c r="DB22" s="1510"/>
      <c r="DC22" s="1511"/>
      <c r="DD22" s="426"/>
    </row>
    <row r="23" spans="1:150" ht="15" customHeight="1">
      <c r="B23" s="280"/>
      <c r="C23" s="2099" t="s">
        <v>893</v>
      </c>
      <c r="D23" s="2099"/>
      <c r="E23" s="2099"/>
      <c r="F23" s="2099"/>
      <c r="G23" s="2099"/>
      <c r="H23" s="2099"/>
      <c r="I23" s="2099"/>
      <c r="J23" s="2099"/>
      <c r="K23" s="2099"/>
      <c r="L23" s="2099"/>
      <c r="M23" s="2099"/>
      <c r="N23" s="2099"/>
      <c r="O23" s="2099"/>
      <c r="P23" s="2099"/>
      <c r="Q23" s="2099"/>
      <c r="R23" s="2099"/>
      <c r="S23" s="2099"/>
      <c r="T23" s="2099"/>
      <c r="U23" s="2099"/>
      <c r="V23" s="2099"/>
      <c r="W23" s="2099"/>
      <c r="X23" s="2099"/>
      <c r="Y23" s="2099"/>
      <c r="Z23" s="2099"/>
      <c r="AA23" s="2099"/>
      <c r="AB23" s="2099"/>
      <c r="AC23" s="2099"/>
      <c r="AD23" s="2099"/>
      <c r="AE23" s="2099"/>
      <c r="AF23" s="2099"/>
      <c r="AG23" s="2099"/>
      <c r="AH23" s="2099"/>
      <c r="AI23" s="2099"/>
      <c r="AJ23" s="2099"/>
      <c r="AK23" s="2099"/>
      <c r="AL23" s="2099"/>
      <c r="AM23" s="2099"/>
      <c r="AN23" s="2099"/>
      <c r="AO23" s="2099"/>
      <c r="AP23" s="2099"/>
      <c r="AQ23" s="2099"/>
      <c r="AR23" s="2099"/>
      <c r="AS23" s="2099"/>
      <c r="AT23" s="2099"/>
      <c r="AU23" s="2099"/>
      <c r="AV23" s="2099"/>
      <c r="AW23" s="2099"/>
      <c r="AX23" s="2099"/>
      <c r="AY23" s="2099"/>
      <c r="AZ23" s="2099"/>
      <c r="BA23" s="2099"/>
      <c r="BB23" s="2099"/>
      <c r="BC23" s="2099"/>
      <c r="BD23" s="2099"/>
      <c r="BE23" s="2099"/>
      <c r="BF23" s="2099"/>
      <c r="BG23" s="2099"/>
      <c r="BH23" s="2099"/>
      <c r="BI23" s="2099"/>
      <c r="BJ23" s="2099"/>
      <c r="BK23" s="2099"/>
      <c r="BL23" s="2099"/>
      <c r="BM23" s="2099"/>
      <c r="BN23" s="2099"/>
      <c r="BO23" s="2099"/>
      <c r="BP23" s="2099"/>
      <c r="BQ23" s="2099"/>
      <c r="BR23" s="2099"/>
      <c r="BS23" s="2099"/>
      <c r="BT23" s="2100"/>
      <c r="BU23" s="2024"/>
      <c r="BV23" s="2097"/>
      <c r="BW23" s="2029"/>
      <c r="BX23" s="2029"/>
      <c r="BY23" s="2029"/>
      <c r="BZ23" s="2029"/>
      <c r="CA23" s="2029"/>
      <c r="CB23" s="2029"/>
      <c r="CC23" s="2029"/>
      <c r="CD23" s="2029"/>
      <c r="CE23" s="2029"/>
      <c r="CF23" s="2029"/>
      <c r="CG23" s="2029"/>
      <c r="CH23" s="2029"/>
      <c r="CI23" s="2029"/>
      <c r="CJ23" s="2029"/>
      <c r="CK23" s="2029"/>
      <c r="CL23" s="2098"/>
      <c r="CM23" s="2097"/>
      <c r="CN23" s="2029"/>
      <c r="CO23" s="2029"/>
      <c r="CP23" s="2029"/>
      <c r="CQ23" s="2029"/>
      <c r="CR23" s="2029"/>
      <c r="CS23" s="2029"/>
      <c r="CT23" s="2029"/>
      <c r="CU23" s="2029"/>
      <c r="CV23" s="2029"/>
      <c r="CW23" s="2029"/>
      <c r="CX23" s="2029"/>
      <c r="CY23" s="2029"/>
      <c r="CZ23" s="2029"/>
      <c r="DA23" s="2029"/>
      <c r="DB23" s="2029"/>
      <c r="DC23" s="2098"/>
      <c r="DD23" s="426"/>
    </row>
    <row r="24" spans="1:150" ht="14.25" customHeight="1">
      <c r="B24" s="2101"/>
      <c r="C24" s="2103" t="s">
        <v>894</v>
      </c>
      <c r="D24" s="2103"/>
      <c r="E24" s="2103"/>
      <c r="F24" s="2103"/>
      <c r="G24" s="2103"/>
      <c r="H24" s="2103"/>
      <c r="I24" s="2103"/>
      <c r="J24" s="2103"/>
      <c r="K24" s="2103"/>
      <c r="L24" s="2103"/>
      <c r="M24" s="2103"/>
      <c r="N24" s="2103"/>
      <c r="O24" s="2103"/>
      <c r="P24" s="2103"/>
      <c r="Q24" s="2103"/>
      <c r="R24" s="2103"/>
      <c r="S24" s="2103"/>
      <c r="T24" s="2103"/>
      <c r="U24" s="2103"/>
      <c r="V24" s="2103"/>
      <c r="W24" s="2103"/>
      <c r="X24" s="2103"/>
      <c r="Y24" s="2103"/>
      <c r="Z24" s="2103"/>
      <c r="AA24" s="2103"/>
      <c r="AB24" s="2103"/>
      <c r="AC24" s="2103"/>
      <c r="AD24" s="2103"/>
      <c r="AE24" s="2103"/>
      <c r="AF24" s="2103"/>
      <c r="AG24" s="2103"/>
      <c r="AH24" s="2103"/>
      <c r="AI24" s="2103"/>
      <c r="AJ24" s="2103"/>
      <c r="AK24" s="2103"/>
      <c r="AL24" s="2103"/>
      <c r="AM24" s="2103"/>
      <c r="AN24" s="2103"/>
      <c r="AO24" s="2103"/>
      <c r="AP24" s="2103"/>
      <c r="AQ24" s="2103"/>
      <c r="AR24" s="2103"/>
      <c r="AS24" s="2103"/>
      <c r="AT24" s="2103"/>
      <c r="AU24" s="2103"/>
      <c r="AV24" s="2103"/>
      <c r="AW24" s="2103"/>
      <c r="AX24" s="2103"/>
      <c r="AY24" s="2103"/>
      <c r="AZ24" s="2103"/>
      <c r="BA24" s="2103"/>
      <c r="BB24" s="2103"/>
      <c r="BC24" s="2103"/>
      <c r="BD24" s="2103"/>
      <c r="BE24" s="2103"/>
      <c r="BF24" s="2103"/>
      <c r="BG24" s="2103"/>
      <c r="BH24" s="2103"/>
      <c r="BI24" s="2103"/>
      <c r="BJ24" s="2103"/>
      <c r="BK24" s="2103"/>
      <c r="BL24" s="2103"/>
      <c r="BM24" s="2103"/>
      <c r="BN24" s="2103"/>
      <c r="BO24" s="2103"/>
      <c r="BP24" s="2103"/>
      <c r="BQ24" s="2103"/>
      <c r="BR24" s="2103"/>
      <c r="BS24" s="2103"/>
      <c r="BT24" s="2104"/>
      <c r="BU24" s="2077">
        <v>4112</v>
      </c>
      <c r="BV24" s="1509">
        <v>65511</v>
      </c>
      <c r="BW24" s="1510"/>
      <c r="BX24" s="1510"/>
      <c r="BY24" s="1510"/>
      <c r="BZ24" s="1510"/>
      <c r="CA24" s="1510"/>
      <c r="CB24" s="1510"/>
      <c r="CC24" s="1510"/>
      <c r="CD24" s="1510"/>
      <c r="CE24" s="1510"/>
      <c r="CF24" s="1510"/>
      <c r="CG24" s="1510"/>
      <c r="CH24" s="1510"/>
      <c r="CI24" s="1510"/>
      <c r="CJ24" s="1510"/>
      <c r="CK24" s="1510"/>
      <c r="CL24" s="1511"/>
      <c r="CM24" s="2035">
        <v>165396</v>
      </c>
      <c r="CN24" s="1986"/>
      <c r="CO24" s="1986"/>
      <c r="CP24" s="1986"/>
      <c r="CQ24" s="1986"/>
      <c r="CR24" s="1986"/>
      <c r="CS24" s="1986"/>
      <c r="CT24" s="1986"/>
      <c r="CU24" s="1986"/>
      <c r="CV24" s="1986"/>
      <c r="CW24" s="1986"/>
      <c r="CX24" s="1986"/>
      <c r="CY24" s="1986"/>
      <c r="CZ24" s="1986"/>
      <c r="DA24" s="1986"/>
      <c r="DB24" s="1986"/>
      <c r="DC24" s="1987"/>
      <c r="DD24" s="426"/>
    </row>
    <row r="25" spans="1:150" ht="14.25" customHeight="1">
      <c r="B25" s="2102"/>
      <c r="C25" s="2105" t="s">
        <v>848</v>
      </c>
      <c r="D25" s="2105"/>
      <c r="E25" s="2105"/>
      <c r="F25" s="2105"/>
      <c r="G25" s="2105"/>
      <c r="H25" s="2105"/>
      <c r="I25" s="2105"/>
      <c r="J25" s="2105"/>
      <c r="K25" s="2105"/>
      <c r="L25" s="2105"/>
      <c r="M25" s="2105"/>
      <c r="N25" s="2105"/>
      <c r="O25" s="2105"/>
      <c r="P25" s="2105"/>
      <c r="Q25" s="2105"/>
      <c r="R25" s="2105"/>
      <c r="S25" s="2105"/>
      <c r="T25" s="2105"/>
      <c r="U25" s="2105"/>
      <c r="V25" s="2105"/>
      <c r="W25" s="2105"/>
      <c r="X25" s="2105"/>
      <c r="Y25" s="2105"/>
      <c r="Z25" s="2105"/>
      <c r="AA25" s="2105"/>
      <c r="AB25" s="2105"/>
      <c r="AC25" s="2105"/>
      <c r="AD25" s="2105"/>
      <c r="AE25" s="2105"/>
      <c r="AF25" s="2105"/>
      <c r="AG25" s="2105"/>
      <c r="AH25" s="2105"/>
      <c r="AI25" s="2105"/>
      <c r="AJ25" s="2105"/>
      <c r="AK25" s="2105"/>
      <c r="AL25" s="2105"/>
      <c r="AM25" s="2105"/>
      <c r="AN25" s="2105"/>
      <c r="AO25" s="2105"/>
      <c r="AP25" s="2105"/>
      <c r="AQ25" s="2105"/>
      <c r="AR25" s="2105"/>
      <c r="AS25" s="2105"/>
      <c r="AT25" s="2105"/>
      <c r="AU25" s="2105"/>
      <c r="AV25" s="2105"/>
      <c r="AW25" s="2105"/>
      <c r="AX25" s="2105"/>
      <c r="AY25" s="2105"/>
      <c r="AZ25" s="2105"/>
      <c r="BA25" s="2105"/>
      <c r="BB25" s="2105"/>
      <c r="BC25" s="2105"/>
      <c r="BD25" s="2105"/>
      <c r="BE25" s="2105"/>
      <c r="BF25" s="2105"/>
      <c r="BG25" s="2105"/>
      <c r="BH25" s="2105"/>
      <c r="BI25" s="2105"/>
      <c r="BJ25" s="2105"/>
      <c r="BK25" s="2105"/>
      <c r="BL25" s="2105"/>
      <c r="BM25" s="2105"/>
      <c r="BN25" s="2105"/>
      <c r="BO25" s="2105"/>
      <c r="BP25" s="2105"/>
      <c r="BQ25" s="2105"/>
      <c r="BR25" s="2105"/>
      <c r="BS25" s="2105"/>
      <c r="BT25" s="2106"/>
      <c r="BU25" s="2078"/>
      <c r="BV25" s="2081"/>
      <c r="BW25" s="2082"/>
      <c r="BX25" s="2082"/>
      <c r="BY25" s="2082"/>
      <c r="BZ25" s="2082"/>
      <c r="CA25" s="2082"/>
      <c r="CB25" s="2082"/>
      <c r="CC25" s="2082"/>
      <c r="CD25" s="2082"/>
      <c r="CE25" s="2082"/>
      <c r="CF25" s="2082"/>
      <c r="CG25" s="2082"/>
      <c r="CH25" s="2082"/>
      <c r="CI25" s="2082"/>
      <c r="CJ25" s="2082"/>
      <c r="CK25" s="2082"/>
      <c r="CL25" s="2083"/>
      <c r="CM25" s="2086"/>
      <c r="CN25" s="2084"/>
      <c r="CO25" s="2084"/>
      <c r="CP25" s="2084"/>
      <c r="CQ25" s="2084"/>
      <c r="CR25" s="2084"/>
      <c r="CS25" s="2084"/>
      <c r="CT25" s="2084"/>
      <c r="CU25" s="2084"/>
      <c r="CV25" s="2084"/>
      <c r="CW25" s="2084"/>
      <c r="CX25" s="2084"/>
      <c r="CY25" s="2084"/>
      <c r="CZ25" s="2084"/>
      <c r="DA25" s="2084"/>
      <c r="DB25" s="2084"/>
      <c r="DC25" s="2085"/>
      <c r="DD25" s="426"/>
    </row>
    <row r="26" spans="1:150" ht="12.75" customHeight="1">
      <c r="B26" s="280"/>
      <c r="C26" s="2043" t="s">
        <v>896</v>
      </c>
      <c r="D26" s="2043"/>
      <c r="E26" s="2043"/>
      <c r="F26" s="2043"/>
      <c r="G26" s="2043"/>
      <c r="H26" s="2043"/>
      <c r="I26" s="2043"/>
      <c r="J26" s="2043"/>
      <c r="K26" s="2043"/>
      <c r="L26" s="2043"/>
      <c r="M26" s="2043"/>
      <c r="N26" s="2043"/>
      <c r="O26" s="2043"/>
      <c r="P26" s="2043"/>
      <c r="Q26" s="2043"/>
      <c r="R26" s="2043"/>
      <c r="S26" s="2043"/>
      <c r="T26" s="2043"/>
      <c r="U26" s="2043"/>
      <c r="V26" s="2043"/>
      <c r="W26" s="2043"/>
      <c r="X26" s="2043"/>
      <c r="Y26" s="2043"/>
      <c r="Z26" s="2043"/>
      <c r="AA26" s="2043"/>
      <c r="AB26" s="2043"/>
      <c r="AC26" s="2043"/>
      <c r="AD26" s="2043"/>
      <c r="AE26" s="2043"/>
      <c r="AF26" s="2043"/>
      <c r="AG26" s="2043"/>
      <c r="AH26" s="2043"/>
      <c r="AI26" s="2043"/>
      <c r="AJ26" s="2043"/>
      <c r="AK26" s="2043"/>
      <c r="AL26" s="2043"/>
      <c r="AM26" s="2043"/>
      <c r="AN26" s="2043"/>
      <c r="AO26" s="2043"/>
      <c r="AP26" s="2043"/>
      <c r="AQ26" s="2043"/>
      <c r="AR26" s="2043"/>
      <c r="AS26" s="2043"/>
      <c r="AT26" s="2043"/>
      <c r="AU26" s="2043"/>
      <c r="AV26" s="2043"/>
      <c r="AW26" s="2043"/>
      <c r="AX26" s="2043"/>
      <c r="AY26" s="2043"/>
      <c r="AZ26" s="2043"/>
      <c r="BA26" s="2043"/>
      <c r="BB26" s="2043"/>
      <c r="BC26" s="2043"/>
      <c r="BD26" s="2043"/>
      <c r="BE26" s="2043"/>
      <c r="BF26" s="2043"/>
      <c r="BG26" s="2043"/>
      <c r="BH26" s="2043"/>
      <c r="BI26" s="2043"/>
      <c r="BJ26" s="2043"/>
      <c r="BK26" s="2043"/>
      <c r="BL26" s="2043"/>
      <c r="BM26" s="2043"/>
      <c r="BN26" s="2043"/>
      <c r="BO26" s="2043"/>
      <c r="BP26" s="2043"/>
      <c r="BQ26" s="2043"/>
      <c r="BR26" s="2043"/>
      <c r="BS26" s="2043"/>
      <c r="BT26" s="2044"/>
      <c r="BU26" s="2109">
        <v>411201</v>
      </c>
      <c r="BV26" s="1509">
        <v>71</v>
      </c>
      <c r="BW26" s="1510"/>
      <c r="BX26" s="1510"/>
      <c r="BY26" s="1510"/>
      <c r="BZ26" s="1510"/>
      <c r="CA26" s="1510"/>
      <c r="CB26" s="1510"/>
      <c r="CC26" s="1510"/>
      <c r="CD26" s="1510"/>
      <c r="CE26" s="1510"/>
      <c r="CF26" s="1510"/>
      <c r="CG26" s="1510"/>
      <c r="CH26" s="1510"/>
      <c r="CI26" s="1510"/>
      <c r="CJ26" s="1510"/>
      <c r="CK26" s="1510"/>
      <c r="CL26" s="1511"/>
      <c r="CM26" s="1509">
        <v>0</v>
      </c>
      <c r="CN26" s="1510"/>
      <c r="CO26" s="1510"/>
      <c r="CP26" s="1510"/>
      <c r="CQ26" s="1510"/>
      <c r="CR26" s="1510"/>
      <c r="CS26" s="1510"/>
      <c r="CT26" s="1510"/>
      <c r="CU26" s="1510"/>
      <c r="CV26" s="1510"/>
      <c r="CW26" s="1510"/>
      <c r="CX26" s="1510"/>
      <c r="CY26" s="1510"/>
      <c r="CZ26" s="1510"/>
      <c r="DA26" s="1510"/>
      <c r="DB26" s="1510"/>
      <c r="DC26" s="1511"/>
      <c r="DD26" s="426"/>
    </row>
    <row r="27" spans="1:150" ht="14.25" customHeight="1">
      <c r="B27" s="424"/>
      <c r="C27" s="2107" t="s">
        <v>895</v>
      </c>
      <c r="D27" s="2107"/>
      <c r="E27" s="2107"/>
      <c r="F27" s="2107"/>
      <c r="G27" s="2107"/>
      <c r="H27" s="2107"/>
      <c r="I27" s="2107"/>
      <c r="J27" s="2107"/>
      <c r="K27" s="2107"/>
      <c r="L27" s="2107"/>
      <c r="M27" s="2107"/>
      <c r="N27" s="2107"/>
      <c r="O27" s="2107"/>
      <c r="P27" s="2107"/>
      <c r="Q27" s="2107"/>
      <c r="R27" s="2107"/>
      <c r="S27" s="2107"/>
      <c r="T27" s="2107"/>
      <c r="U27" s="2107"/>
      <c r="V27" s="2107"/>
      <c r="W27" s="2107"/>
      <c r="X27" s="2107"/>
      <c r="Y27" s="2107"/>
      <c r="Z27" s="2107"/>
      <c r="AA27" s="2107"/>
      <c r="AB27" s="2107"/>
      <c r="AC27" s="2107"/>
      <c r="AD27" s="2107"/>
      <c r="AE27" s="2107"/>
      <c r="AF27" s="2107"/>
      <c r="AG27" s="2107"/>
      <c r="AH27" s="2107"/>
      <c r="AI27" s="2107"/>
      <c r="AJ27" s="2107"/>
      <c r="AK27" s="2107"/>
      <c r="AL27" s="2107"/>
      <c r="AM27" s="2107"/>
      <c r="AN27" s="2107"/>
      <c r="AO27" s="2107"/>
      <c r="AP27" s="2107"/>
      <c r="AQ27" s="2107"/>
      <c r="AR27" s="2107"/>
      <c r="AS27" s="2107"/>
      <c r="AT27" s="2107"/>
      <c r="AU27" s="2107"/>
      <c r="AV27" s="2107"/>
      <c r="AW27" s="2107"/>
      <c r="AX27" s="2107"/>
      <c r="AY27" s="2107"/>
      <c r="AZ27" s="2107"/>
      <c r="BA27" s="2107"/>
      <c r="BB27" s="2107"/>
      <c r="BC27" s="2107"/>
      <c r="BD27" s="2107"/>
      <c r="BE27" s="2107"/>
      <c r="BF27" s="2107"/>
      <c r="BG27" s="2107"/>
      <c r="BH27" s="2107"/>
      <c r="BI27" s="2107"/>
      <c r="BJ27" s="2107"/>
      <c r="BK27" s="2107"/>
      <c r="BL27" s="2107"/>
      <c r="BM27" s="2107"/>
      <c r="BN27" s="2107"/>
      <c r="BO27" s="2107"/>
      <c r="BP27" s="2107"/>
      <c r="BQ27" s="2107"/>
      <c r="BR27" s="2107"/>
      <c r="BS27" s="2107"/>
      <c r="BT27" s="2108"/>
      <c r="BU27" s="2110"/>
      <c r="BV27" s="2097"/>
      <c r="BW27" s="2029"/>
      <c r="BX27" s="2029"/>
      <c r="BY27" s="2029"/>
      <c r="BZ27" s="2029"/>
      <c r="CA27" s="2029"/>
      <c r="CB27" s="2029"/>
      <c r="CC27" s="2029"/>
      <c r="CD27" s="2029"/>
      <c r="CE27" s="2029"/>
      <c r="CF27" s="2029"/>
      <c r="CG27" s="2029"/>
      <c r="CH27" s="2029"/>
      <c r="CI27" s="2029"/>
      <c r="CJ27" s="2029"/>
      <c r="CK27" s="2029"/>
      <c r="CL27" s="2098"/>
      <c r="CM27" s="2097"/>
      <c r="CN27" s="2029"/>
      <c r="CO27" s="2029"/>
      <c r="CP27" s="2029"/>
      <c r="CQ27" s="2029"/>
      <c r="CR27" s="2029"/>
      <c r="CS27" s="2029"/>
      <c r="CT27" s="2029"/>
      <c r="CU27" s="2029"/>
      <c r="CV27" s="2029"/>
      <c r="CW27" s="2029"/>
      <c r="CX27" s="2029"/>
      <c r="CY27" s="2029"/>
      <c r="CZ27" s="2029"/>
      <c r="DA27" s="2029"/>
      <c r="DB27" s="2029"/>
      <c r="DC27" s="2098"/>
      <c r="DD27" s="426"/>
    </row>
    <row r="28" spans="1:150" ht="12.75" customHeight="1">
      <c r="B28" s="424"/>
      <c r="C28" s="2105" t="s">
        <v>849</v>
      </c>
      <c r="D28" s="2105"/>
      <c r="E28" s="2105"/>
      <c r="F28" s="2105"/>
      <c r="G28" s="2105"/>
      <c r="H28" s="2105"/>
      <c r="I28" s="2105"/>
      <c r="J28" s="2105"/>
      <c r="K28" s="2105"/>
      <c r="L28" s="2105"/>
      <c r="M28" s="2105"/>
      <c r="N28" s="2105"/>
      <c r="O28" s="2105"/>
      <c r="P28" s="2105"/>
      <c r="Q28" s="2105"/>
      <c r="R28" s="2105"/>
      <c r="S28" s="2105"/>
      <c r="T28" s="2105"/>
      <c r="U28" s="2105"/>
      <c r="V28" s="2105"/>
      <c r="W28" s="2105"/>
      <c r="X28" s="2105"/>
      <c r="Y28" s="2105"/>
      <c r="Z28" s="2105"/>
      <c r="AA28" s="2105"/>
      <c r="AB28" s="2105"/>
      <c r="AC28" s="2105"/>
      <c r="AD28" s="2105"/>
      <c r="AE28" s="2105"/>
      <c r="AF28" s="2105"/>
      <c r="AG28" s="2105"/>
      <c r="AH28" s="2105"/>
      <c r="AI28" s="2105"/>
      <c r="AJ28" s="2105"/>
      <c r="AK28" s="2105"/>
      <c r="AL28" s="2105"/>
      <c r="AM28" s="2105"/>
      <c r="AN28" s="2105"/>
      <c r="AO28" s="2105"/>
      <c r="AP28" s="2105"/>
      <c r="AQ28" s="2105"/>
      <c r="AR28" s="2105"/>
      <c r="AS28" s="2105"/>
      <c r="AT28" s="2105"/>
      <c r="AU28" s="2105"/>
      <c r="AV28" s="2105"/>
      <c r="AW28" s="2105"/>
      <c r="AX28" s="2105"/>
      <c r="AY28" s="2105"/>
      <c r="AZ28" s="2105"/>
      <c r="BA28" s="2105"/>
      <c r="BB28" s="2105"/>
      <c r="BC28" s="2105"/>
      <c r="BD28" s="2105"/>
      <c r="BE28" s="2105"/>
      <c r="BF28" s="2105"/>
      <c r="BG28" s="2105"/>
      <c r="BH28" s="2105"/>
      <c r="BI28" s="2105"/>
      <c r="BJ28" s="2105"/>
      <c r="BK28" s="2105"/>
      <c r="BL28" s="2105"/>
      <c r="BM28" s="2105"/>
      <c r="BN28" s="2105"/>
      <c r="BO28" s="2105"/>
      <c r="BP28" s="2105"/>
      <c r="BQ28" s="2105"/>
      <c r="BR28" s="2105"/>
      <c r="BS28" s="2105"/>
      <c r="BT28" s="2106"/>
      <c r="BU28" s="709">
        <v>4113</v>
      </c>
      <c r="BV28" s="2034">
        <v>0</v>
      </c>
      <c r="BW28" s="1986"/>
      <c r="BX28" s="1986"/>
      <c r="BY28" s="1986"/>
      <c r="BZ28" s="1986"/>
      <c r="CA28" s="1986"/>
      <c r="CB28" s="1986"/>
      <c r="CC28" s="1986"/>
      <c r="CD28" s="1986"/>
      <c r="CE28" s="1986"/>
      <c r="CF28" s="1986"/>
      <c r="CG28" s="1986"/>
      <c r="CH28" s="1986"/>
      <c r="CI28" s="1986"/>
      <c r="CJ28" s="1986"/>
      <c r="CK28" s="1986"/>
      <c r="CL28" s="1987"/>
      <c r="CM28" s="2035">
        <v>0</v>
      </c>
      <c r="CN28" s="1986"/>
      <c r="CO28" s="1986"/>
      <c r="CP28" s="1986"/>
      <c r="CQ28" s="1986"/>
      <c r="CR28" s="1986"/>
      <c r="CS28" s="1986"/>
      <c r="CT28" s="1986"/>
      <c r="CU28" s="1986"/>
      <c r="CV28" s="1986"/>
      <c r="CW28" s="1986"/>
      <c r="CX28" s="1986"/>
      <c r="CY28" s="1986"/>
      <c r="CZ28" s="1986"/>
      <c r="DA28" s="1986"/>
      <c r="DB28" s="1986"/>
      <c r="DC28" s="1987"/>
      <c r="ER28" s="426"/>
      <c r="ES28" s="426"/>
      <c r="ET28" s="426"/>
    </row>
    <row r="29" spans="1:150" ht="25.5" customHeight="1">
      <c r="B29" s="430"/>
      <c r="C29" s="2111" t="s">
        <v>850</v>
      </c>
      <c r="D29" s="2111"/>
      <c r="E29" s="2111"/>
      <c r="F29" s="2111"/>
      <c r="G29" s="2111"/>
      <c r="H29" s="2111"/>
      <c r="I29" s="2111"/>
      <c r="J29" s="2111"/>
      <c r="K29" s="2111"/>
      <c r="L29" s="2111"/>
      <c r="M29" s="2111"/>
      <c r="N29" s="2111"/>
      <c r="O29" s="2111"/>
      <c r="P29" s="2111"/>
      <c r="Q29" s="2111"/>
      <c r="R29" s="2111"/>
      <c r="S29" s="2111"/>
      <c r="T29" s="2111"/>
      <c r="U29" s="2111"/>
      <c r="V29" s="2111"/>
      <c r="W29" s="2111"/>
      <c r="X29" s="2111"/>
      <c r="Y29" s="2111"/>
      <c r="Z29" s="2111"/>
      <c r="AA29" s="2111"/>
      <c r="AB29" s="2111"/>
      <c r="AC29" s="2111"/>
      <c r="AD29" s="2111"/>
      <c r="AE29" s="2111"/>
      <c r="AF29" s="2111"/>
      <c r="AG29" s="2111"/>
      <c r="AH29" s="2111"/>
      <c r="AI29" s="2111"/>
      <c r="AJ29" s="2111"/>
      <c r="AK29" s="2111"/>
      <c r="AL29" s="2111"/>
      <c r="AM29" s="2111"/>
      <c r="AN29" s="2111"/>
      <c r="AO29" s="2111"/>
      <c r="AP29" s="2111"/>
      <c r="AQ29" s="2111"/>
      <c r="AR29" s="2111"/>
      <c r="AS29" s="2111"/>
      <c r="AT29" s="2111"/>
      <c r="AU29" s="2111"/>
      <c r="AV29" s="2111"/>
      <c r="AW29" s="2111"/>
      <c r="AX29" s="2111"/>
      <c r="AY29" s="2111"/>
      <c r="AZ29" s="2111"/>
      <c r="BA29" s="2111"/>
      <c r="BB29" s="2111"/>
      <c r="BC29" s="2111"/>
      <c r="BD29" s="2111"/>
      <c r="BE29" s="2111"/>
      <c r="BF29" s="2111"/>
      <c r="BG29" s="2111"/>
      <c r="BH29" s="2111"/>
      <c r="BI29" s="2111"/>
      <c r="BJ29" s="2111"/>
      <c r="BK29" s="2111"/>
      <c r="BL29" s="2111"/>
      <c r="BM29" s="2111"/>
      <c r="BN29" s="2111"/>
      <c r="BO29" s="2111"/>
      <c r="BP29" s="2111"/>
      <c r="BQ29" s="2111"/>
      <c r="BR29" s="2111"/>
      <c r="BS29" s="2111"/>
      <c r="BT29" s="2112"/>
      <c r="BU29" s="710">
        <v>411301</v>
      </c>
      <c r="BV29" s="2034">
        <v>0</v>
      </c>
      <c r="BW29" s="1986"/>
      <c r="BX29" s="1986"/>
      <c r="BY29" s="1986"/>
      <c r="BZ29" s="1986"/>
      <c r="CA29" s="1986"/>
      <c r="CB29" s="1986"/>
      <c r="CC29" s="1986"/>
      <c r="CD29" s="1986"/>
      <c r="CE29" s="1986"/>
      <c r="CF29" s="1986"/>
      <c r="CG29" s="1986"/>
      <c r="CH29" s="1986"/>
      <c r="CI29" s="1986"/>
      <c r="CJ29" s="1986"/>
      <c r="CK29" s="1986"/>
      <c r="CL29" s="1987"/>
      <c r="CM29" s="2035">
        <v>0</v>
      </c>
      <c r="CN29" s="1986"/>
      <c r="CO29" s="1986"/>
      <c r="CP29" s="1986"/>
      <c r="CQ29" s="1986"/>
      <c r="CR29" s="1986"/>
      <c r="CS29" s="1986"/>
      <c r="CT29" s="1986"/>
      <c r="CU29" s="1986"/>
      <c r="CV29" s="1986"/>
      <c r="CW29" s="1986"/>
      <c r="CX29" s="1986"/>
      <c r="CY29" s="1986"/>
      <c r="CZ29" s="1986"/>
      <c r="DA29" s="1986"/>
      <c r="DB29" s="1986"/>
      <c r="DC29" s="1987"/>
    </row>
    <row r="30" spans="1:150" ht="13.5" customHeight="1">
      <c r="B30" s="708"/>
      <c r="C30" s="2016" t="s">
        <v>851</v>
      </c>
      <c r="D30" s="2016"/>
      <c r="E30" s="2016"/>
      <c r="F30" s="2016"/>
      <c r="G30" s="2016"/>
      <c r="H30" s="2016"/>
      <c r="I30" s="2016"/>
      <c r="J30" s="2016"/>
      <c r="K30" s="2016"/>
      <c r="L30" s="2016"/>
      <c r="M30" s="2016"/>
      <c r="N30" s="2016"/>
      <c r="O30" s="2016"/>
      <c r="P30" s="2016"/>
      <c r="Q30" s="2016"/>
      <c r="R30" s="2016"/>
      <c r="S30" s="2016"/>
      <c r="T30" s="2016"/>
      <c r="U30" s="2016"/>
      <c r="V30" s="2016"/>
      <c r="W30" s="2016"/>
      <c r="X30" s="2016"/>
      <c r="Y30" s="2016"/>
      <c r="Z30" s="2016"/>
      <c r="AA30" s="2016"/>
      <c r="AB30" s="2016"/>
      <c r="AC30" s="2016"/>
      <c r="AD30" s="2016"/>
      <c r="AE30" s="2016"/>
      <c r="AF30" s="2016"/>
      <c r="AG30" s="2016"/>
      <c r="AH30" s="2016"/>
      <c r="AI30" s="2016"/>
      <c r="AJ30" s="2016"/>
      <c r="AK30" s="2016"/>
      <c r="AL30" s="2016"/>
      <c r="AM30" s="2016"/>
      <c r="AN30" s="2016"/>
      <c r="AO30" s="2016"/>
      <c r="AP30" s="2016"/>
      <c r="AQ30" s="2016"/>
      <c r="AR30" s="2016"/>
      <c r="AS30" s="2016"/>
      <c r="AT30" s="2016"/>
      <c r="AU30" s="2016"/>
      <c r="AV30" s="2016"/>
      <c r="AW30" s="2016"/>
      <c r="AX30" s="2016"/>
      <c r="AY30" s="2016"/>
      <c r="AZ30" s="2016"/>
      <c r="BA30" s="2016"/>
      <c r="BB30" s="2016"/>
      <c r="BC30" s="2016"/>
      <c r="BD30" s="2016"/>
      <c r="BE30" s="2016"/>
      <c r="BF30" s="2016"/>
      <c r="BG30" s="2016"/>
      <c r="BH30" s="2016"/>
      <c r="BI30" s="2016"/>
      <c r="BJ30" s="2016"/>
      <c r="BK30" s="2016"/>
      <c r="BL30" s="2016"/>
      <c r="BM30" s="2016"/>
      <c r="BN30" s="2016"/>
      <c r="BO30" s="2016"/>
      <c r="BP30" s="2016"/>
      <c r="BQ30" s="2016"/>
      <c r="BR30" s="2016"/>
      <c r="BS30" s="2016"/>
      <c r="BT30" s="2017"/>
      <c r="BU30" s="711">
        <v>4119</v>
      </c>
      <c r="BV30" s="2034">
        <v>2069879</v>
      </c>
      <c r="BW30" s="1986"/>
      <c r="BX30" s="1986"/>
      <c r="BY30" s="1986"/>
      <c r="BZ30" s="1986"/>
      <c r="CA30" s="1986"/>
      <c r="CB30" s="1986"/>
      <c r="CC30" s="1986"/>
      <c r="CD30" s="1986"/>
      <c r="CE30" s="1986"/>
      <c r="CF30" s="1986"/>
      <c r="CG30" s="1986"/>
      <c r="CH30" s="1986"/>
      <c r="CI30" s="1986"/>
      <c r="CJ30" s="1986"/>
      <c r="CK30" s="1986"/>
      <c r="CL30" s="1987"/>
      <c r="CM30" s="2035">
        <v>1201761</v>
      </c>
      <c r="CN30" s="1986"/>
      <c r="CO30" s="1986"/>
      <c r="CP30" s="1986"/>
      <c r="CQ30" s="1986"/>
      <c r="CR30" s="1986"/>
      <c r="CS30" s="1986"/>
      <c r="CT30" s="1986"/>
      <c r="CU30" s="1986"/>
      <c r="CV30" s="1986"/>
      <c r="CW30" s="1986"/>
      <c r="CX30" s="1986"/>
      <c r="CY30" s="1986"/>
      <c r="CZ30" s="1986"/>
      <c r="DA30" s="1986"/>
      <c r="DB30" s="1986"/>
      <c r="DC30" s="1987"/>
    </row>
    <row r="31" spans="1:150" ht="13.5" customHeight="1">
      <c r="B31" s="708"/>
      <c r="C31" s="2032" t="s">
        <v>852</v>
      </c>
      <c r="D31" s="2032"/>
      <c r="E31" s="2032"/>
      <c r="F31" s="2032"/>
      <c r="G31" s="2032"/>
      <c r="H31" s="2032"/>
      <c r="I31" s="2032"/>
      <c r="J31" s="2032"/>
      <c r="K31" s="2032"/>
      <c r="L31" s="2032"/>
      <c r="M31" s="2032"/>
      <c r="N31" s="2032"/>
      <c r="O31" s="2032"/>
      <c r="P31" s="2032"/>
      <c r="Q31" s="2032"/>
      <c r="R31" s="2032"/>
      <c r="S31" s="2032"/>
      <c r="T31" s="2032"/>
      <c r="U31" s="2032"/>
      <c r="V31" s="2032"/>
      <c r="W31" s="2032"/>
      <c r="X31" s="2032"/>
      <c r="Y31" s="2032"/>
      <c r="Z31" s="2032"/>
      <c r="AA31" s="2032"/>
      <c r="AB31" s="2032"/>
      <c r="AC31" s="2032"/>
      <c r="AD31" s="2032"/>
      <c r="AE31" s="2032"/>
      <c r="AF31" s="2032"/>
      <c r="AG31" s="2032"/>
      <c r="AH31" s="2032"/>
      <c r="AI31" s="2032"/>
      <c r="AJ31" s="2032"/>
      <c r="AK31" s="2032"/>
      <c r="AL31" s="2032"/>
      <c r="AM31" s="2032"/>
      <c r="AN31" s="2032"/>
      <c r="AO31" s="2032"/>
      <c r="AP31" s="2032"/>
      <c r="AQ31" s="2032"/>
      <c r="AR31" s="2032"/>
      <c r="AS31" s="2032"/>
      <c r="AT31" s="2032"/>
      <c r="AU31" s="2032"/>
      <c r="AV31" s="2032"/>
      <c r="AW31" s="2032"/>
      <c r="AX31" s="2032"/>
      <c r="AY31" s="2032"/>
      <c r="AZ31" s="2032"/>
      <c r="BA31" s="2032"/>
      <c r="BB31" s="2032"/>
      <c r="BC31" s="2032"/>
      <c r="BD31" s="2032"/>
      <c r="BE31" s="2032"/>
      <c r="BF31" s="2032"/>
      <c r="BG31" s="2032"/>
      <c r="BH31" s="2032"/>
      <c r="BI31" s="2032"/>
      <c r="BJ31" s="2032"/>
      <c r="BK31" s="2032"/>
      <c r="BL31" s="2032"/>
      <c r="BM31" s="2032"/>
      <c r="BN31" s="2032"/>
      <c r="BO31" s="2032"/>
      <c r="BP31" s="2032"/>
      <c r="BQ31" s="2032"/>
      <c r="BR31" s="2032"/>
      <c r="BS31" s="2032"/>
      <c r="BT31" s="2033"/>
      <c r="BU31" s="712">
        <v>411901</v>
      </c>
      <c r="BV31" s="2034">
        <v>381</v>
      </c>
      <c r="BW31" s="1986"/>
      <c r="BX31" s="1986"/>
      <c r="BY31" s="1986"/>
      <c r="BZ31" s="1986"/>
      <c r="CA31" s="1986"/>
      <c r="CB31" s="1986"/>
      <c r="CC31" s="1986"/>
      <c r="CD31" s="1986"/>
      <c r="CE31" s="1986"/>
      <c r="CF31" s="1986"/>
      <c r="CG31" s="1986"/>
      <c r="CH31" s="1986"/>
      <c r="CI31" s="1986"/>
      <c r="CJ31" s="1986"/>
      <c r="CK31" s="1986"/>
      <c r="CL31" s="1987"/>
      <c r="CM31" s="2035">
        <v>0</v>
      </c>
      <c r="CN31" s="1986"/>
      <c r="CO31" s="1986"/>
      <c r="CP31" s="1986"/>
      <c r="CQ31" s="1986"/>
      <c r="CR31" s="1986"/>
      <c r="CS31" s="1986"/>
      <c r="CT31" s="1986"/>
      <c r="CU31" s="1986"/>
      <c r="CV31" s="1986"/>
      <c r="CW31" s="1986"/>
      <c r="CX31" s="1986"/>
      <c r="CY31" s="1986"/>
      <c r="CZ31" s="1986"/>
      <c r="DA31" s="1986"/>
      <c r="DB31" s="1986"/>
      <c r="DC31" s="1987"/>
    </row>
    <row r="32" spans="1:150" ht="13.5" customHeight="1">
      <c r="B32" s="430"/>
      <c r="C32" s="2018" t="s">
        <v>1241</v>
      </c>
      <c r="D32" s="2018"/>
      <c r="E32" s="2018"/>
      <c r="F32" s="2018"/>
      <c r="G32" s="2018"/>
      <c r="H32" s="2018"/>
      <c r="I32" s="2018"/>
      <c r="J32" s="2018"/>
      <c r="K32" s="2018"/>
      <c r="L32" s="2018"/>
      <c r="M32" s="2018"/>
      <c r="N32" s="2018"/>
      <c r="O32" s="2018"/>
      <c r="P32" s="2018"/>
      <c r="Q32" s="2018"/>
      <c r="R32" s="2018"/>
      <c r="S32" s="2018"/>
      <c r="T32" s="2018"/>
      <c r="U32" s="2018"/>
      <c r="V32" s="2018"/>
      <c r="W32" s="2018"/>
      <c r="X32" s="2018"/>
      <c r="Y32" s="2018"/>
      <c r="Z32" s="2018"/>
      <c r="AA32" s="2018"/>
      <c r="AB32" s="2018"/>
      <c r="AC32" s="2018"/>
      <c r="AD32" s="2018"/>
      <c r="AE32" s="2018"/>
      <c r="AF32" s="2018"/>
      <c r="AG32" s="2018"/>
      <c r="AH32" s="2018"/>
      <c r="AI32" s="2018"/>
      <c r="AJ32" s="2018"/>
      <c r="AK32" s="2018"/>
      <c r="AL32" s="2018"/>
      <c r="AM32" s="2018"/>
      <c r="AN32" s="2018"/>
      <c r="AO32" s="2018"/>
      <c r="AP32" s="2018"/>
      <c r="AQ32" s="2018"/>
      <c r="AR32" s="2018"/>
      <c r="AS32" s="2018"/>
      <c r="AT32" s="2018"/>
      <c r="AU32" s="2018"/>
      <c r="AV32" s="2018"/>
      <c r="AW32" s="2018"/>
      <c r="AX32" s="2018"/>
      <c r="AY32" s="2018"/>
      <c r="AZ32" s="2018"/>
      <c r="BA32" s="2018"/>
      <c r="BB32" s="2018"/>
      <c r="BC32" s="2018"/>
      <c r="BD32" s="2018"/>
      <c r="BE32" s="2018"/>
      <c r="BF32" s="2018"/>
      <c r="BG32" s="2018"/>
      <c r="BH32" s="2018"/>
      <c r="BI32" s="2018"/>
      <c r="BJ32" s="2018"/>
      <c r="BK32" s="2018"/>
      <c r="BL32" s="2018"/>
      <c r="BM32" s="2018"/>
      <c r="BN32" s="2018"/>
      <c r="BO32" s="2018"/>
      <c r="BP32" s="2018"/>
      <c r="BQ32" s="2018"/>
      <c r="BR32" s="2018"/>
      <c r="BS32" s="2018"/>
      <c r="BT32" s="2019"/>
      <c r="BU32" s="716">
        <v>4120</v>
      </c>
      <c r="BV32" s="2113" t="s">
        <v>0</v>
      </c>
      <c r="BW32" s="2114"/>
      <c r="BX32" s="2115">
        <f>BX33+BX36+BX37+BX39+BX40</f>
        <v>53199373</v>
      </c>
      <c r="BY32" s="2115"/>
      <c r="BZ32" s="2115"/>
      <c r="CA32" s="2115"/>
      <c r="CB32" s="2115"/>
      <c r="CC32" s="2115"/>
      <c r="CD32" s="2115"/>
      <c r="CE32" s="2115"/>
      <c r="CF32" s="2115"/>
      <c r="CG32" s="2115"/>
      <c r="CH32" s="2115"/>
      <c r="CI32" s="2115"/>
      <c r="CJ32" s="2115"/>
      <c r="CK32" s="2118" t="s">
        <v>1</v>
      </c>
      <c r="CL32" s="2119"/>
      <c r="CM32" s="2116" t="s">
        <v>0</v>
      </c>
      <c r="CN32" s="2116"/>
      <c r="CO32" s="2115">
        <f>CO33+CO36+CO37+CO39+CO40</f>
        <v>49299677</v>
      </c>
      <c r="CP32" s="2115"/>
      <c r="CQ32" s="2115"/>
      <c r="CR32" s="2115"/>
      <c r="CS32" s="2115"/>
      <c r="CT32" s="2115"/>
      <c r="CU32" s="2115"/>
      <c r="CV32" s="2115"/>
      <c r="CW32" s="2115"/>
      <c r="CX32" s="2115"/>
      <c r="CY32" s="2115"/>
      <c r="CZ32" s="2115"/>
      <c r="DA32" s="2115"/>
      <c r="DB32" s="2116" t="s">
        <v>1</v>
      </c>
      <c r="DC32" s="2117"/>
    </row>
    <row r="33" spans="1:108" ht="13.5" customHeight="1">
      <c r="B33" s="281"/>
      <c r="C33" s="2030" t="s">
        <v>408</v>
      </c>
      <c r="D33" s="2030"/>
      <c r="E33" s="2030"/>
      <c r="F33" s="2030"/>
      <c r="G33" s="2030"/>
      <c r="H33" s="2030"/>
      <c r="I33" s="2030"/>
      <c r="J33" s="2030"/>
      <c r="K33" s="2030"/>
      <c r="L33" s="2030"/>
      <c r="M33" s="2030"/>
      <c r="N33" s="2030"/>
      <c r="O33" s="2030"/>
      <c r="P33" s="2030"/>
      <c r="Q33" s="2030"/>
      <c r="R33" s="2030"/>
      <c r="S33" s="2030"/>
      <c r="T33" s="2030"/>
      <c r="U33" s="2030"/>
      <c r="V33" s="2030"/>
      <c r="W33" s="2030"/>
      <c r="X33" s="2030"/>
      <c r="Y33" s="2030"/>
      <c r="Z33" s="2030"/>
      <c r="AA33" s="2030"/>
      <c r="AB33" s="2030"/>
      <c r="AC33" s="2030"/>
      <c r="AD33" s="2030"/>
      <c r="AE33" s="2030"/>
      <c r="AF33" s="2030"/>
      <c r="AG33" s="2030"/>
      <c r="AH33" s="2030"/>
      <c r="AI33" s="2030"/>
      <c r="AJ33" s="2030"/>
      <c r="AK33" s="2030"/>
      <c r="AL33" s="2030"/>
      <c r="AM33" s="2030"/>
      <c r="AN33" s="2030"/>
      <c r="AO33" s="2030"/>
      <c r="AP33" s="2030"/>
      <c r="AQ33" s="2030"/>
      <c r="AR33" s="2030"/>
      <c r="AS33" s="2030"/>
      <c r="AT33" s="2030"/>
      <c r="AU33" s="2030"/>
      <c r="AV33" s="2030"/>
      <c r="AW33" s="2030"/>
      <c r="AX33" s="2030"/>
      <c r="AY33" s="2030"/>
      <c r="AZ33" s="2030"/>
      <c r="BA33" s="2030"/>
      <c r="BB33" s="2030"/>
      <c r="BC33" s="2030"/>
      <c r="BD33" s="2030"/>
      <c r="BE33" s="2030"/>
      <c r="BF33" s="2030"/>
      <c r="BG33" s="2030"/>
      <c r="BH33" s="2030"/>
      <c r="BI33" s="2030"/>
      <c r="BJ33" s="2030"/>
      <c r="BK33" s="2030"/>
      <c r="BL33" s="2030"/>
      <c r="BM33" s="2030"/>
      <c r="BN33" s="2030"/>
      <c r="BO33" s="2030"/>
      <c r="BP33" s="2030"/>
      <c r="BQ33" s="2030"/>
      <c r="BR33" s="2030"/>
      <c r="BS33" s="2030"/>
      <c r="BT33" s="2031"/>
      <c r="BU33" s="2120">
        <v>4121</v>
      </c>
      <c r="BV33" s="2113" t="s">
        <v>0</v>
      </c>
      <c r="BW33" s="2114"/>
      <c r="BX33" s="1510">
        <v>36139523</v>
      </c>
      <c r="BY33" s="1510"/>
      <c r="BZ33" s="1510"/>
      <c r="CA33" s="1510"/>
      <c r="CB33" s="1510"/>
      <c r="CC33" s="1510"/>
      <c r="CD33" s="1510"/>
      <c r="CE33" s="1510"/>
      <c r="CF33" s="1510"/>
      <c r="CG33" s="1510"/>
      <c r="CH33" s="1510"/>
      <c r="CI33" s="1510"/>
      <c r="CJ33" s="1510"/>
      <c r="CK33" s="2118" t="s">
        <v>1</v>
      </c>
      <c r="CL33" s="2119"/>
      <c r="CM33" s="2116" t="s">
        <v>0</v>
      </c>
      <c r="CN33" s="2116"/>
      <c r="CO33" s="1510">
        <v>34390198</v>
      </c>
      <c r="CP33" s="1510"/>
      <c r="CQ33" s="1510"/>
      <c r="CR33" s="1510"/>
      <c r="CS33" s="1510"/>
      <c r="CT33" s="1510"/>
      <c r="CU33" s="1510"/>
      <c r="CV33" s="1510"/>
      <c r="CW33" s="1510"/>
      <c r="CX33" s="1510"/>
      <c r="CY33" s="1510"/>
      <c r="CZ33" s="1510"/>
      <c r="DA33" s="1510"/>
      <c r="DB33" s="2116" t="s">
        <v>1</v>
      </c>
      <c r="DC33" s="2117"/>
    </row>
    <row r="34" spans="1:108" ht="13.5" customHeight="1">
      <c r="B34" s="424"/>
      <c r="C34" s="2016" t="s">
        <v>853</v>
      </c>
      <c r="D34" s="2016"/>
      <c r="E34" s="2016"/>
      <c r="F34" s="2016"/>
      <c r="G34" s="2016"/>
      <c r="H34" s="2016"/>
      <c r="I34" s="2016"/>
      <c r="J34" s="2016"/>
      <c r="K34" s="2016"/>
      <c r="L34" s="2016"/>
      <c r="M34" s="2016"/>
      <c r="N34" s="2016"/>
      <c r="O34" s="2016"/>
      <c r="P34" s="2016"/>
      <c r="Q34" s="2016"/>
      <c r="R34" s="2016"/>
      <c r="S34" s="2016"/>
      <c r="T34" s="2016"/>
      <c r="U34" s="2016"/>
      <c r="V34" s="2016"/>
      <c r="W34" s="2016"/>
      <c r="X34" s="2016"/>
      <c r="Y34" s="2016"/>
      <c r="Z34" s="2016"/>
      <c r="AA34" s="2016"/>
      <c r="AB34" s="2016"/>
      <c r="AC34" s="2016"/>
      <c r="AD34" s="2016"/>
      <c r="AE34" s="2016"/>
      <c r="AF34" s="2016"/>
      <c r="AG34" s="2016"/>
      <c r="AH34" s="2016"/>
      <c r="AI34" s="2016"/>
      <c r="AJ34" s="2016"/>
      <c r="AK34" s="2016"/>
      <c r="AL34" s="2016"/>
      <c r="AM34" s="2016"/>
      <c r="AN34" s="2016"/>
      <c r="AO34" s="2016"/>
      <c r="AP34" s="2016"/>
      <c r="AQ34" s="2016"/>
      <c r="AR34" s="2016"/>
      <c r="AS34" s="2016"/>
      <c r="AT34" s="2016"/>
      <c r="AU34" s="2016"/>
      <c r="AV34" s="2016"/>
      <c r="AW34" s="2016"/>
      <c r="AX34" s="2016"/>
      <c r="AY34" s="2016"/>
      <c r="AZ34" s="2016"/>
      <c r="BA34" s="2016"/>
      <c r="BB34" s="2016"/>
      <c r="BC34" s="2016"/>
      <c r="BD34" s="2016"/>
      <c r="BE34" s="2016"/>
      <c r="BF34" s="2016"/>
      <c r="BG34" s="2016"/>
      <c r="BH34" s="2016"/>
      <c r="BI34" s="2016"/>
      <c r="BJ34" s="2016"/>
      <c r="BK34" s="2016"/>
      <c r="BL34" s="2016"/>
      <c r="BM34" s="2016"/>
      <c r="BN34" s="2016"/>
      <c r="BO34" s="2016"/>
      <c r="BP34" s="2016"/>
      <c r="BQ34" s="2016"/>
      <c r="BR34" s="2016"/>
      <c r="BS34" s="2016"/>
      <c r="BT34" s="2017"/>
      <c r="BU34" s="2120"/>
      <c r="BV34" s="2045"/>
      <c r="BW34" s="2046"/>
      <c r="BX34" s="2029"/>
      <c r="BY34" s="2029"/>
      <c r="BZ34" s="2029"/>
      <c r="CA34" s="2029"/>
      <c r="CB34" s="2029"/>
      <c r="CC34" s="2029"/>
      <c r="CD34" s="2029"/>
      <c r="CE34" s="2029"/>
      <c r="CF34" s="2029"/>
      <c r="CG34" s="2029"/>
      <c r="CH34" s="2029"/>
      <c r="CI34" s="2029"/>
      <c r="CJ34" s="2029"/>
      <c r="CK34" s="2047"/>
      <c r="CL34" s="2048"/>
      <c r="CM34" s="2049"/>
      <c r="CN34" s="2049"/>
      <c r="CO34" s="2029"/>
      <c r="CP34" s="2029"/>
      <c r="CQ34" s="2029"/>
      <c r="CR34" s="2029"/>
      <c r="CS34" s="2029"/>
      <c r="CT34" s="2029"/>
      <c r="CU34" s="2029"/>
      <c r="CV34" s="2029"/>
      <c r="CW34" s="2029"/>
      <c r="CX34" s="2029"/>
      <c r="CY34" s="2029"/>
      <c r="CZ34" s="2029"/>
      <c r="DA34" s="2029"/>
      <c r="DB34" s="2049"/>
      <c r="DC34" s="2050"/>
    </row>
    <row r="35" spans="1:108" ht="25.5" customHeight="1">
      <c r="B35" s="424"/>
      <c r="C35" s="2107" t="s">
        <v>854</v>
      </c>
      <c r="D35" s="2032"/>
      <c r="E35" s="2032"/>
      <c r="F35" s="2032"/>
      <c r="G35" s="2032"/>
      <c r="H35" s="2032"/>
      <c r="I35" s="2032"/>
      <c r="J35" s="2032"/>
      <c r="K35" s="2032"/>
      <c r="L35" s="2032"/>
      <c r="M35" s="2032"/>
      <c r="N35" s="2032"/>
      <c r="O35" s="2032"/>
      <c r="P35" s="2032"/>
      <c r="Q35" s="2032"/>
      <c r="R35" s="2032"/>
      <c r="S35" s="2032"/>
      <c r="T35" s="2032"/>
      <c r="U35" s="2032"/>
      <c r="V35" s="2032"/>
      <c r="W35" s="2032"/>
      <c r="X35" s="2032"/>
      <c r="Y35" s="2032"/>
      <c r="Z35" s="2032"/>
      <c r="AA35" s="2032"/>
      <c r="AB35" s="2032"/>
      <c r="AC35" s="2032"/>
      <c r="AD35" s="2032"/>
      <c r="AE35" s="2032"/>
      <c r="AF35" s="2032"/>
      <c r="AG35" s="2032"/>
      <c r="AH35" s="2032"/>
      <c r="AI35" s="2032"/>
      <c r="AJ35" s="2032"/>
      <c r="AK35" s="2032"/>
      <c r="AL35" s="2032"/>
      <c r="AM35" s="2032"/>
      <c r="AN35" s="2032"/>
      <c r="AO35" s="2032"/>
      <c r="AP35" s="2032"/>
      <c r="AQ35" s="2032"/>
      <c r="AR35" s="2032"/>
      <c r="AS35" s="2032"/>
      <c r="AT35" s="2032"/>
      <c r="AU35" s="2032"/>
      <c r="AV35" s="2032"/>
      <c r="AW35" s="2032"/>
      <c r="AX35" s="2032"/>
      <c r="AY35" s="2032"/>
      <c r="AZ35" s="2032"/>
      <c r="BA35" s="2032"/>
      <c r="BB35" s="2032"/>
      <c r="BC35" s="2032"/>
      <c r="BD35" s="2032"/>
      <c r="BE35" s="2032"/>
      <c r="BF35" s="2032"/>
      <c r="BG35" s="2032"/>
      <c r="BH35" s="2032"/>
      <c r="BI35" s="2032"/>
      <c r="BJ35" s="2032"/>
      <c r="BK35" s="2032"/>
      <c r="BL35" s="2032"/>
      <c r="BM35" s="2032"/>
      <c r="BN35" s="2032"/>
      <c r="BO35" s="2032"/>
      <c r="BP35" s="2032"/>
      <c r="BQ35" s="2032"/>
      <c r="BR35" s="2032"/>
      <c r="BS35" s="2032"/>
      <c r="BT35" s="2033"/>
      <c r="BU35" s="712">
        <v>412101</v>
      </c>
      <c r="BV35" s="2045" t="s">
        <v>0</v>
      </c>
      <c r="BW35" s="2046"/>
      <c r="BX35" s="2029">
        <v>1178072</v>
      </c>
      <c r="BY35" s="2029"/>
      <c r="BZ35" s="2029"/>
      <c r="CA35" s="2029"/>
      <c r="CB35" s="2029"/>
      <c r="CC35" s="2029"/>
      <c r="CD35" s="2029"/>
      <c r="CE35" s="2029"/>
      <c r="CF35" s="2029"/>
      <c r="CG35" s="2029"/>
      <c r="CH35" s="2029"/>
      <c r="CI35" s="2029"/>
      <c r="CJ35" s="2029"/>
      <c r="CK35" s="2047" t="s">
        <v>1</v>
      </c>
      <c r="CL35" s="2048"/>
      <c r="CM35" s="2045" t="s">
        <v>0</v>
      </c>
      <c r="CN35" s="2046"/>
      <c r="CO35" s="2029">
        <v>1073491</v>
      </c>
      <c r="CP35" s="2029"/>
      <c r="CQ35" s="2029"/>
      <c r="CR35" s="2029"/>
      <c r="CS35" s="2029"/>
      <c r="CT35" s="2029"/>
      <c r="CU35" s="2029"/>
      <c r="CV35" s="2029"/>
      <c r="CW35" s="2029"/>
      <c r="CX35" s="2029"/>
      <c r="CY35" s="2029"/>
      <c r="CZ35" s="2029"/>
      <c r="DA35" s="2029"/>
      <c r="DB35" s="2047" t="s">
        <v>1</v>
      </c>
      <c r="DC35" s="2048"/>
    </row>
    <row r="36" spans="1:108" ht="13.5" customHeight="1">
      <c r="B36" s="430"/>
      <c r="C36" s="2018" t="s">
        <v>897</v>
      </c>
      <c r="D36" s="2018"/>
      <c r="E36" s="2018"/>
      <c r="F36" s="2018"/>
      <c r="G36" s="2018"/>
      <c r="H36" s="2018"/>
      <c r="I36" s="2018"/>
      <c r="J36" s="2018"/>
      <c r="K36" s="2018"/>
      <c r="L36" s="2018"/>
      <c r="M36" s="2018"/>
      <c r="N36" s="2018"/>
      <c r="O36" s="2018"/>
      <c r="P36" s="2018"/>
      <c r="Q36" s="2018"/>
      <c r="R36" s="2018"/>
      <c r="S36" s="2018"/>
      <c r="T36" s="2018"/>
      <c r="U36" s="2018"/>
      <c r="V36" s="2018"/>
      <c r="W36" s="2018"/>
      <c r="X36" s="2018"/>
      <c r="Y36" s="2018"/>
      <c r="Z36" s="2018"/>
      <c r="AA36" s="2018"/>
      <c r="AB36" s="2018"/>
      <c r="AC36" s="2018"/>
      <c r="AD36" s="2018"/>
      <c r="AE36" s="2018"/>
      <c r="AF36" s="2018"/>
      <c r="AG36" s="2018"/>
      <c r="AH36" s="2018"/>
      <c r="AI36" s="2018"/>
      <c r="AJ36" s="2018"/>
      <c r="AK36" s="2018"/>
      <c r="AL36" s="2018"/>
      <c r="AM36" s="2018"/>
      <c r="AN36" s="2018"/>
      <c r="AO36" s="2018"/>
      <c r="AP36" s="2018"/>
      <c r="AQ36" s="2018"/>
      <c r="AR36" s="2018"/>
      <c r="AS36" s="2018"/>
      <c r="AT36" s="2018"/>
      <c r="AU36" s="2018"/>
      <c r="AV36" s="2018"/>
      <c r="AW36" s="2018"/>
      <c r="AX36" s="2018"/>
      <c r="AY36" s="2018"/>
      <c r="AZ36" s="2018"/>
      <c r="BA36" s="2018"/>
      <c r="BB36" s="2018"/>
      <c r="BC36" s="2018"/>
      <c r="BD36" s="2018"/>
      <c r="BE36" s="2018"/>
      <c r="BF36" s="2018"/>
      <c r="BG36" s="2018"/>
      <c r="BH36" s="2018"/>
      <c r="BI36" s="2018"/>
      <c r="BJ36" s="2018"/>
      <c r="BK36" s="2018"/>
      <c r="BL36" s="2018"/>
      <c r="BM36" s="2018"/>
      <c r="BN36" s="2018"/>
      <c r="BO36" s="2018"/>
      <c r="BP36" s="2018"/>
      <c r="BQ36" s="2018"/>
      <c r="BR36" s="2018"/>
      <c r="BS36" s="2018"/>
      <c r="BT36" s="2019"/>
      <c r="BU36" s="716">
        <v>4122</v>
      </c>
      <c r="BV36" s="2045" t="s">
        <v>0</v>
      </c>
      <c r="BW36" s="2046"/>
      <c r="BX36" s="2029">
        <v>8728781</v>
      </c>
      <c r="BY36" s="2029"/>
      <c r="BZ36" s="2029"/>
      <c r="CA36" s="2029"/>
      <c r="CB36" s="2029"/>
      <c r="CC36" s="2029"/>
      <c r="CD36" s="2029"/>
      <c r="CE36" s="2029"/>
      <c r="CF36" s="2029"/>
      <c r="CG36" s="2029"/>
      <c r="CH36" s="2029"/>
      <c r="CI36" s="2029"/>
      <c r="CJ36" s="2029"/>
      <c r="CK36" s="2047" t="s">
        <v>1</v>
      </c>
      <c r="CL36" s="2048"/>
      <c r="CM36" s="2049" t="s">
        <v>0</v>
      </c>
      <c r="CN36" s="2049"/>
      <c r="CO36" s="2029">
        <v>7643072</v>
      </c>
      <c r="CP36" s="2029"/>
      <c r="CQ36" s="2029"/>
      <c r="CR36" s="2029"/>
      <c r="CS36" s="2029"/>
      <c r="CT36" s="2029"/>
      <c r="CU36" s="2029"/>
      <c r="CV36" s="2029"/>
      <c r="CW36" s="2029"/>
      <c r="CX36" s="2029"/>
      <c r="CY36" s="2029"/>
      <c r="CZ36" s="2029"/>
      <c r="DA36" s="2029"/>
      <c r="DB36" s="2049" t="s">
        <v>1</v>
      </c>
      <c r="DC36" s="2050"/>
    </row>
    <row r="37" spans="1:108" ht="13.5" customHeight="1">
      <c r="B37" s="430"/>
      <c r="C37" s="2016" t="s">
        <v>898</v>
      </c>
      <c r="D37" s="2016"/>
      <c r="E37" s="2016"/>
      <c r="F37" s="2016"/>
      <c r="G37" s="2016"/>
      <c r="H37" s="2016"/>
      <c r="I37" s="2016"/>
      <c r="J37" s="2016"/>
      <c r="K37" s="2016"/>
      <c r="L37" s="2016"/>
      <c r="M37" s="2016"/>
      <c r="N37" s="2016"/>
      <c r="O37" s="2016"/>
      <c r="P37" s="2016"/>
      <c r="Q37" s="2016"/>
      <c r="R37" s="2016"/>
      <c r="S37" s="2016"/>
      <c r="T37" s="2016"/>
      <c r="U37" s="2016"/>
      <c r="V37" s="2016"/>
      <c r="W37" s="2016"/>
      <c r="X37" s="2016"/>
      <c r="Y37" s="2016"/>
      <c r="Z37" s="2016"/>
      <c r="AA37" s="2016"/>
      <c r="AB37" s="2016"/>
      <c r="AC37" s="2016"/>
      <c r="AD37" s="2016"/>
      <c r="AE37" s="2016"/>
      <c r="AF37" s="2016"/>
      <c r="AG37" s="2016"/>
      <c r="AH37" s="2016"/>
      <c r="AI37" s="2016"/>
      <c r="AJ37" s="2016"/>
      <c r="AK37" s="2016"/>
      <c r="AL37" s="2016"/>
      <c r="AM37" s="2016"/>
      <c r="AN37" s="2016"/>
      <c r="AO37" s="2016"/>
      <c r="AP37" s="2016"/>
      <c r="AQ37" s="2016"/>
      <c r="AR37" s="2016"/>
      <c r="AS37" s="2016"/>
      <c r="AT37" s="2016"/>
      <c r="AU37" s="2016"/>
      <c r="AV37" s="2016"/>
      <c r="AW37" s="2016"/>
      <c r="AX37" s="2016"/>
      <c r="AY37" s="2016"/>
      <c r="AZ37" s="2016"/>
      <c r="BA37" s="2016"/>
      <c r="BB37" s="2016"/>
      <c r="BC37" s="2016"/>
      <c r="BD37" s="2016"/>
      <c r="BE37" s="2016"/>
      <c r="BF37" s="2016"/>
      <c r="BG37" s="2016"/>
      <c r="BH37" s="2016"/>
      <c r="BI37" s="2016"/>
      <c r="BJ37" s="2016"/>
      <c r="BK37" s="2016"/>
      <c r="BL37" s="2016"/>
      <c r="BM37" s="2016"/>
      <c r="BN37" s="2016"/>
      <c r="BO37" s="2016"/>
      <c r="BP37" s="2016"/>
      <c r="BQ37" s="2016"/>
      <c r="BR37" s="2016"/>
      <c r="BS37" s="2016"/>
      <c r="BT37" s="2017"/>
      <c r="BU37" s="716">
        <v>4123</v>
      </c>
      <c r="BV37" s="2045" t="s">
        <v>0</v>
      </c>
      <c r="BW37" s="2046"/>
      <c r="BX37" s="2029">
        <v>1103295</v>
      </c>
      <c r="BY37" s="2029"/>
      <c r="BZ37" s="2029"/>
      <c r="CA37" s="2029"/>
      <c r="CB37" s="2029"/>
      <c r="CC37" s="2029"/>
      <c r="CD37" s="2029"/>
      <c r="CE37" s="2029"/>
      <c r="CF37" s="2029"/>
      <c r="CG37" s="2029"/>
      <c r="CH37" s="2029"/>
      <c r="CI37" s="2029"/>
      <c r="CJ37" s="2029"/>
      <c r="CK37" s="2047" t="s">
        <v>1</v>
      </c>
      <c r="CL37" s="2048"/>
      <c r="CM37" s="2049" t="s">
        <v>0</v>
      </c>
      <c r="CN37" s="2049"/>
      <c r="CO37" s="2029">
        <v>1029202</v>
      </c>
      <c r="CP37" s="2029"/>
      <c r="CQ37" s="2029"/>
      <c r="CR37" s="2029"/>
      <c r="CS37" s="2029"/>
      <c r="CT37" s="2029"/>
      <c r="CU37" s="2029"/>
      <c r="CV37" s="2029"/>
      <c r="CW37" s="2029"/>
      <c r="CX37" s="2029"/>
      <c r="CY37" s="2029"/>
      <c r="CZ37" s="2029"/>
      <c r="DA37" s="2029"/>
      <c r="DB37" s="2049" t="s">
        <v>1</v>
      </c>
      <c r="DC37" s="2050"/>
    </row>
    <row r="38" spans="1:108" ht="13.5" customHeight="1">
      <c r="B38" s="430"/>
      <c r="C38" s="2121" t="s">
        <v>855</v>
      </c>
      <c r="D38" s="2121"/>
      <c r="E38" s="2121"/>
      <c r="F38" s="2121"/>
      <c r="G38" s="2121"/>
      <c r="H38" s="2121"/>
      <c r="I38" s="2121"/>
      <c r="J38" s="2121"/>
      <c r="K38" s="2121"/>
      <c r="L38" s="2121"/>
      <c r="M38" s="2121"/>
      <c r="N38" s="2121"/>
      <c r="O38" s="2121"/>
      <c r="P38" s="2121"/>
      <c r="Q38" s="2121"/>
      <c r="R38" s="2121"/>
      <c r="S38" s="2121"/>
      <c r="T38" s="2121"/>
      <c r="U38" s="2121"/>
      <c r="V38" s="2121"/>
      <c r="W38" s="2121"/>
      <c r="X38" s="2121"/>
      <c r="Y38" s="2121"/>
      <c r="Z38" s="2121"/>
      <c r="AA38" s="2121"/>
      <c r="AB38" s="2121"/>
      <c r="AC38" s="2121"/>
      <c r="AD38" s="2121"/>
      <c r="AE38" s="2121"/>
      <c r="AF38" s="2121"/>
      <c r="AG38" s="2121"/>
      <c r="AH38" s="2121"/>
      <c r="AI38" s="2121"/>
      <c r="AJ38" s="2121"/>
      <c r="AK38" s="2121"/>
      <c r="AL38" s="2121"/>
      <c r="AM38" s="2121"/>
      <c r="AN38" s="2121"/>
      <c r="AO38" s="2121"/>
      <c r="AP38" s="2121"/>
      <c r="AQ38" s="2121"/>
      <c r="AR38" s="2121"/>
      <c r="AS38" s="2121"/>
      <c r="AT38" s="2121"/>
      <c r="AU38" s="2121"/>
      <c r="AV38" s="2121"/>
      <c r="AW38" s="2121"/>
      <c r="AX38" s="2121"/>
      <c r="AY38" s="2121"/>
      <c r="AZ38" s="2121"/>
      <c r="BA38" s="2121"/>
      <c r="BB38" s="2121"/>
      <c r="BC38" s="2121"/>
      <c r="BD38" s="2121"/>
      <c r="BE38" s="2121"/>
      <c r="BF38" s="2121"/>
      <c r="BG38" s="2121"/>
      <c r="BH38" s="2121"/>
      <c r="BI38" s="2121"/>
      <c r="BJ38" s="2121"/>
      <c r="BK38" s="2121"/>
      <c r="BL38" s="2121"/>
      <c r="BM38" s="2121"/>
      <c r="BN38" s="2121"/>
      <c r="BO38" s="2121"/>
      <c r="BP38" s="2121"/>
      <c r="BQ38" s="2121"/>
      <c r="BR38" s="2121"/>
      <c r="BS38" s="2121"/>
      <c r="BT38" s="2122"/>
      <c r="BU38" s="712">
        <v>412301</v>
      </c>
      <c r="BV38" s="2045" t="s">
        <v>0</v>
      </c>
      <c r="BW38" s="2046"/>
      <c r="BX38" s="2029">
        <v>0</v>
      </c>
      <c r="BY38" s="2029"/>
      <c r="BZ38" s="2029"/>
      <c r="CA38" s="2029"/>
      <c r="CB38" s="2029"/>
      <c r="CC38" s="2029"/>
      <c r="CD38" s="2029"/>
      <c r="CE38" s="2029"/>
      <c r="CF38" s="2029"/>
      <c r="CG38" s="2029"/>
      <c r="CH38" s="2029"/>
      <c r="CI38" s="2029"/>
      <c r="CJ38" s="2029"/>
      <c r="CK38" s="2047" t="s">
        <v>1</v>
      </c>
      <c r="CL38" s="2048"/>
      <c r="CM38" s="2049" t="s">
        <v>0</v>
      </c>
      <c r="CN38" s="2049"/>
      <c r="CO38" s="2029">
        <v>0</v>
      </c>
      <c r="CP38" s="2029"/>
      <c r="CQ38" s="2029"/>
      <c r="CR38" s="2029"/>
      <c r="CS38" s="2029"/>
      <c r="CT38" s="2029"/>
      <c r="CU38" s="2029"/>
      <c r="CV38" s="2029"/>
      <c r="CW38" s="2029"/>
      <c r="CX38" s="2029"/>
      <c r="CY38" s="2029"/>
      <c r="CZ38" s="2029"/>
      <c r="DA38" s="2029"/>
      <c r="DB38" s="2049" t="s">
        <v>1</v>
      </c>
      <c r="DC38" s="2050"/>
    </row>
    <row r="39" spans="1:108" ht="13.5" customHeight="1">
      <c r="B39" s="282"/>
      <c r="C39" s="2018" t="s">
        <v>856</v>
      </c>
      <c r="D39" s="2018"/>
      <c r="E39" s="2018"/>
      <c r="F39" s="2018"/>
      <c r="G39" s="2018"/>
      <c r="H39" s="2018"/>
      <c r="I39" s="2018"/>
      <c r="J39" s="2018"/>
      <c r="K39" s="2018"/>
      <c r="L39" s="2018"/>
      <c r="M39" s="2018"/>
      <c r="N39" s="2018"/>
      <c r="O39" s="2018"/>
      <c r="P39" s="2018"/>
      <c r="Q39" s="2018"/>
      <c r="R39" s="2018"/>
      <c r="S39" s="2018"/>
      <c r="T39" s="2018"/>
      <c r="U39" s="2018"/>
      <c r="V39" s="2018"/>
      <c r="W39" s="2018"/>
      <c r="X39" s="2018"/>
      <c r="Y39" s="2018"/>
      <c r="Z39" s="2018"/>
      <c r="AA39" s="2018"/>
      <c r="AB39" s="2018"/>
      <c r="AC39" s="2018"/>
      <c r="AD39" s="2018"/>
      <c r="AE39" s="2018"/>
      <c r="AF39" s="2018"/>
      <c r="AG39" s="2018"/>
      <c r="AH39" s="2018"/>
      <c r="AI39" s="2018"/>
      <c r="AJ39" s="2018"/>
      <c r="AK39" s="2018"/>
      <c r="AL39" s="2018"/>
      <c r="AM39" s="2018"/>
      <c r="AN39" s="2018"/>
      <c r="AO39" s="2018"/>
      <c r="AP39" s="2018"/>
      <c r="AQ39" s="2018"/>
      <c r="AR39" s="2018"/>
      <c r="AS39" s="2018"/>
      <c r="AT39" s="2018"/>
      <c r="AU39" s="2018"/>
      <c r="AV39" s="2018"/>
      <c r="AW39" s="2018"/>
      <c r="AX39" s="2018"/>
      <c r="AY39" s="2018"/>
      <c r="AZ39" s="2018"/>
      <c r="BA39" s="2018"/>
      <c r="BB39" s="2018"/>
      <c r="BC39" s="2018"/>
      <c r="BD39" s="2018"/>
      <c r="BE39" s="2018"/>
      <c r="BF39" s="2018"/>
      <c r="BG39" s="2018"/>
      <c r="BH39" s="2018"/>
      <c r="BI39" s="2018"/>
      <c r="BJ39" s="2018"/>
      <c r="BK39" s="2018"/>
      <c r="BL39" s="2018"/>
      <c r="BM39" s="2018"/>
      <c r="BN39" s="2018"/>
      <c r="BO39" s="2018"/>
      <c r="BP39" s="2018"/>
      <c r="BQ39" s="2018"/>
      <c r="BR39" s="2018"/>
      <c r="BS39" s="2018"/>
      <c r="BT39" s="2019"/>
      <c r="BU39" s="716">
        <v>4124</v>
      </c>
      <c r="BV39" s="2045" t="s">
        <v>0</v>
      </c>
      <c r="BW39" s="2046"/>
      <c r="BX39" s="2029">
        <v>1596168</v>
      </c>
      <c r="BY39" s="2029"/>
      <c r="BZ39" s="2029"/>
      <c r="CA39" s="2029"/>
      <c r="CB39" s="2029"/>
      <c r="CC39" s="2029"/>
      <c r="CD39" s="2029"/>
      <c r="CE39" s="2029"/>
      <c r="CF39" s="2029"/>
      <c r="CG39" s="2029"/>
      <c r="CH39" s="2029"/>
      <c r="CI39" s="2029"/>
      <c r="CJ39" s="2029"/>
      <c r="CK39" s="2047" t="s">
        <v>1</v>
      </c>
      <c r="CL39" s="2048"/>
      <c r="CM39" s="2049" t="s">
        <v>0</v>
      </c>
      <c r="CN39" s="2049"/>
      <c r="CO39" s="2029">
        <v>1048729</v>
      </c>
      <c r="CP39" s="2029"/>
      <c r="CQ39" s="2029"/>
      <c r="CR39" s="2029"/>
      <c r="CS39" s="2029"/>
      <c r="CT39" s="2029"/>
      <c r="CU39" s="2029"/>
      <c r="CV39" s="2029"/>
      <c r="CW39" s="2029"/>
      <c r="CX39" s="2029"/>
      <c r="CY39" s="2029"/>
      <c r="CZ39" s="2029"/>
      <c r="DA39" s="2029"/>
      <c r="DB39" s="2049" t="s">
        <v>1</v>
      </c>
      <c r="DC39" s="2050"/>
    </row>
    <row r="40" spans="1:108" ht="13.5" customHeight="1">
      <c r="B40" s="282"/>
      <c r="C40" s="2018" t="s">
        <v>857</v>
      </c>
      <c r="D40" s="2018"/>
      <c r="E40" s="2018"/>
      <c r="F40" s="2018"/>
      <c r="G40" s="2018"/>
      <c r="H40" s="2018"/>
      <c r="I40" s="2018"/>
      <c r="J40" s="2018"/>
      <c r="K40" s="2018"/>
      <c r="L40" s="2018"/>
      <c r="M40" s="2018"/>
      <c r="N40" s="2018"/>
      <c r="O40" s="2018"/>
      <c r="P40" s="2018"/>
      <c r="Q40" s="2018"/>
      <c r="R40" s="2018"/>
      <c r="S40" s="2018"/>
      <c r="T40" s="2018"/>
      <c r="U40" s="2018"/>
      <c r="V40" s="2018"/>
      <c r="W40" s="2018"/>
      <c r="X40" s="2018"/>
      <c r="Y40" s="2018"/>
      <c r="Z40" s="2018"/>
      <c r="AA40" s="2018"/>
      <c r="AB40" s="2018"/>
      <c r="AC40" s="2018"/>
      <c r="AD40" s="2018"/>
      <c r="AE40" s="2018"/>
      <c r="AF40" s="2018"/>
      <c r="AG40" s="2018"/>
      <c r="AH40" s="2018"/>
      <c r="AI40" s="2018"/>
      <c r="AJ40" s="2018"/>
      <c r="AK40" s="2018"/>
      <c r="AL40" s="2018"/>
      <c r="AM40" s="2018"/>
      <c r="AN40" s="2018"/>
      <c r="AO40" s="2018"/>
      <c r="AP40" s="2018"/>
      <c r="AQ40" s="2018"/>
      <c r="AR40" s="2018"/>
      <c r="AS40" s="2018"/>
      <c r="AT40" s="2018"/>
      <c r="AU40" s="2018"/>
      <c r="AV40" s="2018"/>
      <c r="AW40" s="2018"/>
      <c r="AX40" s="2018"/>
      <c r="AY40" s="2018"/>
      <c r="AZ40" s="2018"/>
      <c r="BA40" s="2018"/>
      <c r="BB40" s="2018"/>
      <c r="BC40" s="2018"/>
      <c r="BD40" s="2018"/>
      <c r="BE40" s="2018"/>
      <c r="BF40" s="2018"/>
      <c r="BG40" s="2018"/>
      <c r="BH40" s="2018"/>
      <c r="BI40" s="2018"/>
      <c r="BJ40" s="2018"/>
      <c r="BK40" s="2018"/>
      <c r="BL40" s="2018"/>
      <c r="BM40" s="2018"/>
      <c r="BN40" s="2018"/>
      <c r="BO40" s="2018"/>
      <c r="BP40" s="2018"/>
      <c r="BQ40" s="2018"/>
      <c r="BR40" s="2018"/>
      <c r="BS40" s="2018"/>
      <c r="BT40" s="2019"/>
      <c r="BU40" s="716">
        <v>4129</v>
      </c>
      <c r="BV40" s="2045" t="s">
        <v>0</v>
      </c>
      <c r="BW40" s="2046"/>
      <c r="BX40" s="2029">
        <v>5631606</v>
      </c>
      <c r="BY40" s="2029"/>
      <c r="BZ40" s="2029"/>
      <c r="CA40" s="2029"/>
      <c r="CB40" s="2029"/>
      <c r="CC40" s="2029"/>
      <c r="CD40" s="2029"/>
      <c r="CE40" s="2029"/>
      <c r="CF40" s="2029"/>
      <c r="CG40" s="2029"/>
      <c r="CH40" s="2029"/>
      <c r="CI40" s="2029"/>
      <c r="CJ40" s="2029"/>
      <c r="CK40" s="2047" t="s">
        <v>1</v>
      </c>
      <c r="CL40" s="2048"/>
      <c r="CM40" s="2116" t="s">
        <v>0</v>
      </c>
      <c r="CN40" s="2116"/>
      <c r="CO40" s="1510">
        <v>5188476</v>
      </c>
      <c r="CP40" s="1510"/>
      <c r="CQ40" s="1510"/>
      <c r="CR40" s="1510"/>
      <c r="CS40" s="1510"/>
      <c r="CT40" s="1510"/>
      <c r="CU40" s="1510"/>
      <c r="CV40" s="1510"/>
      <c r="CW40" s="1510"/>
      <c r="CX40" s="1510"/>
      <c r="CY40" s="1510"/>
      <c r="CZ40" s="1510"/>
      <c r="DA40" s="1510"/>
      <c r="DB40" s="2116" t="s">
        <v>1</v>
      </c>
      <c r="DC40" s="2117"/>
      <c r="DD40" s="424"/>
    </row>
    <row r="41" spans="1:108" ht="13.5" customHeight="1">
      <c r="B41" s="423"/>
      <c r="C41" s="2123" t="s">
        <v>858</v>
      </c>
      <c r="D41" s="2123"/>
      <c r="E41" s="2123"/>
      <c r="F41" s="2123"/>
      <c r="G41" s="2123"/>
      <c r="H41" s="2123"/>
      <c r="I41" s="2123"/>
      <c r="J41" s="2123"/>
      <c r="K41" s="2123"/>
      <c r="L41" s="2123"/>
      <c r="M41" s="2123"/>
      <c r="N41" s="2123"/>
      <c r="O41" s="2123"/>
      <c r="P41" s="2123"/>
      <c r="Q41" s="2123"/>
      <c r="R41" s="2123"/>
      <c r="S41" s="2123"/>
      <c r="T41" s="2123"/>
      <c r="U41" s="2123"/>
      <c r="V41" s="2123"/>
      <c r="W41" s="2123"/>
      <c r="X41" s="2123"/>
      <c r="Y41" s="2123"/>
      <c r="Z41" s="2123"/>
      <c r="AA41" s="2123"/>
      <c r="AB41" s="2123"/>
      <c r="AC41" s="2123"/>
      <c r="AD41" s="2123"/>
      <c r="AE41" s="2123"/>
      <c r="AF41" s="2123"/>
      <c r="AG41" s="2123"/>
      <c r="AH41" s="2123"/>
      <c r="AI41" s="2123"/>
      <c r="AJ41" s="2123"/>
      <c r="AK41" s="2123"/>
      <c r="AL41" s="2123"/>
      <c r="AM41" s="2123"/>
      <c r="AN41" s="2123"/>
      <c r="AO41" s="2123"/>
      <c r="AP41" s="2123"/>
      <c r="AQ41" s="2123"/>
      <c r="AR41" s="2123"/>
      <c r="AS41" s="2123"/>
      <c r="AT41" s="2123"/>
      <c r="AU41" s="2123"/>
      <c r="AV41" s="2123"/>
      <c r="AW41" s="2123"/>
      <c r="AX41" s="2123"/>
      <c r="AY41" s="2123"/>
      <c r="AZ41" s="2123"/>
      <c r="BA41" s="2123"/>
      <c r="BB41" s="2123"/>
      <c r="BC41" s="2123"/>
      <c r="BD41" s="2123"/>
      <c r="BE41" s="2123"/>
      <c r="BF41" s="2123"/>
      <c r="BG41" s="2123"/>
      <c r="BH41" s="2123"/>
      <c r="BI41" s="2123"/>
      <c r="BJ41" s="2123"/>
      <c r="BK41" s="2123"/>
      <c r="BL41" s="2123"/>
      <c r="BM41" s="2123"/>
      <c r="BN41" s="2123"/>
      <c r="BO41" s="2123"/>
      <c r="BP41" s="2123"/>
      <c r="BQ41" s="2123"/>
      <c r="BR41" s="2123"/>
      <c r="BS41" s="2123"/>
      <c r="BT41" s="2124"/>
      <c r="BU41" s="2023">
        <v>412901</v>
      </c>
      <c r="BV41" s="2113" t="s">
        <v>0</v>
      </c>
      <c r="BW41" s="2114"/>
      <c r="BX41" s="1510">
        <v>433</v>
      </c>
      <c r="BY41" s="1510"/>
      <c r="BZ41" s="1510"/>
      <c r="CA41" s="1510"/>
      <c r="CB41" s="1510"/>
      <c r="CC41" s="1510"/>
      <c r="CD41" s="1510"/>
      <c r="CE41" s="1510"/>
      <c r="CF41" s="1510"/>
      <c r="CG41" s="1510"/>
      <c r="CH41" s="1510"/>
      <c r="CI41" s="1510"/>
      <c r="CJ41" s="1510"/>
      <c r="CK41" s="2118" t="s">
        <v>1</v>
      </c>
      <c r="CL41" s="2119"/>
      <c r="CM41" s="2116" t="s">
        <v>0</v>
      </c>
      <c r="CN41" s="2116"/>
      <c r="CO41" s="1510">
        <v>4584</v>
      </c>
      <c r="CP41" s="1510"/>
      <c r="CQ41" s="1510"/>
      <c r="CR41" s="1510"/>
      <c r="CS41" s="1510"/>
      <c r="CT41" s="1510"/>
      <c r="CU41" s="1510"/>
      <c r="CV41" s="1510"/>
      <c r="CW41" s="1510"/>
      <c r="CX41" s="1510"/>
      <c r="CY41" s="1510"/>
      <c r="CZ41" s="1510"/>
      <c r="DA41" s="1510"/>
      <c r="DB41" s="2116" t="s">
        <v>1</v>
      </c>
      <c r="DC41" s="2117"/>
    </row>
    <row r="42" spans="1:108" ht="13.5" customHeight="1">
      <c r="B42" s="424"/>
      <c r="C42" s="2032"/>
      <c r="D42" s="2032"/>
      <c r="E42" s="2032"/>
      <c r="F42" s="2032"/>
      <c r="G42" s="2032"/>
      <c r="H42" s="2032"/>
      <c r="I42" s="2032"/>
      <c r="J42" s="2032"/>
      <c r="K42" s="2032"/>
      <c r="L42" s="2032"/>
      <c r="M42" s="2032"/>
      <c r="N42" s="2032"/>
      <c r="O42" s="2032"/>
      <c r="P42" s="2032"/>
      <c r="Q42" s="2032"/>
      <c r="R42" s="2032"/>
      <c r="S42" s="2032"/>
      <c r="T42" s="2032"/>
      <c r="U42" s="2032"/>
      <c r="V42" s="2032"/>
      <c r="W42" s="2032"/>
      <c r="X42" s="2032"/>
      <c r="Y42" s="2032"/>
      <c r="Z42" s="2032"/>
      <c r="AA42" s="2032"/>
      <c r="AB42" s="2032"/>
      <c r="AC42" s="2032"/>
      <c r="AD42" s="2032"/>
      <c r="AE42" s="2032"/>
      <c r="AF42" s="2032"/>
      <c r="AG42" s="2032"/>
      <c r="AH42" s="2032"/>
      <c r="AI42" s="2032"/>
      <c r="AJ42" s="2032"/>
      <c r="AK42" s="2032"/>
      <c r="AL42" s="2032"/>
      <c r="AM42" s="2032"/>
      <c r="AN42" s="2032"/>
      <c r="AO42" s="2032"/>
      <c r="AP42" s="2032"/>
      <c r="AQ42" s="2032"/>
      <c r="AR42" s="2032"/>
      <c r="AS42" s="2032"/>
      <c r="AT42" s="2032"/>
      <c r="AU42" s="2032"/>
      <c r="AV42" s="2032"/>
      <c r="AW42" s="2032"/>
      <c r="AX42" s="2032"/>
      <c r="AY42" s="2032"/>
      <c r="AZ42" s="2032"/>
      <c r="BA42" s="2032"/>
      <c r="BB42" s="2032"/>
      <c r="BC42" s="2032"/>
      <c r="BD42" s="2032"/>
      <c r="BE42" s="2032"/>
      <c r="BF42" s="2032"/>
      <c r="BG42" s="2032"/>
      <c r="BH42" s="2032"/>
      <c r="BI42" s="2032"/>
      <c r="BJ42" s="2032"/>
      <c r="BK42" s="2032"/>
      <c r="BL42" s="2032"/>
      <c r="BM42" s="2032"/>
      <c r="BN42" s="2032"/>
      <c r="BO42" s="2032"/>
      <c r="BP42" s="2032"/>
      <c r="BQ42" s="2032"/>
      <c r="BR42" s="2032"/>
      <c r="BS42" s="2032"/>
      <c r="BT42" s="2033"/>
      <c r="BU42" s="2125"/>
      <c r="BV42" s="2045"/>
      <c r="BW42" s="2046"/>
      <c r="BX42" s="2029"/>
      <c r="BY42" s="2029"/>
      <c r="BZ42" s="2029"/>
      <c r="CA42" s="2029"/>
      <c r="CB42" s="2029"/>
      <c r="CC42" s="2029"/>
      <c r="CD42" s="2029"/>
      <c r="CE42" s="2029"/>
      <c r="CF42" s="2029"/>
      <c r="CG42" s="2029"/>
      <c r="CH42" s="2029"/>
      <c r="CI42" s="2029"/>
      <c r="CJ42" s="2029"/>
      <c r="CK42" s="2047"/>
      <c r="CL42" s="2048"/>
      <c r="CM42" s="2049"/>
      <c r="CN42" s="2049"/>
      <c r="CO42" s="2029"/>
      <c r="CP42" s="2029"/>
      <c r="CQ42" s="2029"/>
      <c r="CR42" s="2029"/>
      <c r="CS42" s="2029"/>
      <c r="CT42" s="2029"/>
      <c r="CU42" s="2029"/>
      <c r="CV42" s="2029"/>
      <c r="CW42" s="2029"/>
      <c r="CX42" s="2029"/>
      <c r="CY42" s="2029"/>
      <c r="CZ42" s="2029"/>
      <c r="DA42" s="2029"/>
      <c r="DB42" s="2049"/>
      <c r="DC42" s="2050"/>
    </row>
    <row r="43" spans="1:108" ht="13.5" customHeight="1">
      <c r="B43" s="423"/>
      <c r="C43" s="2030" t="s">
        <v>890</v>
      </c>
      <c r="D43" s="2030"/>
      <c r="E43" s="2030"/>
      <c r="F43" s="2030"/>
      <c r="G43" s="2030"/>
      <c r="H43" s="2030"/>
      <c r="I43" s="2030"/>
      <c r="J43" s="2030"/>
      <c r="K43" s="2030"/>
      <c r="L43" s="2030"/>
      <c r="M43" s="2030"/>
      <c r="N43" s="2030"/>
      <c r="O43" s="2030"/>
      <c r="P43" s="2030"/>
      <c r="Q43" s="2030"/>
      <c r="R43" s="2030"/>
      <c r="S43" s="2030"/>
      <c r="T43" s="2030"/>
      <c r="U43" s="2030"/>
      <c r="V43" s="2030"/>
      <c r="W43" s="2030"/>
      <c r="X43" s="2030"/>
      <c r="Y43" s="2030"/>
      <c r="Z43" s="2030"/>
      <c r="AA43" s="2030"/>
      <c r="AB43" s="2030"/>
      <c r="AC43" s="2030"/>
      <c r="AD43" s="2030"/>
      <c r="AE43" s="2030"/>
      <c r="AF43" s="2030"/>
      <c r="AG43" s="2030"/>
      <c r="AH43" s="2030"/>
      <c r="AI43" s="2030"/>
      <c r="AJ43" s="2030"/>
      <c r="AK43" s="2030"/>
      <c r="AL43" s="2030"/>
      <c r="AM43" s="2030"/>
      <c r="AN43" s="2030"/>
      <c r="AO43" s="2030"/>
      <c r="AP43" s="2030"/>
      <c r="AQ43" s="2030"/>
      <c r="AR43" s="2030"/>
      <c r="AS43" s="2030"/>
      <c r="AT43" s="2030"/>
      <c r="AU43" s="2030"/>
      <c r="AV43" s="2030"/>
      <c r="AW43" s="2030"/>
      <c r="AX43" s="2030"/>
      <c r="AY43" s="2030"/>
      <c r="AZ43" s="2030"/>
      <c r="BA43" s="2030"/>
      <c r="BB43" s="2030"/>
      <c r="BC43" s="2030"/>
      <c r="BD43" s="2030"/>
      <c r="BE43" s="2030"/>
      <c r="BF43" s="2030"/>
      <c r="BG43" s="2030"/>
      <c r="BH43" s="2030"/>
      <c r="BI43" s="2030"/>
      <c r="BJ43" s="2030"/>
      <c r="BK43" s="2030"/>
      <c r="BL43" s="2030"/>
      <c r="BM43" s="2030"/>
      <c r="BN43" s="2030"/>
      <c r="BO43" s="2030"/>
      <c r="BP43" s="2030"/>
      <c r="BQ43" s="2030"/>
      <c r="BR43" s="2030"/>
      <c r="BS43" s="2030"/>
      <c r="BT43" s="2031"/>
      <c r="BU43" s="2077">
        <v>4100</v>
      </c>
      <c r="BV43" s="2127">
        <f>BV18-BX32</f>
        <v>12182873</v>
      </c>
      <c r="BW43" s="2115"/>
      <c r="BX43" s="2115"/>
      <c r="BY43" s="2115"/>
      <c r="BZ43" s="2115"/>
      <c r="CA43" s="2115"/>
      <c r="CB43" s="2115"/>
      <c r="CC43" s="2115"/>
      <c r="CD43" s="2115"/>
      <c r="CE43" s="2115"/>
      <c r="CF43" s="2115"/>
      <c r="CG43" s="2115"/>
      <c r="CH43" s="2115"/>
      <c r="CI43" s="2115"/>
      <c r="CJ43" s="2115"/>
      <c r="CK43" s="2115"/>
      <c r="CL43" s="2128"/>
      <c r="CM43" s="2127">
        <f>CM18-CO32</f>
        <v>7890285</v>
      </c>
      <c r="CN43" s="2115"/>
      <c r="CO43" s="2115"/>
      <c r="CP43" s="2115"/>
      <c r="CQ43" s="2115"/>
      <c r="CR43" s="2115"/>
      <c r="CS43" s="2115"/>
      <c r="CT43" s="2115"/>
      <c r="CU43" s="2115"/>
      <c r="CV43" s="2115"/>
      <c r="CW43" s="2115"/>
      <c r="CX43" s="2115"/>
      <c r="CY43" s="2115"/>
      <c r="CZ43" s="2115"/>
      <c r="DA43" s="2115"/>
      <c r="DB43" s="2115"/>
      <c r="DC43" s="2128"/>
    </row>
    <row r="44" spans="1:108" ht="13.5" customHeight="1" thickBot="1">
      <c r="A44" s="503" t="s">
        <v>214</v>
      </c>
      <c r="B44" s="280"/>
      <c r="C44" s="2129"/>
      <c r="D44" s="2129"/>
      <c r="E44" s="2129"/>
      <c r="F44" s="2129"/>
      <c r="G44" s="2129"/>
      <c r="H44" s="2129"/>
      <c r="I44" s="2129"/>
      <c r="J44" s="2129"/>
      <c r="K44" s="2129"/>
      <c r="L44" s="2129"/>
      <c r="M44" s="2129"/>
      <c r="N44" s="2129"/>
      <c r="O44" s="2129"/>
      <c r="P44" s="2129"/>
      <c r="Q44" s="2129"/>
      <c r="R44" s="2129"/>
      <c r="S44" s="2129"/>
      <c r="T44" s="2129"/>
      <c r="U44" s="2129"/>
      <c r="V44" s="2129"/>
      <c r="W44" s="2129"/>
      <c r="X44" s="2129"/>
      <c r="Y44" s="2129"/>
      <c r="Z44" s="2129"/>
      <c r="AA44" s="2129"/>
      <c r="AB44" s="2129"/>
      <c r="AC44" s="2129"/>
      <c r="AD44" s="2129"/>
      <c r="AE44" s="2129"/>
      <c r="AF44" s="2129"/>
      <c r="AG44" s="2129"/>
      <c r="AH44" s="2129"/>
      <c r="AI44" s="2129"/>
      <c r="AJ44" s="2129"/>
      <c r="AK44" s="2129"/>
      <c r="AL44" s="2129"/>
      <c r="AM44" s="2129"/>
      <c r="AN44" s="2129"/>
      <c r="AO44" s="2129"/>
      <c r="AP44" s="2129"/>
      <c r="AQ44" s="2129"/>
      <c r="AR44" s="2129"/>
      <c r="AS44" s="2129"/>
      <c r="AT44" s="2129"/>
      <c r="AU44" s="2129"/>
      <c r="AV44" s="2129"/>
      <c r="AW44" s="2129"/>
      <c r="AX44" s="2129"/>
      <c r="AY44" s="2129"/>
      <c r="AZ44" s="2129"/>
      <c r="BA44" s="2129"/>
      <c r="BB44" s="2129"/>
      <c r="BC44" s="2129"/>
      <c r="BD44" s="2129"/>
      <c r="BE44" s="2129"/>
      <c r="BF44" s="2129"/>
      <c r="BG44" s="2129"/>
      <c r="BH44" s="2129"/>
      <c r="BI44" s="2129"/>
      <c r="BJ44" s="2129"/>
      <c r="BK44" s="2129"/>
      <c r="BL44" s="2129"/>
      <c r="BM44" s="2129"/>
      <c r="BN44" s="2129"/>
      <c r="BO44" s="2129"/>
      <c r="BP44" s="2129"/>
      <c r="BQ44" s="2129"/>
      <c r="BR44" s="2129"/>
      <c r="BS44" s="2129"/>
      <c r="BT44" s="2130"/>
      <c r="BU44" s="2126"/>
      <c r="BV44" s="2091"/>
      <c r="BW44" s="2092"/>
      <c r="BX44" s="2092"/>
      <c r="BY44" s="2092"/>
      <c r="BZ44" s="2092"/>
      <c r="CA44" s="2092"/>
      <c r="CB44" s="2092"/>
      <c r="CC44" s="2092"/>
      <c r="CD44" s="2092"/>
      <c r="CE44" s="2092"/>
      <c r="CF44" s="2092"/>
      <c r="CG44" s="2092"/>
      <c r="CH44" s="2092"/>
      <c r="CI44" s="2092"/>
      <c r="CJ44" s="2092"/>
      <c r="CK44" s="2092"/>
      <c r="CL44" s="2093"/>
      <c r="CM44" s="2091"/>
      <c r="CN44" s="2092"/>
      <c r="CO44" s="2092"/>
      <c r="CP44" s="2092"/>
      <c r="CQ44" s="2092"/>
      <c r="CR44" s="2092"/>
      <c r="CS44" s="2092"/>
      <c r="CT44" s="2092"/>
      <c r="CU44" s="2092"/>
      <c r="CV44" s="2092"/>
      <c r="CW44" s="2092"/>
      <c r="CX44" s="2092"/>
      <c r="CY44" s="2092"/>
      <c r="CZ44" s="2092"/>
      <c r="DA44" s="2092"/>
      <c r="DB44" s="2092"/>
      <c r="DC44" s="2093"/>
    </row>
    <row r="45" spans="1:108" ht="27" customHeight="1">
      <c r="B45" s="717"/>
      <c r="C45" s="2138" t="s">
        <v>899</v>
      </c>
      <c r="D45" s="2138"/>
      <c r="E45" s="2138"/>
      <c r="F45" s="2138"/>
      <c r="G45" s="2138"/>
      <c r="H45" s="2138"/>
      <c r="I45" s="2138"/>
      <c r="J45" s="2138"/>
      <c r="K45" s="2138"/>
      <c r="L45" s="2138"/>
      <c r="M45" s="2138"/>
      <c r="N45" s="2138"/>
      <c r="O45" s="2138"/>
      <c r="P45" s="2138"/>
      <c r="Q45" s="2138"/>
      <c r="R45" s="2138"/>
      <c r="S45" s="2138"/>
      <c r="T45" s="2138"/>
      <c r="U45" s="2138"/>
      <c r="V45" s="2138"/>
      <c r="W45" s="2138"/>
      <c r="X45" s="2138"/>
      <c r="Y45" s="2138"/>
      <c r="Z45" s="2138"/>
      <c r="AA45" s="2138"/>
      <c r="AB45" s="2138"/>
      <c r="AC45" s="2138"/>
      <c r="AD45" s="2138"/>
      <c r="AE45" s="2138"/>
      <c r="AF45" s="2138"/>
      <c r="AG45" s="2138"/>
      <c r="AH45" s="2138"/>
      <c r="AI45" s="2138"/>
      <c r="AJ45" s="2138"/>
      <c r="AK45" s="2138"/>
      <c r="AL45" s="2138"/>
      <c r="AM45" s="2138"/>
      <c r="AN45" s="2138"/>
      <c r="AO45" s="2138"/>
      <c r="AP45" s="2138"/>
      <c r="AQ45" s="2138"/>
      <c r="AR45" s="2138"/>
      <c r="AS45" s="2138"/>
      <c r="AT45" s="2138"/>
      <c r="AU45" s="2138"/>
      <c r="AV45" s="2138"/>
      <c r="AW45" s="2138"/>
      <c r="AX45" s="2138"/>
      <c r="AY45" s="2138"/>
      <c r="AZ45" s="2138"/>
      <c r="BA45" s="2138"/>
      <c r="BB45" s="2138"/>
      <c r="BC45" s="2138"/>
      <c r="BD45" s="2138"/>
      <c r="BE45" s="2138"/>
      <c r="BF45" s="2138"/>
      <c r="BG45" s="2138"/>
      <c r="BH45" s="2138"/>
      <c r="BI45" s="2138"/>
      <c r="BJ45" s="2138"/>
      <c r="BK45" s="2138"/>
      <c r="BL45" s="2138"/>
      <c r="BM45" s="2138"/>
      <c r="BN45" s="2138"/>
      <c r="BO45" s="2138"/>
      <c r="BP45" s="2138"/>
      <c r="BQ45" s="2138"/>
      <c r="BR45" s="2138"/>
      <c r="BS45" s="2138"/>
      <c r="BT45" s="2139"/>
      <c r="BU45" s="2089">
        <v>4210</v>
      </c>
      <c r="BV45" s="2131">
        <f>BV47+BV50+BV52+BV54+BV56</f>
        <v>57739</v>
      </c>
      <c r="BW45" s="2132"/>
      <c r="BX45" s="2132"/>
      <c r="BY45" s="2132"/>
      <c r="BZ45" s="2132"/>
      <c r="CA45" s="2132"/>
      <c r="CB45" s="2132"/>
      <c r="CC45" s="2132"/>
      <c r="CD45" s="2132"/>
      <c r="CE45" s="2132"/>
      <c r="CF45" s="2132"/>
      <c r="CG45" s="2132"/>
      <c r="CH45" s="2132"/>
      <c r="CI45" s="2132"/>
      <c r="CJ45" s="2132"/>
      <c r="CK45" s="2132"/>
      <c r="CL45" s="2133"/>
      <c r="CM45" s="2131">
        <f>CM47+CM50+CM52+CM54+CM56</f>
        <v>442292</v>
      </c>
      <c r="CN45" s="2132"/>
      <c r="CO45" s="2132"/>
      <c r="CP45" s="2132"/>
      <c r="CQ45" s="2132"/>
      <c r="CR45" s="2132"/>
      <c r="CS45" s="2132"/>
      <c r="CT45" s="2132"/>
      <c r="CU45" s="2132"/>
      <c r="CV45" s="2132"/>
      <c r="CW45" s="2132"/>
      <c r="CX45" s="2132"/>
      <c r="CY45" s="2132"/>
      <c r="CZ45" s="2132"/>
      <c r="DA45" s="2132"/>
      <c r="DB45" s="2132"/>
      <c r="DC45" s="2133"/>
    </row>
    <row r="46" spans="1:108" ht="13.5" customHeight="1">
      <c r="A46" s="503" t="s">
        <v>213</v>
      </c>
      <c r="B46" s="718"/>
      <c r="C46" s="2016" t="s">
        <v>1240</v>
      </c>
      <c r="D46" s="2016"/>
      <c r="E46" s="2016"/>
      <c r="F46" s="2016"/>
      <c r="G46" s="2016"/>
      <c r="H46" s="2016"/>
      <c r="I46" s="2016"/>
      <c r="J46" s="2016"/>
      <c r="K46" s="2016"/>
      <c r="L46" s="2016"/>
      <c r="M46" s="2016"/>
      <c r="N46" s="2016"/>
      <c r="O46" s="2016"/>
      <c r="P46" s="2016"/>
      <c r="Q46" s="2016"/>
      <c r="R46" s="2016"/>
      <c r="S46" s="2016"/>
      <c r="T46" s="2016"/>
      <c r="U46" s="2016"/>
      <c r="V46" s="2016"/>
      <c r="W46" s="2016"/>
      <c r="X46" s="2016"/>
      <c r="Y46" s="2016"/>
      <c r="Z46" s="2016"/>
      <c r="AA46" s="2016"/>
      <c r="AB46" s="2016"/>
      <c r="AC46" s="2016"/>
      <c r="AD46" s="2016"/>
      <c r="AE46" s="2016"/>
      <c r="AF46" s="2016"/>
      <c r="AG46" s="2016"/>
      <c r="AH46" s="2016"/>
      <c r="AI46" s="2016"/>
      <c r="AJ46" s="2016"/>
      <c r="AK46" s="2016"/>
      <c r="AL46" s="2016"/>
      <c r="AM46" s="2016"/>
      <c r="AN46" s="2016"/>
      <c r="AO46" s="2016"/>
      <c r="AP46" s="2016"/>
      <c r="AQ46" s="2016"/>
      <c r="AR46" s="2016"/>
      <c r="AS46" s="2016"/>
      <c r="AT46" s="2016"/>
      <c r="AU46" s="2016"/>
      <c r="AV46" s="2016"/>
      <c r="AW46" s="2016"/>
      <c r="AX46" s="2016"/>
      <c r="AY46" s="2016"/>
      <c r="AZ46" s="2016"/>
      <c r="BA46" s="2016"/>
      <c r="BB46" s="2016"/>
      <c r="BC46" s="2016"/>
      <c r="BD46" s="2016"/>
      <c r="BE46" s="2016"/>
      <c r="BF46" s="2016"/>
      <c r="BG46" s="2016"/>
      <c r="BH46" s="2016"/>
      <c r="BI46" s="2016"/>
      <c r="BJ46" s="2016"/>
      <c r="BK46" s="2016"/>
      <c r="BL46" s="2016"/>
      <c r="BM46" s="2016"/>
      <c r="BN46" s="2016"/>
      <c r="BO46" s="2016"/>
      <c r="BP46" s="2016"/>
      <c r="BQ46" s="2016"/>
      <c r="BR46" s="2016"/>
      <c r="BS46" s="2016"/>
      <c r="BT46" s="2017"/>
      <c r="BU46" s="2090"/>
      <c r="BV46" s="2094"/>
      <c r="BW46" s="2095"/>
      <c r="BX46" s="2095"/>
      <c r="BY46" s="2095"/>
      <c r="BZ46" s="2095"/>
      <c r="CA46" s="2095"/>
      <c r="CB46" s="2095"/>
      <c r="CC46" s="2095"/>
      <c r="CD46" s="2095"/>
      <c r="CE46" s="2095"/>
      <c r="CF46" s="2095"/>
      <c r="CG46" s="2095"/>
      <c r="CH46" s="2095"/>
      <c r="CI46" s="2095"/>
      <c r="CJ46" s="2095"/>
      <c r="CK46" s="2095"/>
      <c r="CL46" s="2096"/>
      <c r="CM46" s="2094"/>
      <c r="CN46" s="2095"/>
      <c r="CO46" s="2095"/>
      <c r="CP46" s="2095"/>
      <c r="CQ46" s="2095"/>
      <c r="CR46" s="2095"/>
      <c r="CS46" s="2095"/>
      <c r="CT46" s="2095"/>
      <c r="CU46" s="2095"/>
      <c r="CV46" s="2095"/>
      <c r="CW46" s="2095"/>
      <c r="CX46" s="2095"/>
      <c r="CY46" s="2095"/>
      <c r="CZ46" s="2095"/>
      <c r="DA46" s="2095"/>
      <c r="DB46" s="2095"/>
      <c r="DC46" s="2096"/>
    </row>
    <row r="47" spans="1:108" ht="13.5" customHeight="1">
      <c r="B47" s="2134" t="s">
        <v>407</v>
      </c>
      <c r="C47" s="2030"/>
      <c r="D47" s="2030"/>
      <c r="E47" s="2030"/>
      <c r="F47" s="2030"/>
      <c r="G47" s="2030"/>
      <c r="H47" s="2030"/>
      <c r="I47" s="2030"/>
      <c r="J47" s="2030"/>
      <c r="K47" s="2030"/>
      <c r="L47" s="2030"/>
      <c r="M47" s="2030"/>
      <c r="N47" s="2030"/>
      <c r="O47" s="2030"/>
      <c r="P47" s="2030"/>
      <c r="Q47" s="2030"/>
      <c r="R47" s="2030"/>
      <c r="S47" s="2030"/>
      <c r="T47" s="2030"/>
      <c r="U47" s="2030"/>
      <c r="V47" s="2030"/>
      <c r="W47" s="2030"/>
      <c r="X47" s="2030"/>
      <c r="Y47" s="2030"/>
      <c r="Z47" s="2030"/>
      <c r="AA47" s="2030"/>
      <c r="AB47" s="2030"/>
      <c r="AC47" s="2030"/>
      <c r="AD47" s="2030"/>
      <c r="AE47" s="2030"/>
      <c r="AF47" s="2030"/>
      <c r="AG47" s="2030"/>
      <c r="AH47" s="2030"/>
      <c r="AI47" s="2030"/>
      <c r="AJ47" s="2030"/>
      <c r="AK47" s="2030"/>
      <c r="AL47" s="2030"/>
      <c r="AM47" s="2030"/>
      <c r="AN47" s="2030"/>
      <c r="AO47" s="2030"/>
      <c r="AP47" s="2030"/>
      <c r="AQ47" s="2030"/>
      <c r="AR47" s="2030"/>
      <c r="AS47" s="2030"/>
      <c r="AT47" s="2030"/>
      <c r="AU47" s="2030"/>
      <c r="AV47" s="2030"/>
      <c r="AW47" s="2030"/>
      <c r="AX47" s="2030"/>
      <c r="AY47" s="2030"/>
      <c r="AZ47" s="2030"/>
      <c r="BA47" s="2030"/>
      <c r="BB47" s="2030"/>
      <c r="BC47" s="2030"/>
      <c r="BD47" s="2030"/>
      <c r="BE47" s="2030"/>
      <c r="BF47" s="2030"/>
      <c r="BG47" s="2030"/>
      <c r="BH47" s="2030"/>
      <c r="BI47" s="2030"/>
      <c r="BJ47" s="2030"/>
      <c r="BK47" s="2030"/>
      <c r="BL47" s="2030"/>
      <c r="BM47" s="2030"/>
      <c r="BN47" s="2030"/>
      <c r="BO47" s="2030"/>
      <c r="BP47" s="2030"/>
      <c r="BQ47" s="2030"/>
      <c r="BR47" s="2030"/>
      <c r="BS47" s="2030"/>
      <c r="BT47" s="2031"/>
      <c r="BU47" s="2135" t="s">
        <v>73</v>
      </c>
      <c r="BV47" s="1509">
        <v>56893</v>
      </c>
      <c r="BW47" s="1510"/>
      <c r="BX47" s="1510"/>
      <c r="BY47" s="1510"/>
      <c r="BZ47" s="1510"/>
      <c r="CA47" s="1510"/>
      <c r="CB47" s="1510"/>
      <c r="CC47" s="1510"/>
      <c r="CD47" s="1510"/>
      <c r="CE47" s="1510"/>
      <c r="CF47" s="1510"/>
      <c r="CG47" s="1510"/>
      <c r="CH47" s="1510"/>
      <c r="CI47" s="1510"/>
      <c r="CJ47" s="1510"/>
      <c r="CK47" s="1510"/>
      <c r="CL47" s="1511"/>
      <c r="CM47" s="1509">
        <v>36786</v>
      </c>
      <c r="CN47" s="1510"/>
      <c r="CO47" s="1510"/>
      <c r="CP47" s="1510"/>
      <c r="CQ47" s="1510"/>
      <c r="CR47" s="1510"/>
      <c r="CS47" s="1510"/>
      <c r="CT47" s="1510"/>
      <c r="CU47" s="1510"/>
      <c r="CV47" s="1510"/>
      <c r="CW47" s="1510"/>
      <c r="CX47" s="1510"/>
      <c r="CY47" s="1510"/>
      <c r="CZ47" s="1510"/>
      <c r="DA47" s="1510"/>
      <c r="DB47" s="1510"/>
      <c r="DC47" s="1511"/>
      <c r="DD47" s="280"/>
    </row>
    <row r="48" spans="1:108" ht="13.5" customHeight="1">
      <c r="B48" s="2137" t="s">
        <v>859</v>
      </c>
      <c r="C48" s="2105"/>
      <c r="D48" s="2105"/>
      <c r="E48" s="2105"/>
      <c r="F48" s="2105"/>
      <c r="G48" s="2105"/>
      <c r="H48" s="2105"/>
      <c r="I48" s="2105"/>
      <c r="J48" s="2105"/>
      <c r="K48" s="2105"/>
      <c r="L48" s="2105"/>
      <c r="M48" s="2105"/>
      <c r="N48" s="2105"/>
      <c r="O48" s="2105"/>
      <c r="P48" s="2105"/>
      <c r="Q48" s="2105"/>
      <c r="R48" s="2105"/>
      <c r="S48" s="2105"/>
      <c r="T48" s="2105"/>
      <c r="U48" s="2105"/>
      <c r="V48" s="2105"/>
      <c r="W48" s="2105"/>
      <c r="X48" s="2105"/>
      <c r="Y48" s="2105"/>
      <c r="Z48" s="2105"/>
      <c r="AA48" s="2105"/>
      <c r="AB48" s="2105"/>
      <c r="AC48" s="2105"/>
      <c r="AD48" s="2105"/>
      <c r="AE48" s="2105"/>
      <c r="AF48" s="2105"/>
      <c r="AG48" s="2105"/>
      <c r="AH48" s="2105"/>
      <c r="AI48" s="2105"/>
      <c r="AJ48" s="2105"/>
      <c r="AK48" s="2105"/>
      <c r="AL48" s="2105"/>
      <c r="AM48" s="2105"/>
      <c r="AN48" s="2105"/>
      <c r="AO48" s="2105"/>
      <c r="AP48" s="2105"/>
      <c r="AQ48" s="2105"/>
      <c r="AR48" s="2105"/>
      <c r="AS48" s="2105"/>
      <c r="AT48" s="2105"/>
      <c r="AU48" s="2105"/>
      <c r="AV48" s="2105"/>
      <c r="AW48" s="2105"/>
      <c r="AX48" s="2105"/>
      <c r="AY48" s="2105"/>
      <c r="AZ48" s="2105"/>
      <c r="BA48" s="2105"/>
      <c r="BB48" s="2105"/>
      <c r="BC48" s="2105"/>
      <c r="BD48" s="2105"/>
      <c r="BE48" s="2105"/>
      <c r="BF48" s="2105"/>
      <c r="BG48" s="2105"/>
      <c r="BH48" s="2105"/>
      <c r="BI48" s="2105"/>
      <c r="BJ48" s="2105"/>
      <c r="BK48" s="2105"/>
      <c r="BL48" s="2105"/>
      <c r="BM48" s="2105"/>
      <c r="BN48" s="2105"/>
      <c r="BO48" s="2105"/>
      <c r="BP48" s="2105"/>
      <c r="BQ48" s="2105"/>
      <c r="BR48" s="2105"/>
      <c r="BS48" s="2105"/>
      <c r="BT48" s="2106"/>
      <c r="BU48" s="2136"/>
      <c r="BV48" s="2097"/>
      <c r="BW48" s="2029"/>
      <c r="BX48" s="2029"/>
      <c r="BY48" s="2029"/>
      <c r="BZ48" s="2029"/>
      <c r="CA48" s="2029"/>
      <c r="CB48" s="2029"/>
      <c r="CC48" s="2029"/>
      <c r="CD48" s="2029"/>
      <c r="CE48" s="2029"/>
      <c r="CF48" s="2029"/>
      <c r="CG48" s="2029"/>
      <c r="CH48" s="2029"/>
      <c r="CI48" s="2029"/>
      <c r="CJ48" s="2029"/>
      <c r="CK48" s="2029"/>
      <c r="CL48" s="2098"/>
      <c r="CM48" s="2097"/>
      <c r="CN48" s="2029"/>
      <c r="CO48" s="2029"/>
      <c r="CP48" s="2029"/>
      <c r="CQ48" s="2029"/>
      <c r="CR48" s="2029"/>
      <c r="CS48" s="2029"/>
      <c r="CT48" s="2029"/>
      <c r="CU48" s="2029"/>
      <c r="CV48" s="2029"/>
      <c r="CW48" s="2029"/>
      <c r="CX48" s="2029"/>
      <c r="CY48" s="2029"/>
      <c r="CZ48" s="2029"/>
      <c r="DA48" s="2029"/>
      <c r="DB48" s="2029"/>
      <c r="DC48" s="2098"/>
      <c r="DD48" s="280"/>
    </row>
    <row r="49" spans="2:108" ht="27" customHeight="1">
      <c r="B49" s="2036" t="s">
        <v>860</v>
      </c>
      <c r="C49" s="2037"/>
      <c r="D49" s="2037"/>
      <c r="E49" s="2037"/>
      <c r="F49" s="2037"/>
      <c r="G49" s="2037"/>
      <c r="H49" s="2037"/>
      <c r="I49" s="2037"/>
      <c r="J49" s="2037"/>
      <c r="K49" s="2037"/>
      <c r="L49" s="2037"/>
      <c r="M49" s="2037"/>
      <c r="N49" s="2037"/>
      <c r="O49" s="2037"/>
      <c r="P49" s="2037"/>
      <c r="Q49" s="2037"/>
      <c r="R49" s="2037"/>
      <c r="S49" s="2037"/>
      <c r="T49" s="2037"/>
      <c r="U49" s="2037"/>
      <c r="V49" s="2037"/>
      <c r="W49" s="2037"/>
      <c r="X49" s="2037"/>
      <c r="Y49" s="2037"/>
      <c r="Z49" s="2037"/>
      <c r="AA49" s="2037"/>
      <c r="AB49" s="2037"/>
      <c r="AC49" s="2037"/>
      <c r="AD49" s="2037"/>
      <c r="AE49" s="2037"/>
      <c r="AF49" s="2037"/>
      <c r="AG49" s="2037"/>
      <c r="AH49" s="2037"/>
      <c r="AI49" s="2037"/>
      <c r="AJ49" s="2037"/>
      <c r="AK49" s="2037"/>
      <c r="AL49" s="2037"/>
      <c r="AM49" s="2037"/>
      <c r="AN49" s="2037"/>
      <c r="AO49" s="2037"/>
      <c r="AP49" s="2037"/>
      <c r="AQ49" s="2037"/>
      <c r="AR49" s="2037"/>
      <c r="AS49" s="2037"/>
      <c r="AT49" s="2037"/>
      <c r="AU49" s="2037"/>
      <c r="AV49" s="2037"/>
      <c r="AW49" s="2037"/>
      <c r="AX49" s="2037"/>
      <c r="AY49" s="2037"/>
      <c r="AZ49" s="2037"/>
      <c r="BA49" s="2037"/>
      <c r="BB49" s="2037"/>
      <c r="BC49" s="2037"/>
      <c r="BD49" s="2037"/>
      <c r="BE49" s="2037"/>
      <c r="BF49" s="2037"/>
      <c r="BG49" s="2037"/>
      <c r="BH49" s="2037"/>
      <c r="BI49" s="2037"/>
      <c r="BJ49" s="2037"/>
      <c r="BK49" s="2037"/>
      <c r="BL49" s="2037"/>
      <c r="BM49" s="2037"/>
      <c r="BN49" s="2037"/>
      <c r="BO49" s="2037"/>
      <c r="BP49" s="2037"/>
      <c r="BQ49" s="2037"/>
      <c r="BR49" s="2037"/>
      <c r="BS49" s="2037"/>
      <c r="BT49" s="2038"/>
      <c r="BU49" s="808">
        <v>421101</v>
      </c>
      <c r="BV49" s="1509">
        <v>0</v>
      </c>
      <c r="BW49" s="1510"/>
      <c r="BX49" s="1510"/>
      <c r="BY49" s="1510"/>
      <c r="BZ49" s="1510"/>
      <c r="CA49" s="1510"/>
      <c r="CB49" s="1510"/>
      <c r="CC49" s="1510"/>
      <c r="CD49" s="1510"/>
      <c r="CE49" s="1510"/>
      <c r="CF49" s="1510"/>
      <c r="CG49" s="1510"/>
      <c r="CH49" s="1510"/>
      <c r="CI49" s="1510"/>
      <c r="CJ49" s="1510"/>
      <c r="CK49" s="1510"/>
      <c r="CL49" s="1511"/>
      <c r="CM49" s="1509">
        <v>0</v>
      </c>
      <c r="CN49" s="1510"/>
      <c r="CO49" s="1510"/>
      <c r="CP49" s="1510"/>
      <c r="CQ49" s="1510"/>
      <c r="CR49" s="1510"/>
      <c r="CS49" s="1510"/>
      <c r="CT49" s="1510"/>
      <c r="CU49" s="1510"/>
      <c r="CV49" s="1510"/>
      <c r="CW49" s="1510"/>
      <c r="CX49" s="1510"/>
      <c r="CY49" s="1510"/>
      <c r="CZ49" s="1510"/>
      <c r="DA49" s="1510"/>
      <c r="DB49" s="1510"/>
      <c r="DC49" s="1511"/>
      <c r="DD49" s="280"/>
    </row>
    <row r="50" spans="2:108" ht="13.5" customHeight="1">
      <c r="B50" s="719"/>
      <c r="C50" s="2016" t="s">
        <v>903</v>
      </c>
      <c r="D50" s="2016"/>
      <c r="E50" s="2016"/>
      <c r="F50" s="2016"/>
      <c r="G50" s="2016"/>
      <c r="H50" s="2016"/>
      <c r="I50" s="2016"/>
      <c r="J50" s="2016"/>
      <c r="K50" s="2016"/>
      <c r="L50" s="2016"/>
      <c r="M50" s="2016"/>
      <c r="N50" s="2016"/>
      <c r="O50" s="2016"/>
      <c r="P50" s="2016"/>
      <c r="Q50" s="2016"/>
      <c r="R50" s="2016"/>
      <c r="S50" s="2016"/>
      <c r="T50" s="2016"/>
      <c r="U50" s="2016"/>
      <c r="V50" s="2016"/>
      <c r="W50" s="2016"/>
      <c r="X50" s="2016"/>
      <c r="Y50" s="2016"/>
      <c r="Z50" s="2016"/>
      <c r="AA50" s="2016"/>
      <c r="AB50" s="2016"/>
      <c r="AC50" s="2016"/>
      <c r="AD50" s="2016"/>
      <c r="AE50" s="2016"/>
      <c r="AF50" s="2016"/>
      <c r="AG50" s="2016"/>
      <c r="AH50" s="2016"/>
      <c r="AI50" s="2016"/>
      <c r="AJ50" s="2016"/>
      <c r="AK50" s="2016"/>
      <c r="AL50" s="2016"/>
      <c r="AM50" s="2016"/>
      <c r="AN50" s="2016"/>
      <c r="AO50" s="2016"/>
      <c r="AP50" s="2016"/>
      <c r="AQ50" s="2016"/>
      <c r="AR50" s="2016"/>
      <c r="AS50" s="2016"/>
      <c r="AT50" s="2016"/>
      <c r="AU50" s="2016"/>
      <c r="AV50" s="2016"/>
      <c r="AW50" s="2016"/>
      <c r="AX50" s="2016"/>
      <c r="AY50" s="2016"/>
      <c r="AZ50" s="2016"/>
      <c r="BA50" s="2016"/>
      <c r="BB50" s="2016"/>
      <c r="BC50" s="2016"/>
      <c r="BD50" s="2016"/>
      <c r="BE50" s="2016"/>
      <c r="BF50" s="2016"/>
      <c r="BG50" s="2016"/>
      <c r="BH50" s="2016"/>
      <c r="BI50" s="2016"/>
      <c r="BJ50" s="2016"/>
      <c r="BK50" s="2016"/>
      <c r="BL50" s="2016"/>
      <c r="BM50" s="2016"/>
      <c r="BN50" s="2016"/>
      <c r="BO50" s="2016"/>
      <c r="BP50" s="2016"/>
      <c r="BQ50" s="2016"/>
      <c r="BR50" s="2016"/>
      <c r="BS50" s="2016"/>
      <c r="BT50" s="2017"/>
      <c r="BU50" s="809">
        <v>4212</v>
      </c>
      <c r="BV50" s="2034">
        <v>0</v>
      </c>
      <c r="BW50" s="1986"/>
      <c r="BX50" s="1986"/>
      <c r="BY50" s="1986"/>
      <c r="BZ50" s="1986"/>
      <c r="CA50" s="1986"/>
      <c r="CB50" s="1986"/>
      <c r="CC50" s="1986"/>
      <c r="CD50" s="1986"/>
      <c r="CE50" s="1986"/>
      <c r="CF50" s="1986"/>
      <c r="CG50" s="1986"/>
      <c r="CH50" s="1986"/>
      <c r="CI50" s="1986"/>
      <c r="CJ50" s="1986"/>
      <c r="CK50" s="1986"/>
      <c r="CL50" s="1987"/>
      <c r="CM50" s="2035">
        <v>0</v>
      </c>
      <c r="CN50" s="1986"/>
      <c r="CO50" s="1986"/>
      <c r="CP50" s="1986"/>
      <c r="CQ50" s="1986"/>
      <c r="CR50" s="1986"/>
      <c r="CS50" s="1986"/>
      <c r="CT50" s="1986"/>
      <c r="CU50" s="1986"/>
      <c r="CV50" s="1986"/>
      <c r="CW50" s="1986"/>
      <c r="CX50" s="1986"/>
      <c r="CY50" s="1986"/>
      <c r="CZ50" s="1986"/>
      <c r="DA50" s="1986"/>
      <c r="DB50" s="1986"/>
      <c r="DC50" s="1987"/>
    </row>
    <row r="51" spans="2:108" ht="29.25" customHeight="1">
      <c r="B51" s="2042" t="s">
        <v>904</v>
      </c>
      <c r="C51" s="2043"/>
      <c r="D51" s="2043"/>
      <c r="E51" s="2043"/>
      <c r="F51" s="2043"/>
      <c r="G51" s="2043"/>
      <c r="H51" s="2043"/>
      <c r="I51" s="2043"/>
      <c r="J51" s="2043"/>
      <c r="K51" s="2043"/>
      <c r="L51" s="2043"/>
      <c r="M51" s="2043"/>
      <c r="N51" s="2043"/>
      <c r="O51" s="2043"/>
      <c r="P51" s="2043"/>
      <c r="Q51" s="2043"/>
      <c r="R51" s="2043"/>
      <c r="S51" s="2043"/>
      <c r="T51" s="2043"/>
      <c r="U51" s="2043"/>
      <c r="V51" s="2043"/>
      <c r="W51" s="2043"/>
      <c r="X51" s="2043"/>
      <c r="Y51" s="2043"/>
      <c r="Z51" s="2043"/>
      <c r="AA51" s="2043"/>
      <c r="AB51" s="2043"/>
      <c r="AC51" s="2043"/>
      <c r="AD51" s="2043"/>
      <c r="AE51" s="2043"/>
      <c r="AF51" s="2043"/>
      <c r="AG51" s="2043"/>
      <c r="AH51" s="2043"/>
      <c r="AI51" s="2043"/>
      <c r="AJ51" s="2043"/>
      <c r="AK51" s="2043"/>
      <c r="AL51" s="2043"/>
      <c r="AM51" s="2043"/>
      <c r="AN51" s="2043"/>
      <c r="AO51" s="2043"/>
      <c r="AP51" s="2043"/>
      <c r="AQ51" s="2043"/>
      <c r="AR51" s="2043"/>
      <c r="AS51" s="2043"/>
      <c r="AT51" s="2043"/>
      <c r="AU51" s="2043"/>
      <c r="AV51" s="2043"/>
      <c r="AW51" s="2043"/>
      <c r="AX51" s="2043"/>
      <c r="AY51" s="2043"/>
      <c r="AZ51" s="2043"/>
      <c r="BA51" s="2043"/>
      <c r="BB51" s="2043"/>
      <c r="BC51" s="2043"/>
      <c r="BD51" s="2043"/>
      <c r="BE51" s="2043"/>
      <c r="BF51" s="2043"/>
      <c r="BG51" s="2043"/>
      <c r="BH51" s="2043"/>
      <c r="BI51" s="2043"/>
      <c r="BJ51" s="2043"/>
      <c r="BK51" s="2043"/>
      <c r="BL51" s="2043"/>
      <c r="BM51" s="2043"/>
      <c r="BN51" s="2043"/>
      <c r="BO51" s="2043"/>
      <c r="BP51" s="2043"/>
      <c r="BQ51" s="2043"/>
      <c r="BR51" s="2043"/>
      <c r="BS51" s="2043"/>
      <c r="BT51" s="2044"/>
      <c r="BU51" s="809">
        <v>421201</v>
      </c>
      <c r="BV51" s="1509">
        <v>0</v>
      </c>
      <c r="BW51" s="1510"/>
      <c r="BX51" s="1510"/>
      <c r="BY51" s="1510"/>
      <c r="BZ51" s="1510"/>
      <c r="CA51" s="1510"/>
      <c r="CB51" s="1510"/>
      <c r="CC51" s="1510"/>
      <c r="CD51" s="1510"/>
      <c r="CE51" s="1510"/>
      <c r="CF51" s="1510"/>
      <c r="CG51" s="1510"/>
      <c r="CH51" s="1510"/>
      <c r="CI51" s="1510"/>
      <c r="CJ51" s="1510"/>
      <c r="CK51" s="1510"/>
      <c r="CL51" s="1511"/>
      <c r="CM51" s="1509">
        <v>0</v>
      </c>
      <c r="CN51" s="1510"/>
      <c r="CO51" s="1510"/>
      <c r="CP51" s="1510"/>
      <c r="CQ51" s="1510"/>
      <c r="CR51" s="1510"/>
      <c r="CS51" s="1510"/>
      <c r="CT51" s="1510"/>
      <c r="CU51" s="1510"/>
      <c r="CV51" s="1510"/>
      <c r="CW51" s="1510"/>
      <c r="CX51" s="1510"/>
      <c r="CY51" s="1510"/>
      <c r="CZ51" s="1510"/>
      <c r="DA51" s="1510"/>
      <c r="DB51" s="1510"/>
      <c r="DC51" s="1511"/>
    </row>
    <row r="52" spans="2:108" ht="30" customHeight="1">
      <c r="B52" s="721"/>
      <c r="C52" s="2143" t="s">
        <v>861</v>
      </c>
      <c r="D52" s="2143"/>
      <c r="E52" s="2143"/>
      <c r="F52" s="2143"/>
      <c r="G52" s="2143"/>
      <c r="H52" s="2143"/>
      <c r="I52" s="2143"/>
      <c r="J52" s="2143"/>
      <c r="K52" s="2143"/>
      <c r="L52" s="2143"/>
      <c r="M52" s="2143"/>
      <c r="N52" s="2143"/>
      <c r="O52" s="2143"/>
      <c r="P52" s="2143"/>
      <c r="Q52" s="2143"/>
      <c r="R52" s="2143"/>
      <c r="S52" s="2143"/>
      <c r="T52" s="2143"/>
      <c r="U52" s="2143"/>
      <c r="V52" s="2143"/>
      <c r="W52" s="2143"/>
      <c r="X52" s="2143"/>
      <c r="Y52" s="2143"/>
      <c r="Z52" s="2143"/>
      <c r="AA52" s="2143"/>
      <c r="AB52" s="2143"/>
      <c r="AC52" s="2143"/>
      <c r="AD52" s="2143"/>
      <c r="AE52" s="2143"/>
      <c r="AF52" s="2143"/>
      <c r="AG52" s="2143"/>
      <c r="AH52" s="2143"/>
      <c r="AI52" s="2143"/>
      <c r="AJ52" s="2143"/>
      <c r="AK52" s="2143"/>
      <c r="AL52" s="2143"/>
      <c r="AM52" s="2143"/>
      <c r="AN52" s="2143"/>
      <c r="AO52" s="2143"/>
      <c r="AP52" s="2143"/>
      <c r="AQ52" s="2143"/>
      <c r="AR52" s="2143"/>
      <c r="AS52" s="2143"/>
      <c r="AT52" s="2143"/>
      <c r="AU52" s="2143"/>
      <c r="AV52" s="2143"/>
      <c r="AW52" s="2143"/>
      <c r="AX52" s="2143"/>
      <c r="AY52" s="2143"/>
      <c r="AZ52" s="2143"/>
      <c r="BA52" s="2143"/>
      <c r="BB52" s="2143"/>
      <c r="BC52" s="2143"/>
      <c r="BD52" s="2143"/>
      <c r="BE52" s="2143"/>
      <c r="BF52" s="2143"/>
      <c r="BG52" s="2143"/>
      <c r="BH52" s="2143"/>
      <c r="BI52" s="2143"/>
      <c r="BJ52" s="2143"/>
      <c r="BK52" s="2143"/>
      <c r="BL52" s="2143"/>
      <c r="BM52" s="2143"/>
      <c r="BN52" s="2143"/>
      <c r="BO52" s="2143"/>
      <c r="BP52" s="2143"/>
      <c r="BQ52" s="2143"/>
      <c r="BR52" s="2143"/>
      <c r="BS52" s="2143"/>
      <c r="BT52" s="2144"/>
      <c r="BU52" s="810">
        <v>4213</v>
      </c>
      <c r="BV52" s="1509">
        <v>0</v>
      </c>
      <c r="BW52" s="2079"/>
      <c r="BX52" s="2079"/>
      <c r="BY52" s="2079"/>
      <c r="BZ52" s="2079"/>
      <c r="CA52" s="2079"/>
      <c r="CB52" s="2079"/>
      <c r="CC52" s="2079"/>
      <c r="CD52" s="2079"/>
      <c r="CE52" s="2079"/>
      <c r="CF52" s="2079"/>
      <c r="CG52" s="2079"/>
      <c r="CH52" s="2079"/>
      <c r="CI52" s="2079"/>
      <c r="CJ52" s="2079"/>
      <c r="CK52" s="2079"/>
      <c r="CL52" s="2080"/>
      <c r="CM52" s="1510">
        <v>405293</v>
      </c>
      <c r="CN52" s="2079"/>
      <c r="CO52" s="2079"/>
      <c r="CP52" s="2079"/>
      <c r="CQ52" s="2079"/>
      <c r="CR52" s="2079"/>
      <c r="CS52" s="2079"/>
      <c r="CT52" s="2079"/>
      <c r="CU52" s="2079"/>
      <c r="CV52" s="2079"/>
      <c r="CW52" s="2079"/>
      <c r="CX52" s="2079"/>
      <c r="CY52" s="2079"/>
      <c r="CZ52" s="2079"/>
      <c r="DA52" s="2079"/>
      <c r="DB52" s="2079"/>
      <c r="DC52" s="2080"/>
      <c r="DD52" s="280"/>
    </row>
    <row r="53" spans="2:108" ht="45" customHeight="1">
      <c r="B53" s="2036" t="s">
        <v>905</v>
      </c>
      <c r="C53" s="2037"/>
      <c r="D53" s="2037"/>
      <c r="E53" s="2037"/>
      <c r="F53" s="2037"/>
      <c r="G53" s="2037"/>
      <c r="H53" s="2037"/>
      <c r="I53" s="2037"/>
      <c r="J53" s="2037"/>
      <c r="K53" s="2037"/>
      <c r="L53" s="2037"/>
      <c r="M53" s="2037"/>
      <c r="N53" s="2037"/>
      <c r="O53" s="2037"/>
      <c r="P53" s="2037"/>
      <c r="Q53" s="2037"/>
      <c r="R53" s="2037"/>
      <c r="S53" s="2037"/>
      <c r="T53" s="2037"/>
      <c r="U53" s="2037"/>
      <c r="V53" s="2037"/>
      <c r="W53" s="2037"/>
      <c r="X53" s="2037"/>
      <c r="Y53" s="2037"/>
      <c r="Z53" s="2037"/>
      <c r="AA53" s="2037"/>
      <c r="AB53" s="2037"/>
      <c r="AC53" s="2037"/>
      <c r="AD53" s="2037"/>
      <c r="AE53" s="2037"/>
      <c r="AF53" s="2037"/>
      <c r="AG53" s="2037"/>
      <c r="AH53" s="2037"/>
      <c r="AI53" s="2037"/>
      <c r="AJ53" s="2037"/>
      <c r="AK53" s="2037"/>
      <c r="AL53" s="2037"/>
      <c r="AM53" s="2037"/>
      <c r="AN53" s="2037"/>
      <c r="AO53" s="2037"/>
      <c r="AP53" s="2037"/>
      <c r="AQ53" s="2037"/>
      <c r="AR53" s="2037"/>
      <c r="AS53" s="2037"/>
      <c r="AT53" s="2037"/>
      <c r="AU53" s="2037"/>
      <c r="AV53" s="2037"/>
      <c r="AW53" s="2037"/>
      <c r="AX53" s="2037"/>
      <c r="AY53" s="2037"/>
      <c r="AZ53" s="2037"/>
      <c r="BA53" s="2037"/>
      <c r="BB53" s="2037"/>
      <c r="BC53" s="2037"/>
      <c r="BD53" s="2037"/>
      <c r="BE53" s="2037"/>
      <c r="BF53" s="2037"/>
      <c r="BG53" s="2037"/>
      <c r="BH53" s="2037"/>
      <c r="BI53" s="2037"/>
      <c r="BJ53" s="2037"/>
      <c r="BK53" s="2037"/>
      <c r="BL53" s="2037"/>
      <c r="BM53" s="2037"/>
      <c r="BN53" s="2037"/>
      <c r="BO53" s="2037"/>
      <c r="BP53" s="2037"/>
      <c r="BQ53" s="2037"/>
      <c r="BR53" s="2037"/>
      <c r="BS53" s="2037"/>
      <c r="BT53" s="2038"/>
      <c r="BU53" s="809">
        <v>421301</v>
      </c>
      <c r="BV53" s="1509">
        <v>0</v>
      </c>
      <c r="BW53" s="1510"/>
      <c r="BX53" s="1510"/>
      <c r="BY53" s="1510"/>
      <c r="BZ53" s="1510"/>
      <c r="CA53" s="1510"/>
      <c r="CB53" s="1510"/>
      <c r="CC53" s="1510"/>
      <c r="CD53" s="1510"/>
      <c r="CE53" s="1510"/>
      <c r="CF53" s="1510"/>
      <c r="CG53" s="1510"/>
      <c r="CH53" s="1510"/>
      <c r="CI53" s="1510"/>
      <c r="CJ53" s="1510"/>
      <c r="CK53" s="1510"/>
      <c r="CL53" s="1511"/>
      <c r="CM53" s="1509">
        <v>0</v>
      </c>
      <c r="CN53" s="1510"/>
      <c r="CO53" s="1510"/>
      <c r="CP53" s="1510"/>
      <c r="CQ53" s="1510"/>
      <c r="CR53" s="1510"/>
      <c r="CS53" s="1510"/>
      <c r="CT53" s="1510"/>
      <c r="CU53" s="1510"/>
      <c r="CV53" s="1510"/>
      <c r="CW53" s="1510"/>
      <c r="CX53" s="1510"/>
      <c r="CY53" s="1510"/>
      <c r="CZ53" s="1510"/>
      <c r="DA53" s="1510"/>
      <c r="DB53" s="1510"/>
      <c r="DC53" s="1511"/>
    </row>
    <row r="54" spans="2:108" ht="25.5" customHeight="1">
      <c r="B54" s="2039" t="s">
        <v>862</v>
      </c>
      <c r="C54" s="2040"/>
      <c r="D54" s="2040"/>
      <c r="E54" s="2040"/>
      <c r="F54" s="2040"/>
      <c r="G54" s="2040"/>
      <c r="H54" s="2040"/>
      <c r="I54" s="2040"/>
      <c r="J54" s="2040"/>
      <c r="K54" s="2040"/>
      <c r="L54" s="2040"/>
      <c r="M54" s="2040"/>
      <c r="N54" s="2040"/>
      <c r="O54" s="2040"/>
      <c r="P54" s="2040"/>
      <c r="Q54" s="2040"/>
      <c r="R54" s="2040"/>
      <c r="S54" s="2040"/>
      <c r="T54" s="2040"/>
      <c r="U54" s="2040"/>
      <c r="V54" s="2040"/>
      <c r="W54" s="2040"/>
      <c r="X54" s="2040"/>
      <c r="Y54" s="2040"/>
      <c r="Z54" s="2040"/>
      <c r="AA54" s="2040"/>
      <c r="AB54" s="2040"/>
      <c r="AC54" s="2040"/>
      <c r="AD54" s="2040"/>
      <c r="AE54" s="2040"/>
      <c r="AF54" s="2040"/>
      <c r="AG54" s="2040"/>
      <c r="AH54" s="2040"/>
      <c r="AI54" s="2040"/>
      <c r="AJ54" s="2040"/>
      <c r="AK54" s="2040"/>
      <c r="AL54" s="2040"/>
      <c r="AM54" s="2040"/>
      <c r="AN54" s="2040"/>
      <c r="AO54" s="2040"/>
      <c r="AP54" s="2040"/>
      <c r="AQ54" s="2040"/>
      <c r="AR54" s="2040"/>
      <c r="AS54" s="2040"/>
      <c r="AT54" s="2040"/>
      <c r="AU54" s="2040"/>
      <c r="AV54" s="2040"/>
      <c r="AW54" s="2040"/>
      <c r="AX54" s="2040"/>
      <c r="AY54" s="2040"/>
      <c r="AZ54" s="2040"/>
      <c r="BA54" s="2040"/>
      <c r="BB54" s="2040"/>
      <c r="BC54" s="2040"/>
      <c r="BD54" s="2040"/>
      <c r="BE54" s="2040"/>
      <c r="BF54" s="2040"/>
      <c r="BG54" s="2040"/>
      <c r="BH54" s="2040"/>
      <c r="BI54" s="2040"/>
      <c r="BJ54" s="2040"/>
      <c r="BK54" s="2040"/>
      <c r="BL54" s="2040"/>
      <c r="BM54" s="2040"/>
      <c r="BN54" s="2040"/>
      <c r="BO54" s="2040"/>
      <c r="BP54" s="2040"/>
      <c r="BQ54" s="2040"/>
      <c r="BR54" s="2040"/>
      <c r="BS54" s="2040"/>
      <c r="BT54" s="2041"/>
      <c r="BU54" s="811">
        <v>4214</v>
      </c>
      <c r="BV54" s="1509">
        <v>846</v>
      </c>
      <c r="BW54" s="2079"/>
      <c r="BX54" s="2079"/>
      <c r="BY54" s="2079"/>
      <c r="BZ54" s="2079"/>
      <c r="CA54" s="2079"/>
      <c r="CB54" s="2079"/>
      <c r="CC54" s="2079"/>
      <c r="CD54" s="2079"/>
      <c r="CE54" s="2079"/>
      <c r="CF54" s="2079"/>
      <c r="CG54" s="2079"/>
      <c r="CH54" s="2079"/>
      <c r="CI54" s="2079"/>
      <c r="CJ54" s="2079"/>
      <c r="CK54" s="2079"/>
      <c r="CL54" s="2080"/>
      <c r="CM54" s="1510">
        <v>213</v>
      </c>
      <c r="CN54" s="2079"/>
      <c r="CO54" s="2079"/>
      <c r="CP54" s="2079"/>
      <c r="CQ54" s="2079"/>
      <c r="CR54" s="2079"/>
      <c r="CS54" s="2079"/>
      <c r="CT54" s="2079"/>
      <c r="CU54" s="2079"/>
      <c r="CV54" s="2079"/>
      <c r="CW54" s="2079"/>
      <c r="CX54" s="2079"/>
      <c r="CY54" s="2079"/>
      <c r="CZ54" s="2079"/>
      <c r="DA54" s="2079"/>
      <c r="DB54" s="2079"/>
      <c r="DC54" s="2080"/>
    </row>
    <row r="55" spans="2:108" ht="41.25" customHeight="1">
      <c r="B55" s="2042" t="s">
        <v>863</v>
      </c>
      <c r="C55" s="2043"/>
      <c r="D55" s="2043"/>
      <c r="E55" s="2043"/>
      <c r="F55" s="2043"/>
      <c r="G55" s="2043"/>
      <c r="H55" s="2043"/>
      <c r="I55" s="2043"/>
      <c r="J55" s="2043"/>
      <c r="K55" s="2043"/>
      <c r="L55" s="2043"/>
      <c r="M55" s="2043"/>
      <c r="N55" s="2043"/>
      <c r="O55" s="2043"/>
      <c r="P55" s="2043"/>
      <c r="Q55" s="2043"/>
      <c r="R55" s="2043"/>
      <c r="S55" s="2043"/>
      <c r="T55" s="2043"/>
      <c r="U55" s="2043"/>
      <c r="V55" s="2043"/>
      <c r="W55" s="2043"/>
      <c r="X55" s="2043"/>
      <c r="Y55" s="2043"/>
      <c r="Z55" s="2043"/>
      <c r="AA55" s="2043"/>
      <c r="AB55" s="2043"/>
      <c r="AC55" s="2043"/>
      <c r="AD55" s="2043"/>
      <c r="AE55" s="2043"/>
      <c r="AF55" s="2043"/>
      <c r="AG55" s="2043"/>
      <c r="AH55" s="2043"/>
      <c r="AI55" s="2043"/>
      <c r="AJ55" s="2043"/>
      <c r="AK55" s="2043"/>
      <c r="AL55" s="2043"/>
      <c r="AM55" s="2043"/>
      <c r="AN55" s="2043"/>
      <c r="AO55" s="2043"/>
      <c r="AP55" s="2043"/>
      <c r="AQ55" s="2043"/>
      <c r="AR55" s="2043"/>
      <c r="AS55" s="2043"/>
      <c r="AT55" s="2043"/>
      <c r="AU55" s="2043"/>
      <c r="AV55" s="2043"/>
      <c r="AW55" s="2043"/>
      <c r="AX55" s="2043"/>
      <c r="AY55" s="2043"/>
      <c r="AZ55" s="2043"/>
      <c r="BA55" s="2043"/>
      <c r="BB55" s="2043"/>
      <c r="BC55" s="2043"/>
      <c r="BD55" s="2043"/>
      <c r="BE55" s="2043"/>
      <c r="BF55" s="2043"/>
      <c r="BG55" s="2043"/>
      <c r="BH55" s="2043"/>
      <c r="BI55" s="2043"/>
      <c r="BJ55" s="2043"/>
      <c r="BK55" s="2043"/>
      <c r="BL55" s="2043"/>
      <c r="BM55" s="2043"/>
      <c r="BN55" s="2043"/>
      <c r="BO55" s="2043"/>
      <c r="BP55" s="2043"/>
      <c r="BQ55" s="2043"/>
      <c r="BR55" s="2043"/>
      <c r="BS55" s="2043"/>
      <c r="BT55" s="2044"/>
      <c r="BU55" s="714">
        <v>421401</v>
      </c>
      <c r="BV55" s="1509">
        <v>846</v>
      </c>
      <c r="BW55" s="2079"/>
      <c r="BX55" s="2079"/>
      <c r="BY55" s="2079"/>
      <c r="BZ55" s="2079"/>
      <c r="CA55" s="2079"/>
      <c r="CB55" s="2079"/>
      <c r="CC55" s="2079"/>
      <c r="CD55" s="2079"/>
      <c r="CE55" s="2079"/>
      <c r="CF55" s="2079"/>
      <c r="CG55" s="2079"/>
      <c r="CH55" s="2079"/>
      <c r="CI55" s="2079"/>
      <c r="CJ55" s="2079"/>
      <c r="CK55" s="2079"/>
      <c r="CL55" s="2080"/>
      <c r="CM55" s="1510">
        <v>0</v>
      </c>
      <c r="CN55" s="2079"/>
      <c r="CO55" s="2079"/>
      <c r="CP55" s="2079"/>
      <c r="CQ55" s="2079"/>
      <c r="CR55" s="2079"/>
      <c r="CS55" s="2079"/>
      <c r="CT55" s="2079"/>
      <c r="CU55" s="2079"/>
      <c r="CV55" s="2079"/>
      <c r="CW55" s="2079"/>
      <c r="CX55" s="2079"/>
      <c r="CY55" s="2079"/>
      <c r="CZ55" s="2079"/>
      <c r="DA55" s="2079"/>
      <c r="DB55" s="2079"/>
      <c r="DC55" s="2080"/>
    </row>
    <row r="56" spans="2:108" ht="13.5" customHeight="1">
      <c r="B56" s="2147" t="s">
        <v>864</v>
      </c>
      <c r="C56" s="2148"/>
      <c r="D56" s="2148"/>
      <c r="E56" s="2148"/>
      <c r="F56" s="2148"/>
      <c r="G56" s="2148"/>
      <c r="H56" s="2148"/>
      <c r="I56" s="2148"/>
      <c r="J56" s="2148"/>
      <c r="K56" s="2148"/>
      <c r="L56" s="2148"/>
      <c r="M56" s="2148"/>
      <c r="N56" s="2148"/>
      <c r="O56" s="2148"/>
      <c r="P56" s="2148"/>
      <c r="Q56" s="2148"/>
      <c r="R56" s="2148"/>
      <c r="S56" s="2148"/>
      <c r="T56" s="2148"/>
      <c r="U56" s="2148"/>
      <c r="V56" s="2148"/>
      <c r="W56" s="2148"/>
      <c r="X56" s="2148"/>
      <c r="Y56" s="2148"/>
      <c r="Z56" s="2148"/>
      <c r="AA56" s="2148"/>
      <c r="AB56" s="2148"/>
      <c r="AC56" s="2148"/>
      <c r="AD56" s="2148"/>
      <c r="AE56" s="2148"/>
      <c r="AF56" s="2148"/>
      <c r="AG56" s="2148"/>
      <c r="AH56" s="2148"/>
      <c r="AI56" s="2148"/>
      <c r="AJ56" s="2148"/>
      <c r="AK56" s="2148"/>
      <c r="AL56" s="2148"/>
      <c r="AM56" s="2148"/>
      <c r="AN56" s="2148"/>
      <c r="AO56" s="2148"/>
      <c r="AP56" s="2148"/>
      <c r="AQ56" s="2148"/>
      <c r="AR56" s="2148"/>
      <c r="AS56" s="2148"/>
      <c r="AT56" s="2148"/>
      <c r="AU56" s="2148"/>
      <c r="AV56" s="2148"/>
      <c r="AW56" s="2148"/>
      <c r="AX56" s="2148"/>
      <c r="AY56" s="2148"/>
      <c r="AZ56" s="2148"/>
      <c r="BA56" s="2148"/>
      <c r="BB56" s="2148"/>
      <c r="BC56" s="2148"/>
      <c r="BD56" s="2148"/>
      <c r="BE56" s="2148"/>
      <c r="BF56" s="2148"/>
      <c r="BG56" s="2148"/>
      <c r="BH56" s="2148"/>
      <c r="BI56" s="2148"/>
      <c r="BJ56" s="2148"/>
      <c r="BK56" s="2148"/>
      <c r="BL56" s="2148"/>
      <c r="BM56" s="2148"/>
      <c r="BN56" s="2148"/>
      <c r="BO56" s="2148"/>
      <c r="BP56" s="2148"/>
      <c r="BQ56" s="2148"/>
      <c r="BR56" s="2148"/>
      <c r="BS56" s="2148"/>
      <c r="BT56" s="2149"/>
      <c r="BU56" s="716">
        <v>4219</v>
      </c>
      <c r="BV56" s="2140">
        <v>0</v>
      </c>
      <c r="BW56" s="2141"/>
      <c r="BX56" s="2141"/>
      <c r="BY56" s="2141"/>
      <c r="BZ56" s="2141"/>
      <c r="CA56" s="2141"/>
      <c r="CB56" s="2141"/>
      <c r="CC56" s="2141"/>
      <c r="CD56" s="2141"/>
      <c r="CE56" s="2141"/>
      <c r="CF56" s="2141"/>
      <c r="CG56" s="2141"/>
      <c r="CH56" s="2141"/>
      <c r="CI56" s="2141"/>
      <c r="CJ56" s="2141"/>
      <c r="CK56" s="2141"/>
      <c r="CL56" s="2142"/>
      <c r="CM56" s="2020">
        <v>0</v>
      </c>
      <c r="CN56" s="2141"/>
      <c r="CO56" s="2141"/>
      <c r="CP56" s="2141"/>
      <c r="CQ56" s="2141"/>
      <c r="CR56" s="2141"/>
      <c r="CS56" s="2141"/>
      <c r="CT56" s="2141"/>
      <c r="CU56" s="2141"/>
      <c r="CV56" s="2141"/>
      <c r="CW56" s="2141"/>
      <c r="CX56" s="2141"/>
      <c r="CY56" s="2141"/>
      <c r="CZ56" s="2141"/>
      <c r="DA56" s="2141"/>
      <c r="DB56" s="2141"/>
      <c r="DC56" s="2142"/>
    </row>
    <row r="57" spans="2:108" ht="13.5" customHeight="1">
      <c r="B57" s="2155" t="s">
        <v>865</v>
      </c>
      <c r="C57" s="2156"/>
      <c r="D57" s="2156"/>
      <c r="E57" s="2156"/>
      <c r="F57" s="2156"/>
      <c r="G57" s="2156"/>
      <c r="H57" s="2156"/>
      <c r="I57" s="2156"/>
      <c r="J57" s="2156"/>
      <c r="K57" s="2156"/>
      <c r="L57" s="2156"/>
      <c r="M57" s="2156"/>
      <c r="N57" s="2156"/>
      <c r="O57" s="2156"/>
      <c r="P57" s="2156"/>
      <c r="Q57" s="2156"/>
      <c r="R57" s="2156"/>
      <c r="S57" s="2156"/>
      <c r="T57" s="2156"/>
      <c r="U57" s="2156"/>
      <c r="V57" s="2156"/>
      <c r="W57" s="2156"/>
      <c r="X57" s="2156"/>
      <c r="Y57" s="2156"/>
      <c r="Z57" s="2156"/>
      <c r="AA57" s="2156"/>
      <c r="AB57" s="2156"/>
      <c r="AC57" s="2156"/>
      <c r="AD57" s="2156"/>
      <c r="AE57" s="2156"/>
      <c r="AF57" s="2156"/>
      <c r="AG57" s="2156"/>
      <c r="AH57" s="2156"/>
      <c r="AI57" s="2156"/>
      <c r="AJ57" s="2156"/>
      <c r="AK57" s="2156"/>
      <c r="AL57" s="2156"/>
      <c r="AM57" s="2156"/>
      <c r="AN57" s="2156"/>
      <c r="AO57" s="2156"/>
      <c r="AP57" s="2156"/>
      <c r="AQ57" s="2156"/>
      <c r="AR57" s="2156"/>
      <c r="AS57" s="2156"/>
      <c r="AT57" s="2156"/>
      <c r="AU57" s="2156"/>
      <c r="AV57" s="2156"/>
      <c r="AW57" s="2156"/>
      <c r="AX57" s="2156"/>
      <c r="AY57" s="2156"/>
      <c r="AZ57" s="2156"/>
      <c r="BA57" s="2156"/>
      <c r="BB57" s="2156"/>
      <c r="BC57" s="2156"/>
      <c r="BD57" s="2156"/>
      <c r="BE57" s="2156"/>
      <c r="BF57" s="2156"/>
      <c r="BG57" s="2156"/>
      <c r="BH57" s="2156"/>
      <c r="BI57" s="2156"/>
      <c r="BJ57" s="2156"/>
      <c r="BK57" s="2156"/>
      <c r="BL57" s="2156"/>
      <c r="BM57" s="2156"/>
      <c r="BN57" s="2156"/>
      <c r="BO57" s="2156"/>
      <c r="BP57" s="2156"/>
      <c r="BQ57" s="2156"/>
      <c r="BR57" s="2156"/>
      <c r="BS57" s="2156"/>
      <c r="BT57" s="2157"/>
      <c r="BU57" s="712">
        <v>421901</v>
      </c>
      <c r="BV57" s="1509">
        <v>0</v>
      </c>
      <c r="BW57" s="1510"/>
      <c r="BX57" s="1510"/>
      <c r="BY57" s="1510"/>
      <c r="BZ57" s="1510"/>
      <c r="CA57" s="1510"/>
      <c r="CB57" s="1510"/>
      <c r="CC57" s="1510"/>
      <c r="CD57" s="1510"/>
      <c r="CE57" s="1510"/>
      <c r="CF57" s="1510"/>
      <c r="CG57" s="1510"/>
      <c r="CH57" s="1510"/>
      <c r="CI57" s="1510"/>
      <c r="CJ57" s="1510"/>
      <c r="CK57" s="1510"/>
      <c r="CL57" s="1511"/>
      <c r="CM57" s="1509">
        <v>0</v>
      </c>
      <c r="CN57" s="1510"/>
      <c r="CO57" s="1510"/>
      <c r="CP57" s="1510"/>
      <c r="CQ57" s="1510"/>
      <c r="CR57" s="1510"/>
      <c r="CS57" s="1510"/>
      <c r="CT57" s="1510"/>
      <c r="CU57" s="1510"/>
      <c r="CV57" s="1510"/>
      <c r="CW57" s="1510"/>
      <c r="CX57" s="1510"/>
      <c r="CY57" s="1510"/>
      <c r="CZ57" s="1510"/>
      <c r="DA57" s="1510"/>
      <c r="DB57" s="1510"/>
      <c r="DC57" s="1511"/>
    </row>
    <row r="58" spans="2:108" ht="13.5" customHeight="1">
      <c r="B58" s="722"/>
      <c r="C58" s="2030" t="s">
        <v>1241</v>
      </c>
      <c r="D58" s="2030"/>
      <c r="E58" s="2030"/>
      <c r="F58" s="2030"/>
      <c r="G58" s="2030"/>
      <c r="H58" s="2030"/>
      <c r="I58" s="2030"/>
      <c r="J58" s="2030"/>
      <c r="K58" s="2030"/>
      <c r="L58" s="2030"/>
      <c r="M58" s="2030"/>
      <c r="N58" s="2030"/>
      <c r="O58" s="2030"/>
      <c r="P58" s="2030"/>
      <c r="Q58" s="2030"/>
      <c r="R58" s="2030"/>
      <c r="S58" s="2030"/>
      <c r="T58" s="2030"/>
      <c r="U58" s="2030"/>
      <c r="V58" s="2030"/>
      <c r="W58" s="2030"/>
      <c r="X58" s="2030"/>
      <c r="Y58" s="2030"/>
      <c r="Z58" s="2030"/>
      <c r="AA58" s="2030"/>
      <c r="AB58" s="2030"/>
      <c r="AC58" s="2030"/>
      <c r="AD58" s="2030"/>
      <c r="AE58" s="2030"/>
      <c r="AF58" s="2030"/>
      <c r="AG58" s="2030"/>
      <c r="AH58" s="2030"/>
      <c r="AI58" s="2030"/>
      <c r="AJ58" s="2030"/>
      <c r="AK58" s="2030"/>
      <c r="AL58" s="2030"/>
      <c r="AM58" s="2030"/>
      <c r="AN58" s="2030"/>
      <c r="AO58" s="2030"/>
      <c r="AP58" s="2030"/>
      <c r="AQ58" s="2030"/>
      <c r="AR58" s="2030"/>
      <c r="AS58" s="2030"/>
      <c r="AT58" s="2030"/>
      <c r="AU58" s="2030"/>
      <c r="AV58" s="2030"/>
      <c r="AW58" s="2030"/>
      <c r="AX58" s="2030"/>
      <c r="AY58" s="2030"/>
      <c r="AZ58" s="2030"/>
      <c r="BA58" s="2030"/>
      <c r="BB58" s="2030"/>
      <c r="BC58" s="2030"/>
      <c r="BD58" s="2030"/>
      <c r="BE58" s="2030"/>
      <c r="BF58" s="2030"/>
      <c r="BG58" s="2030"/>
      <c r="BH58" s="2030"/>
      <c r="BI58" s="2030"/>
      <c r="BJ58" s="2030"/>
      <c r="BK58" s="2030"/>
      <c r="BL58" s="2030"/>
      <c r="BM58" s="2030"/>
      <c r="BN58" s="2030"/>
      <c r="BO58" s="2030"/>
      <c r="BP58" s="2030"/>
      <c r="BQ58" s="2030"/>
      <c r="BR58" s="2030"/>
      <c r="BS58" s="2030"/>
      <c r="BT58" s="2031"/>
      <c r="BU58" s="713">
        <v>4220</v>
      </c>
      <c r="BV58" s="2113" t="s">
        <v>0</v>
      </c>
      <c r="BW58" s="2114"/>
      <c r="BX58" s="2115">
        <f>BX59+BX64+BX66+BX68+BX70</f>
        <v>14692265</v>
      </c>
      <c r="BY58" s="2115"/>
      <c r="BZ58" s="2115"/>
      <c r="CA58" s="2115"/>
      <c r="CB58" s="2115"/>
      <c r="CC58" s="2115"/>
      <c r="CD58" s="2115"/>
      <c r="CE58" s="2115"/>
      <c r="CF58" s="2115"/>
      <c r="CG58" s="2115"/>
      <c r="CH58" s="2115"/>
      <c r="CI58" s="2115"/>
      <c r="CJ58" s="2115"/>
      <c r="CK58" s="2118" t="s">
        <v>1</v>
      </c>
      <c r="CL58" s="2119"/>
      <c r="CM58" s="2116" t="s">
        <v>0</v>
      </c>
      <c r="CN58" s="2116"/>
      <c r="CO58" s="2115">
        <f>CO59+CO64+CO66+CO68+CO70</f>
        <v>11059345</v>
      </c>
      <c r="CP58" s="2115"/>
      <c r="CQ58" s="2115"/>
      <c r="CR58" s="2115"/>
      <c r="CS58" s="2115"/>
      <c r="CT58" s="2115"/>
      <c r="CU58" s="2115"/>
      <c r="CV58" s="2115"/>
      <c r="CW58" s="2115"/>
      <c r="CX58" s="2115"/>
      <c r="CY58" s="2115"/>
      <c r="CZ58" s="2115"/>
      <c r="DA58" s="2115"/>
      <c r="DB58" s="2116" t="s">
        <v>1</v>
      </c>
      <c r="DC58" s="2117"/>
    </row>
    <row r="59" spans="2:108" ht="13.5" customHeight="1">
      <c r="B59" s="2134" t="s">
        <v>407</v>
      </c>
      <c r="C59" s="2030"/>
      <c r="D59" s="2030"/>
      <c r="E59" s="2030"/>
      <c r="F59" s="2030"/>
      <c r="G59" s="2030"/>
      <c r="H59" s="2030"/>
      <c r="I59" s="2030"/>
      <c r="J59" s="2030"/>
      <c r="K59" s="2030"/>
      <c r="L59" s="2030"/>
      <c r="M59" s="2030"/>
      <c r="N59" s="2030"/>
      <c r="O59" s="2030"/>
      <c r="P59" s="2030"/>
      <c r="Q59" s="2030"/>
      <c r="R59" s="2030"/>
      <c r="S59" s="2030"/>
      <c r="T59" s="2030"/>
      <c r="U59" s="2030"/>
      <c r="V59" s="2030"/>
      <c r="W59" s="2030"/>
      <c r="X59" s="2030"/>
      <c r="Y59" s="2030"/>
      <c r="Z59" s="2030"/>
      <c r="AA59" s="2030"/>
      <c r="AB59" s="2030"/>
      <c r="AC59" s="2030"/>
      <c r="AD59" s="2030"/>
      <c r="AE59" s="2030"/>
      <c r="AF59" s="2030"/>
      <c r="AG59" s="2030"/>
      <c r="AH59" s="2030"/>
      <c r="AI59" s="2030"/>
      <c r="AJ59" s="2030"/>
      <c r="AK59" s="2030"/>
      <c r="AL59" s="2030"/>
      <c r="AM59" s="2030"/>
      <c r="AN59" s="2030"/>
      <c r="AO59" s="2030"/>
      <c r="AP59" s="2030"/>
      <c r="AQ59" s="2030"/>
      <c r="AR59" s="2030"/>
      <c r="AS59" s="2030"/>
      <c r="AT59" s="2030"/>
      <c r="AU59" s="2030"/>
      <c r="AV59" s="2030"/>
      <c r="AW59" s="2030"/>
      <c r="AX59" s="2030"/>
      <c r="AY59" s="2030"/>
      <c r="AZ59" s="2030"/>
      <c r="BA59" s="2030"/>
      <c r="BB59" s="2030"/>
      <c r="BC59" s="2030"/>
      <c r="BD59" s="2030"/>
      <c r="BE59" s="2030"/>
      <c r="BF59" s="2030"/>
      <c r="BG59" s="2030"/>
      <c r="BH59" s="2030"/>
      <c r="BI59" s="2030"/>
      <c r="BJ59" s="2030"/>
      <c r="BK59" s="2030"/>
      <c r="BL59" s="2030"/>
      <c r="BM59" s="2030"/>
      <c r="BN59" s="2030"/>
      <c r="BO59" s="2030"/>
      <c r="BP59" s="2030"/>
      <c r="BQ59" s="2030"/>
      <c r="BR59" s="2030"/>
      <c r="BS59" s="2030"/>
      <c r="BT59" s="2031"/>
      <c r="BU59" s="2077">
        <v>4221</v>
      </c>
      <c r="BV59" s="2026" t="s">
        <v>0</v>
      </c>
      <c r="BW59" s="2026"/>
      <c r="BX59" s="1510">
        <v>14421237</v>
      </c>
      <c r="BY59" s="1510"/>
      <c r="BZ59" s="1510"/>
      <c r="CA59" s="1510"/>
      <c r="CB59" s="1510"/>
      <c r="CC59" s="1510"/>
      <c r="CD59" s="1510"/>
      <c r="CE59" s="1510"/>
      <c r="CF59" s="1510"/>
      <c r="CG59" s="1510"/>
      <c r="CH59" s="1510"/>
      <c r="CI59" s="1510"/>
      <c r="CJ59" s="1510"/>
      <c r="CK59" s="2030" t="s">
        <v>1</v>
      </c>
      <c r="CL59" s="2031"/>
      <c r="CM59" s="2026" t="s">
        <v>0</v>
      </c>
      <c r="CN59" s="2026"/>
      <c r="CO59" s="1510">
        <v>8973360</v>
      </c>
      <c r="CP59" s="1510"/>
      <c r="CQ59" s="1510"/>
      <c r="CR59" s="1510"/>
      <c r="CS59" s="1510"/>
      <c r="CT59" s="1510"/>
      <c r="CU59" s="1510"/>
      <c r="CV59" s="1510"/>
      <c r="CW59" s="1510"/>
      <c r="CX59" s="1510"/>
      <c r="CY59" s="1510"/>
      <c r="CZ59" s="1510"/>
      <c r="DA59" s="1510"/>
      <c r="DB59" s="2030" t="s">
        <v>1</v>
      </c>
      <c r="DC59" s="2031"/>
    </row>
    <row r="60" spans="2:108" ht="27.75" customHeight="1">
      <c r="B60" s="2039" t="s">
        <v>906</v>
      </c>
      <c r="C60" s="2150"/>
      <c r="D60" s="2150"/>
      <c r="E60" s="2150"/>
      <c r="F60" s="2150"/>
      <c r="G60" s="2150"/>
      <c r="H60" s="2150"/>
      <c r="I60" s="2150"/>
      <c r="J60" s="2150"/>
      <c r="K60" s="2150"/>
      <c r="L60" s="2150"/>
      <c r="M60" s="2150"/>
      <c r="N60" s="2150"/>
      <c r="O60" s="2150"/>
      <c r="P60" s="2150"/>
      <c r="Q60" s="2150"/>
      <c r="R60" s="2150"/>
      <c r="S60" s="2150"/>
      <c r="T60" s="2150"/>
      <c r="U60" s="2150"/>
      <c r="V60" s="2150"/>
      <c r="W60" s="2150"/>
      <c r="X60" s="2150"/>
      <c r="Y60" s="2150"/>
      <c r="Z60" s="2150"/>
      <c r="AA60" s="2150"/>
      <c r="AB60" s="2150"/>
      <c r="AC60" s="2150"/>
      <c r="AD60" s="2150"/>
      <c r="AE60" s="2150"/>
      <c r="AF60" s="2150"/>
      <c r="AG60" s="2150"/>
      <c r="AH60" s="2150"/>
      <c r="AI60" s="2150"/>
      <c r="AJ60" s="2150"/>
      <c r="AK60" s="2150"/>
      <c r="AL60" s="2150"/>
      <c r="AM60" s="2150"/>
      <c r="AN60" s="2150"/>
      <c r="AO60" s="2150"/>
      <c r="AP60" s="2150"/>
      <c r="AQ60" s="2150"/>
      <c r="AR60" s="2150"/>
      <c r="AS60" s="2150"/>
      <c r="AT60" s="2150"/>
      <c r="AU60" s="2150"/>
      <c r="AV60" s="2150"/>
      <c r="AW60" s="2150"/>
      <c r="AX60" s="2150"/>
      <c r="AY60" s="2150"/>
      <c r="AZ60" s="2150"/>
      <c r="BA60" s="2150"/>
      <c r="BB60" s="2150"/>
      <c r="BC60" s="2150"/>
      <c r="BD60" s="2150"/>
      <c r="BE60" s="2150"/>
      <c r="BF60" s="2150"/>
      <c r="BG60" s="2150"/>
      <c r="BH60" s="2150"/>
      <c r="BI60" s="2150"/>
      <c r="BJ60" s="2150"/>
      <c r="BK60" s="2150"/>
      <c r="BL60" s="2150"/>
      <c r="BM60" s="2150"/>
      <c r="BN60" s="2150"/>
      <c r="BO60" s="2150"/>
      <c r="BP60" s="2150"/>
      <c r="BQ60" s="2150"/>
      <c r="BR60" s="2150"/>
      <c r="BS60" s="2150"/>
      <c r="BT60" s="2151"/>
      <c r="BU60" s="2158"/>
      <c r="BV60" s="2160"/>
      <c r="BW60" s="2160"/>
      <c r="BX60" s="2161"/>
      <c r="BY60" s="2161"/>
      <c r="BZ60" s="2161"/>
      <c r="CA60" s="2161"/>
      <c r="CB60" s="2161"/>
      <c r="CC60" s="2161"/>
      <c r="CD60" s="2161"/>
      <c r="CE60" s="2161"/>
      <c r="CF60" s="2161"/>
      <c r="CG60" s="2161"/>
      <c r="CH60" s="2161"/>
      <c r="CI60" s="2161"/>
      <c r="CJ60" s="2161"/>
      <c r="CK60" s="2162"/>
      <c r="CL60" s="2163"/>
      <c r="CM60" s="2160"/>
      <c r="CN60" s="2160"/>
      <c r="CO60" s="2161"/>
      <c r="CP60" s="2161"/>
      <c r="CQ60" s="2161"/>
      <c r="CR60" s="2161"/>
      <c r="CS60" s="2161"/>
      <c r="CT60" s="2161"/>
      <c r="CU60" s="2161"/>
      <c r="CV60" s="2161"/>
      <c r="CW60" s="2161"/>
      <c r="CX60" s="2161"/>
      <c r="CY60" s="2161"/>
      <c r="CZ60" s="2161"/>
      <c r="DA60" s="2161"/>
      <c r="DB60" s="2162"/>
      <c r="DC60" s="2163"/>
    </row>
    <row r="61" spans="2:108" ht="13.5" customHeight="1">
      <c r="B61" s="2042" t="s">
        <v>866</v>
      </c>
      <c r="C61" s="2043"/>
      <c r="D61" s="2043"/>
      <c r="E61" s="2043"/>
      <c r="F61" s="2043"/>
      <c r="G61" s="2043"/>
      <c r="H61" s="2043"/>
      <c r="I61" s="2043"/>
      <c r="J61" s="2043"/>
      <c r="K61" s="2043"/>
      <c r="L61" s="2043"/>
      <c r="M61" s="2043"/>
      <c r="N61" s="2043"/>
      <c r="O61" s="2043"/>
      <c r="P61" s="2043"/>
      <c r="Q61" s="2043"/>
      <c r="R61" s="2043"/>
      <c r="S61" s="2043"/>
      <c r="T61" s="2043"/>
      <c r="U61" s="2043"/>
      <c r="V61" s="2043"/>
      <c r="W61" s="2043"/>
      <c r="X61" s="2043"/>
      <c r="Y61" s="2043"/>
      <c r="Z61" s="2043"/>
      <c r="AA61" s="2043"/>
      <c r="AB61" s="2043"/>
      <c r="AC61" s="2043"/>
      <c r="AD61" s="2043"/>
      <c r="AE61" s="2043"/>
      <c r="AF61" s="2043"/>
      <c r="AG61" s="2043"/>
      <c r="AH61" s="2043"/>
      <c r="AI61" s="2043"/>
      <c r="AJ61" s="2043"/>
      <c r="AK61" s="2043"/>
      <c r="AL61" s="2043"/>
      <c r="AM61" s="2043"/>
      <c r="AN61" s="2043"/>
      <c r="AO61" s="2043"/>
      <c r="AP61" s="2043"/>
      <c r="AQ61" s="2043"/>
      <c r="AR61" s="2043"/>
      <c r="AS61" s="2043"/>
      <c r="AT61" s="2043"/>
      <c r="AU61" s="2043"/>
      <c r="AV61" s="2043"/>
      <c r="AW61" s="2043"/>
      <c r="AX61" s="2043"/>
      <c r="AY61" s="2043"/>
      <c r="AZ61" s="2043"/>
      <c r="BA61" s="2043"/>
      <c r="BB61" s="2043"/>
      <c r="BC61" s="2043"/>
      <c r="BD61" s="2043"/>
      <c r="BE61" s="2043"/>
      <c r="BF61" s="2043"/>
      <c r="BG61" s="2043"/>
      <c r="BH61" s="2043"/>
      <c r="BI61" s="2043"/>
      <c r="BJ61" s="2043"/>
      <c r="BK61" s="2043"/>
      <c r="BL61" s="2043"/>
      <c r="BM61" s="2043"/>
      <c r="BN61" s="2043"/>
      <c r="BO61" s="2043"/>
      <c r="BP61" s="2043"/>
      <c r="BQ61" s="2043"/>
      <c r="BR61" s="2043"/>
      <c r="BS61" s="2043"/>
      <c r="BT61" s="2044"/>
      <c r="BU61" s="2159">
        <v>422101</v>
      </c>
      <c r="BV61" s="2010" t="s">
        <v>0</v>
      </c>
      <c r="BW61" s="2010"/>
      <c r="BX61" s="1510">
        <v>0</v>
      </c>
      <c r="BY61" s="1510"/>
      <c r="BZ61" s="1510"/>
      <c r="CA61" s="1510"/>
      <c r="CB61" s="1510"/>
      <c r="CC61" s="1510"/>
      <c r="CD61" s="1510"/>
      <c r="CE61" s="1510"/>
      <c r="CF61" s="1510"/>
      <c r="CG61" s="1510"/>
      <c r="CH61" s="1510"/>
      <c r="CI61" s="1510"/>
      <c r="CJ61" s="1510"/>
      <c r="CK61" s="2010" t="s">
        <v>1</v>
      </c>
      <c r="CL61" s="2011"/>
      <c r="CM61" s="2165" t="s">
        <v>0</v>
      </c>
      <c r="CN61" s="2010"/>
      <c r="CO61" s="1510">
        <v>0</v>
      </c>
      <c r="CP61" s="1510"/>
      <c r="CQ61" s="1510"/>
      <c r="CR61" s="1510"/>
      <c r="CS61" s="1510"/>
      <c r="CT61" s="1510"/>
      <c r="CU61" s="1510"/>
      <c r="CV61" s="1510"/>
      <c r="CW61" s="1510"/>
      <c r="CX61" s="1510"/>
      <c r="CY61" s="1510"/>
      <c r="CZ61" s="1510"/>
      <c r="DA61" s="1510"/>
      <c r="DB61" s="2010" t="s">
        <v>1</v>
      </c>
      <c r="DC61" s="2011"/>
    </row>
    <row r="62" spans="2:108" ht="13.5" customHeight="1">
      <c r="B62" s="2152" t="s">
        <v>867</v>
      </c>
      <c r="C62" s="2153"/>
      <c r="D62" s="2153"/>
      <c r="E62" s="2153"/>
      <c r="F62" s="2153"/>
      <c r="G62" s="2153"/>
      <c r="H62" s="2153"/>
      <c r="I62" s="2153"/>
      <c r="J62" s="2153"/>
      <c r="K62" s="2153"/>
      <c r="L62" s="2153"/>
      <c r="M62" s="2153"/>
      <c r="N62" s="2153"/>
      <c r="O62" s="2153"/>
      <c r="P62" s="2153"/>
      <c r="Q62" s="2153"/>
      <c r="R62" s="2153"/>
      <c r="S62" s="2153"/>
      <c r="T62" s="2153"/>
      <c r="U62" s="2153"/>
      <c r="V62" s="2153"/>
      <c r="W62" s="2153"/>
      <c r="X62" s="2153"/>
      <c r="Y62" s="2153"/>
      <c r="Z62" s="2153"/>
      <c r="AA62" s="2153"/>
      <c r="AB62" s="2153"/>
      <c r="AC62" s="2153"/>
      <c r="AD62" s="2153"/>
      <c r="AE62" s="2153"/>
      <c r="AF62" s="2153"/>
      <c r="AG62" s="2153"/>
      <c r="AH62" s="2153"/>
      <c r="AI62" s="2153"/>
      <c r="AJ62" s="2153"/>
      <c r="AK62" s="2153"/>
      <c r="AL62" s="2153"/>
      <c r="AM62" s="2153"/>
      <c r="AN62" s="2153"/>
      <c r="AO62" s="2153"/>
      <c r="AP62" s="2153"/>
      <c r="AQ62" s="2153"/>
      <c r="AR62" s="2153"/>
      <c r="AS62" s="2153"/>
      <c r="AT62" s="2153"/>
      <c r="AU62" s="2153"/>
      <c r="AV62" s="2153"/>
      <c r="AW62" s="2153"/>
      <c r="AX62" s="2153"/>
      <c r="AY62" s="2153"/>
      <c r="AZ62" s="2153"/>
      <c r="BA62" s="2153"/>
      <c r="BB62" s="2153"/>
      <c r="BC62" s="2153"/>
      <c r="BD62" s="2153"/>
      <c r="BE62" s="2153"/>
      <c r="BF62" s="2153"/>
      <c r="BG62" s="2153"/>
      <c r="BH62" s="2153"/>
      <c r="BI62" s="2153"/>
      <c r="BJ62" s="2153"/>
      <c r="BK62" s="2153"/>
      <c r="BL62" s="2153"/>
      <c r="BM62" s="2153"/>
      <c r="BN62" s="2153"/>
      <c r="BO62" s="2153"/>
      <c r="BP62" s="2153"/>
      <c r="BQ62" s="2153"/>
      <c r="BR62" s="2153"/>
      <c r="BS62" s="2153"/>
      <c r="BT62" s="2154"/>
      <c r="BU62" s="2159"/>
      <c r="BV62" s="2012"/>
      <c r="BW62" s="2012"/>
      <c r="BX62" s="2164"/>
      <c r="BY62" s="2164"/>
      <c r="BZ62" s="2164"/>
      <c r="CA62" s="2164"/>
      <c r="CB62" s="2164"/>
      <c r="CC62" s="2164"/>
      <c r="CD62" s="2164"/>
      <c r="CE62" s="2164"/>
      <c r="CF62" s="2164"/>
      <c r="CG62" s="2164"/>
      <c r="CH62" s="2164"/>
      <c r="CI62" s="2164"/>
      <c r="CJ62" s="2164"/>
      <c r="CK62" s="2012"/>
      <c r="CL62" s="2013"/>
      <c r="CM62" s="2166"/>
      <c r="CN62" s="2012"/>
      <c r="CO62" s="2164"/>
      <c r="CP62" s="2164"/>
      <c r="CQ62" s="2164"/>
      <c r="CR62" s="2164"/>
      <c r="CS62" s="2164"/>
      <c r="CT62" s="2164"/>
      <c r="CU62" s="2164"/>
      <c r="CV62" s="2164"/>
      <c r="CW62" s="2164"/>
      <c r="CX62" s="2164"/>
      <c r="CY62" s="2164"/>
      <c r="CZ62" s="2164"/>
      <c r="DA62" s="2164"/>
      <c r="DB62" s="2012"/>
      <c r="DC62" s="2013"/>
    </row>
    <row r="63" spans="2:108" ht="13.5" customHeight="1">
      <c r="B63" s="723"/>
      <c r="C63" s="2107" t="s">
        <v>907</v>
      </c>
      <c r="D63" s="2145"/>
      <c r="E63" s="2145"/>
      <c r="F63" s="2145"/>
      <c r="G63" s="2145"/>
      <c r="H63" s="2145"/>
      <c r="I63" s="2145"/>
      <c r="J63" s="2145"/>
      <c r="K63" s="2145"/>
      <c r="L63" s="2145"/>
      <c r="M63" s="2145"/>
      <c r="N63" s="2145"/>
      <c r="O63" s="2145"/>
      <c r="P63" s="2145"/>
      <c r="Q63" s="2145"/>
      <c r="R63" s="2145"/>
      <c r="S63" s="2145"/>
      <c r="T63" s="2145"/>
      <c r="U63" s="2145"/>
      <c r="V63" s="2145"/>
      <c r="W63" s="2145"/>
      <c r="X63" s="2145"/>
      <c r="Y63" s="2145"/>
      <c r="Z63" s="2145"/>
      <c r="AA63" s="2145"/>
      <c r="AB63" s="2145"/>
      <c r="AC63" s="2145"/>
      <c r="AD63" s="2145"/>
      <c r="AE63" s="2145"/>
      <c r="AF63" s="2145"/>
      <c r="AG63" s="2145"/>
      <c r="AH63" s="2145"/>
      <c r="AI63" s="2145"/>
      <c r="AJ63" s="2145"/>
      <c r="AK63" s="2145"/>
      <c r="AL63" s="2145"/>
      <c r="AM63" s="2145"/>
      <c r="AN63" s="2145"/>
      <c r="AO63" s="2145"/>
      <c r="AP63" s="2145"/>
      <c r="AQ63" s="2145"/>
      <c r="AR63" s="2145"/>
      <c r="AS63" s="2145"/>
      <c r="AT63" s="2145"/>
      <c r="AU63" s="2145"/>
      <c r="AV63" s="2145"/>
      <c r="AW63" s="2145"/>
      <c r="AX63" s="2145"/>
      <c r="AY63" s="2145"/>
      <c r="AZ63" s="2145"/>
      <c r="BA63" s="2145"/>
      <c r="BB63" s="2145"/>
      <c r="BC63" s="2145"/>
      <c r="BD63" s="2145"/>
      <c r="BE63" s="2145"/>
      <c r="BF63" s="2145"/>
      <c r="BG63" s="2145"/>
      <c r="BH63" s="2145"/>
      <c r="BI63" s="2145"/>
      <c r="BJ63" s="2145"/>
      <c r="BK63" s="2145"/>
      <c r="BL63" s="2145"/>
      <c r="BM63" s="2145"/>
      <c r="BN63" s="2145"/>
      <c r="BO63" s="2145"/>
      <c r="BP63" s="2145"/>
      <c r="BQ63" s="2145"/>
      <c r="BR63" s="2145"/>
      <c r="BS63" s="2145"/>
      <c r="BT63" s="2146"/>
      <c r="BU63" s="2159"/>
      <c r="BV63" s="2012"/>
      <c r="BW63" s="2012"/>
      <c r="BX63" s="2164"/>
      <c r="BY63" s="2164"/>
      <c r="BZ63" s="2164"/>
      <c r="CA63" s="2164"/>
      <c r="CB63" s="2164"/>
      <c r="CC63" s="2164"/>
      <c r="CD63" s="2164"/>
      <c r="CE63" s="2164"/>
      <c r="CF63" s="2164"/>
      <c r="CG63" s="2164"/>
      <c r="CH63" s="2164"/>
      <c r="CI63" s="2164"/>
      <c r="CJ63" s="2164"/>
      <c r="CK63" s="2012"/>
      <c r="CL63" s="2013"/>
      <c r="CM63" s="2166"/>
      <c r="CN63" s="2012"/>
      <c r="CO63" s="2164"/>
      <c r="CP63" s="2164"/>
      <c r="CQ63" s="2164"/>
      <c r="CR63" s="2164"/>
      <c r="CS63" s="2164"/>
      <c r="CT63" s="2164"/>
      <c r="CU63" s="2164"/>
      <c r="CV63" s="2164"/>
      <c r="CW63" s="2164"/>
      <c r="CX63" s="2164"/>
      <c r="CY63" s="2164"/>
      <c r="CZ63" s="2164"/>
      <c r="DA63" s="2164"/>
      <c r="DB63" s="2012"/>
      <c r="DC63" s="2013"/>
    </row>
    <row r="64" spans="2:108" ht="13.5" customHeight="1">
      <c r="B64" s="724"/>
      <c r="C64" s="2143" t="s">
        <v>908</v>
      </c>
      <c r="D64" s="2143"/>
      <c r="E64" s="2143"/>
      <c r="F64" s="2143"/>
      <c r="G64" s="2143"/>
      <c r="H64" s="2143"/>
      <c r="I64" s="2143"/>
      <c r="J64" s="2143"/>
      <c r="K64" s="2143"/>
      <c r="L64" s="2143"/>
      <c r="M64" s="2143"/>
      <c r="N64" s="2143"/>
      <c r="O64" s="2143"/>
      <c r="P64" s="2143"/>
      <c r="Q64" s="2143"/>
      <c r="R64" s="2143"/>
      <c r="S64" s="2143"/>
      <c r="T64" s="2143"/>
      <c r="U64" s="2143"/>
      <c r="V64" s="2143"/>
      <c r="W64" s="2143"/>
      <c r="X64" s="2143"/>
      <c r="Y64" s="2143"/>
      <c r="Z64" s="2143"/>
      <c r="AA64" s="2143"/>
      <c r="AB64" s="2143"/>
      <c r="AC64" s="2143"/>
      <c r="AD64" s="2143"/>
      <c r="AE64" s="2143"/>
      <c r="AF64" s="2143"/>
      <c r="AG64" s="2143"/>
      <c r="AH64" s="2143"/>
      <c r="AI64" s="2143"/>
      <c r="AJ64" s="2143"/>
      <c r="AK64" s="2143"/>
      <c r="AL64" s="2143"/>
      <c r="AM64" s="2143"/>
      <c r="AN64" s="2143"/>
      <c r="AO64" s="2143"/>
      <c r="AP64" s="2143"/>
      <c r="AQ64" s="2143"/>
      <c r="AR64" s="2143"/>
      <c r="AS64" s="2143"/>
      <c r="AT64" s="2143"/>
      <c r="AU64" s="2143"/>
      <c r="AV64" s="2143"/>
      <c r="AW64" s="2143"/>
      <c r="AX64" s="2143"/>
      <c r="AY64" s="2143"/>
      <c r="AZ64" s="2143"/>
      <c r="BA64" s="2143"/>
      <c r="BB64" s="2143"/>
      <c r="BC64" s="2143"/>
      <c r="BD64" s="2143"/>
      <c r="BE64" s="2143"/>
      <c r="BF64" s="2143"/>
      <c r="BG64" s="2143"/>
      <c r="BH64" s="2143"/>
      <c r="BI64" s="2143"/>
      <c r="BJ64" s="2143"/>
      <c r="BK64" s="2143"/>
      <c r="BL64" s="2143"/>
      <c r="BM64" s="2143"/>
      <c r="BN64" s="2143"/>
      <c r="BO64" s="2143"/>
      <c r="BP64" s="2143"/>
      <c r="BQ64" s="2143"/>
      <c r="BR64" s="2143"/>
      <c r="BS64" s="2143"/>
      <c r="BT64" s="2144"/>
      <c r="BU64" s="716">
        <v>4222</v>
      </c>
      <c r="BV64" s="2026" t="s">
        <v>0</v>
      </c>
      <c r="BW64" s="2026"/>
      <c r="BX64" s="1510">
        <v>100</v>
      </c>
      <c r="BY64" s="1510"/>
      <c r="BZ64" s="1510"/>
      <c r="CA64" s="1510"/>
      <c r="CB64" s="1510"/>
      <c r="CC64" s="1510"/>
      <c r="CD64" s="1510"/>
      <c r="CE64" s="1510"/>
      <c r="CF64" s="1510"/>
      <c r="CG64" s="1510"/>
      <c r="CH64" s="1510"/>
      <c r="CI64" s="1510"/>
      <c r="CJ64" s="1510"/>
      <c r="CK64" s="2030" t="s">
        <v>1</v>
      </c>
      <c r="CL64" s="2031"/>
      <c r="CM64" s="2010" t="s">
        <v>0</v>
      </c>
      <c r="CN64" s="2010"/>
      <c r="CO64" s="1510">
        <v>1102115</v>
      </c>
      <c r="CP64" s="1510"/>
      <c r="CQ64" s="1510"/>
      <c r="CR64" s="1510"/>
      <c r="CS64" s="1510"/>
      <c r="CT64" s="1510"/>
      <c r="CU64" s="1510"/>
      <c r="CV64" s="1510"/>
      <c r="CW64" s="1510"/>
      <c r="CX64" s="1510"/>
      <c r="CY64" s="1510"/>
      <c r="CZ64" s="1510"/>
      <c r="DA64" s="1510"/>
      <c r="DB64" s="2010" t="s">
        <v>1</v>
      </c>
      <c r="DC64" s="2011"/>
    </row>
    <row r="65" spans="1:108" ht="25.5" customHeight="1">
      <c r="B65" s="721"/>
      <c r="C65" s="2111" t="s">
        <v>868</v>
      </c>
      <c r="D65" s="2111"/>
      <c r="E65" s="2111"/>
      <c r="F65" s="2111"/>
      <c r="G65" s="2111"/>
      <c r="H65" s="2111"/>
      <c r="I65" s="2111"/>
      <c r="J65" s="2111"/>
      <c r="K65" s="2111"/>
      <c r="L65" s="2111"/>
      <c r="M65" s="2111"/>
      <c r="N65" s="2111"/>
      <c r="O65" s="2111"/>
      <c r="P65" s="2111"/>
      <c r="Q65" s="2111"/>
      <c r="R65" s="2111"/>
      <c r="S65" s="2111"/>
      <c r="T65" s="2111"/>
      <c r="U65" s="2111"/>
      <c r="V65" s="2111"/>
      <c r="W65" s="2111"/>
      <c r="X65" s="2111"/>
      <c r="Y65" s="2111"/>
      <c r="Z65" s="2111"/>
      <c r="AA65" s="2111"/>
      <c r="AB65" s="2111"/>
      <c r="AC65" s="2111"/>
      <c r="AD65" s="2111"/>
      <c r="AE65" s="2111"/>
      <c r="AF65" s="2111"/>
      <c r="AG65" s="2111"/>
      <c r="AH65" s="2111"/>
      <c r="AI65" s="2111"/>
      <c r="AJ65" s="2111"/>
      <c r="AK65" s="2111"/>
      <c r="AL65" s="2111"/>
      <c r="AM65" s="2111"/>
      <c r="AN65" s="2111"/>
      <c r="AO65" s="2111"/>
      <c r="AP65" s="2111"/>
      <c r="AQ65" s="2111"/>
      <c r="AR65" s="2111"/>
      <c r="AS65" s="2111"/>
      <c r="AT65" s="2111"/>
      <c r="AU65" s="2111"/>
      <c r="AV65" s="2111"/>
      <c r="AW65" s="2111"/>
      <c r="AX65" s="2111"/>
      <c r="AY65" s="2111"/>
      <c r="AZ65" s="2111"/>
      <c r="BA65" s="2111"/>
      <c r="BB65" s="2111"/>
      <c r="BC65" s="2111"/>
      <c r="BD65" s="2111"/>
      <c r="BE65" s="2111"/>
      <c r="BF65" s="2111"/>
      <c r="BG65" s="2111"/>
      <c r="BH65" s="2111"/>
      <c r="BI65" s="2111"/>
      <c r="BJ65" s="2111"/>
      <c r="BK65" s="2111"/>
      <c r="BL65" s="2111"/>
      <c r="BM65" s="2111"/>
      <c r="BN65" s="2111"/>
      <c r="BO65" s="2111"/>
      <c r="BP65" s="2111"/>
      <c r="BQ65" s="2111"/>
      <c r="BR65" s="2111"/>
      <c r="BS65" s="2111"/>
      <c r="BT65" s="2112"/>
      <c r="BU65" s="712">
        <v>422201</v>
      </c>
      <c r="BV65" s="2026" t="s">
        <v>0</v>
      </c>
      <c r="BW65" s="2026"/>
      <c r="BX65" s="1510">
        <v>100</v>
      </c>
      <c r="BY65" s="1510"/>
      <c r="BZ65" s="1510"/>
      <c r="CA65" s="1510"/>
      <c r="CB65" s="1510"/>
      <c r="CC65" s="1510"/>
      <c r="CD65" s="1510"/>
      <c r="CE65" s="1510"/>
      <c r="CF65" s="1510"/>
      <c r="CG65" s="1510"/>
      <c r="CH65" s="1510"/>
      <c r="CI65" s="1510"/>
      <c r="CJ65" s="1510"/>
      <c r="CK65" s="2030" t="s">
        <v>1</v>
      </c>
      <c r="CL65" s="2031"/>
      <c r="CM65" s="2010" t="s">
        <v>0</v>
      </c>
      <c r="CN65" s="2010"/>
      <c r="CO65" s="1510">
        <v>1102115</v>
      </c>
      <c r="CP65" s="1510"/>
      <c r="CQ65" s="1510"/>
      <c r="CR65" s="1510"/>
      <c r="CS65" s="1510"/>
      <c r="CT65" s="1510"/>
      <c r="CU65" s="1510"/>
      <c r="CV65" s="1510"/>
      <c r="CW65" s="1510"/>
      <c r="CX65" s="1510"/>
      <c r="CY65" s="1510"/>
      <c r="CZ65" s="1510"/>
      <c r="DA65" s="1510"/>
      <c r="DB65" s="2010" t="s">
        <v>1</v>
      </c>
      <c r="DC65" s="2011"/>
    </row>
    <row r="66" spans="1:108" ht="13.5" customHeight="1">
      <c r="B66" s="723"/>
      <c r="C66" s="2143" t="s">
        <v>909</v>
      </c>
      <c r="D66" s="2143"/>
      <c r="E66" s="2143"/>
      <c r="F66" s="2143"/>
      <c r="G66" s="2143"/>
      <c r="H66" s="2143"/>
      <c r="I66" s="2143"/>
      <c r="J66" s="2143"/>
      <c r="K66" s="2143"/>
      <c r="L66" s="2143"/>
      <c r="M66" s="2143"/>
      <c r="N66" s="2143"/>
      <c r="O66" s="2143"/>
      <c r="P66" s="2143"/>
      <c r="Q66" s="2143"/>
      <c r="R66" s="2143"/>
      <c r="S66" s="2143"/>
      <c r="T66" s="2143"/>
      <c r="U66" s="2143"/>
      <c r="V66" s="2143"/>
      <c r="W66" s="2143"/>
      <c r="X66" s="2143"/>
      <c r="Y66" s="2143"/>
      <c r="Z66" s="2143"/>
      <c r="AA66" s="2143"/>
      <c r="AB66" s="2143"/>
      <c r="AC66" s="2143"/>
      <c r="AD66" s="2143"/>
      <c r="AE66" s="2143"/>
      <c r="AF66" s="2143"/>
      <c r="AG66" s="2143"/>
      <c r="AH66" s="2143"/>
      <c r="AI66" s="2143"/>
      <c r="AJ66" s="2143"/>
      <c r="AK66" s="2143"/>
      <c r="AL66" s="2143"/>
      <c r="AM66" s="2143"/>
      <c r="AN66" s="2143"/>
      <c r="AO66" s="2143"/>
      <c r="AP66" s="2143"/>
      <c r="AQ66" s="2143"/>
      <c r="AR66" s="2143"/>
      <c r="AS66" s="2143"/>
      <c r="AT66" s="2143"/>
      <c r="AU66" s="2143"/>
      <c r="AV66" s="2143"/>
      <c r="AW66" s="2143"/>
      <c r="AX66" s="2143"/>
      <c r="AY66" s="2143"/>
      <c r="AZ66" s="2143"/>
      <c r="BA66" s="2143"/>
      <c r="BB66" s="2143"/>
      <c r="BC66" s="2143"/>
      <c r="BD66" s="2143"/>
      <c r="BE66" s="2143"/>
      <c r="BF66" s="2143"/>
      <c r="BG66" s="2143"/>
      <c r="BH66" s="2143"/>
      <c r="BI66" s="2143"/>
      <c r="BJ66" s="2143"/>
      <c r="BK66" s="2143"/>
      <c r="BL66" s="2143"/>
      <c r="BM66" s="2143"/>
      <c r="BN66" s="2143"/>
      <c r="BO66" s="2143"/>
      <c r="BP66" s="2143"/>
      <c r="BQ66" s="2143"/>
      <c r="BR66" s="2143"/>
      <c r="BS66" s="2143"/>
      <c r="BT66" s="2144"/>
      <c r="BU66" s="716">
        <v>4223</v>
      </c>
      <c r="BV66" s="2026" t="s">
        <v>0</v>
      </c>
      <c r="BW66" s="2026"/>
      <c r="BX66" s="1510">
        <v>208997</v>
      </c>
      <c r="BY66" s="1510"/>
      <c r="BZ66" s="1510"/>
      <c r="CA66" s="1510"/>
      <c r="CB66" s="1510"/>
      <c r="CC66" s="1510"/>
      <c r="CD66" s="1510"/>
      <c r="CE66" s="1510"/>
      <c r="CF66" s="1510"/>
      <c r="CG66" s="1510"/>
      <c r="CH66" s="1510"/>
      <c r="CI66" s="1510"/>
      <c r="CJ66" s="1510"/>
      <c r="CK66" s="2030" t="s">
        <v>1</v>
      </c>
      <c r="CL66" s="2031"/>
      <c r="CM66" s="2010" t="s">
        <v>0</v>
      </c>
      <c r="CN66" s="2010"/>
      <c r="CO66" s="1510">
        <v>897218</v>
      </c>
      <c r="CP66" s="1510"/>
      <c r="CQ66" s="1510"/>
      <c r="CR66" s="1510"/>
      <c r="CS66" s="1510"/>
      <c r="CT66" s="1510"/>
      <c r="CU66" s="1510"/>
      <c r="CV66" s="1510"/>
      <c r="CW66" s="1510"/>
      <c r="CX66" s="1510"/>
      <c r="CY66" s="1510"/>
      <c r="CZ66" s="1510"/>
      <c r="DA66" s="1510"/>
      <c r="DB66" s="2010" t="s">
        <v>1</v>
      </c>
      <c r="DC66" s="2011"/>
    </row>
    <row r="67" spans="1:108" ht="13.5" customHeight="1">
      <c r="B67" s="723"/>
      <c r="C67" s="2143" t="s">
        <v>869</v>
      </c>
      <c r="D67" s="2143"/>
      <c r="E67" s="2143"/>
      <c r="F67" s="2143"/>
      <c r="G67" s="2143"/>
      <c r="H67" s="2143"/>
      <c r="I67" s="2143"/>
      <c r="J67" s="2143"/>
      <c r="K67" s="2143"/>
      <c r="L67" s="2143"/>
      <c r="M67" s="2143"/>
      <c r="N67" s="2143"/>
      <c r="O67" s="2143"/>
      <c r="P67" s="2143"/>
      <c r="Q67" s="2143"/>
      <c r="R67" s="2143"/>
      <c r="S67" s="2143"/>
      <c r="T67" s="2143"/>
      <c r="U67" s="2143"/>
      <c r="V67" s="2143"/>
      <c r="W67" s="2143"/>
      <c r="X67" s="2143"/>
      <c r="Y67" s="2143"/>
      <c r="Z67" s="2143"/>
      <c r="AA67" s="2143"/>
      <c r="AB67" s="2143"/>
      <c r="AC67" s="2143"/>
      <c r="AD67" s="2143"/>
      <c r="AE67" s="2143"/>
      <c r="AF67" s="2143"/>
      <c r="AG67" s="2143"/>
      <c r="AH67" s="2143"/>
      <c r="AI67" s="2143"/>
      <c r="AJ67" s="2143"/>
      <c r="AK67" s="2143"/>
      <c r="AL67" s="2143"/>
      <c r="AM67" s="2143"/>
      <c r="AN67" s="2143"/>
      <c r="AO67" s="2143"/>
      <c r="AP67" s="2143"/>
      <c r="AQ67" s="2143"/>
      <c r="AR67" s="2143"/>
      <c r="AS67" s="2143"/>
      <c r="AT67" s="2143"/>
      <c r="AU67" s="2143"/>
      <c r="AV67" s="2143"/>
      <c r="AW67" s="2143"/>
      <c r="AX67" s="2143"/>
      <c r="AY67" s="2143"/>
      <c r="AZ67" s="2143"/>
      <c r="BA67" s="2143"/>
      <c r="BB67" s="2143"/>
      <c r="BC67" s="2143"/>
      <c r="BD67" s="2143"/>
      <c r="BE67" s="2143"/>
      <c r="BF67" s="2143"/>
      <c r="BG67" s="2143"/>
      <c r="BH67" s="2143"/>
      <c r="BI67" s="2143"/>
      <c r="BJ67" s="2143"/>
      <c r="BK67" s="2143"/>
      <c r="BL67" s="2143"/>
      <c r="BM67" s="2143"/>
      <c r="BN67" s="2143"/>
      <c r="BO67" s="2143"/>
      <c r="BP67" s="2143"/>
      <c r="BQ67" s="2143"/>
      <c r="BR67" s="2143"/>
      <c r="BS67" s="2143"/>
      <c r="BT67" s="2144"/>
      <c r="BU67" s="712">
        <v>422301</v>
      </c>
      <c r="BV67" s="2026" t="s">
        <v>0</v>
      </c>
      <c r="BW67" s="2026"/>
      <c r="BX67" s="1510">
        <v>208997</v>
      </c>
      <c r="BY67" s="1510"/>
      <c r="BZ67" s="1510"/>
      <c r="CA67" s="1510"/>
      <c r="CB67" s="1510"/>
      <c r="CC67" s="1510"/>
      <c r="CD67" s="1510"/>
      <c r="CE67" s="1510"/>
      <c r="CF67" s="1510"/>
      <c r="CG67" s="1510"/>
      <c r="CH67" s="1510"/>
      <c r="CI67" s="1510"/>
      <c r="CJ67" s="1510"/>
      <c r="CK67" s="2030" t="s">
        <v>1</v>
      </c>
      <c r="CL67" s="2031"/>
      <c r="CM67" s="2010" t="s">
        <v>0</v>
      </c>
      <c r="CN67" s="2010"/>
      <c r="CO67" s="1510">
        <v>0</v>
      </c>
      <c r="CP67" s="1510"/>
      <c r="CQ67" s="1510"/>
      <c r="CR67" s="1510"/>
      <c r="CS67" s="1510"/>
      <c r="CT67" s="1510"/>
      <c r="CU67" s="1510"/>
      <c r="CV67" s="1510"/>
      <c r="CW67" s="1510"/>
      <c r="CX67" s="1510"/>
      <c r="CY67" s="1510"/>
      <c r="CZ67" s="1510"/>
      <c r="DA67" s="1510"/>
      <c r="DB67" s="2010" t="s">
        <v>1</v>
      </c>
      <c r="DC67" s="2011"/>
    </row>
    <row r="68" spans="1:108" ht="13.5" customHeight="1">
      <c r="B68" s="723"/>
      <c r="C68" s="2143" t="s">
        <v>870</v>
      </c>
      <c r="D68" s="2143"/>
      <c r="E68" s="2143"/>
      <c r="F68" s="2143"/>
      <c r="G68" s="2143"/>
      <c r="H68" s="2143"/>
      <c r="I68" s="2143"/>
      <c r="J68" s="2143"/>
      <c r="K68" s="2143"/>
      <c r="L68" s="2143"/>
      <c r="M68" s="2143"/>
      <c r="N68" s="2143"/>
      <c r="O68" s="2143"/>
      <c r="P68" s="2143"/>
      <c r="Q68" s="2143"/>
      <c r="R68" s="2143"/>
      <c r="S68" s="2143"/>
      <c r="T68" s="2143"/>
      <c r="U68" s="2143"/>
      <c r="V68" s="2143"/>
      <c r="W68" s="2143"/>
      <c r="X68" s="2143"/>
      <c r="Y68" s="2143"/>
      <c r="Z68" s="2143"/>
      <c r="AA68" s="2143"/>
      <c r="AB68" s="2143"/>
      <c r="AC68" s="2143"/>
      <c r="AD68" s="2143"/>
      <c r="AE68" s="2143"/>
      <c r="AF68" s="2143"/>
      <c r="AG68" s="2143"/>
      <c r="AH68" s="2143"/>
      <c r="AI68" s="2143"/>
      <c r="AJ68" s="2143"/>
      <c r="AK68" s="2143"/>
      <c r="AL68" s="2143"/>
      <c r="AM68" s="2143"/>
      <c r="AN68" s="2143"/>
      <c r="AO68" s="2143"/>
      <c r="AP68" s="2143"/>
      <c r="AQ68" s="2143"/>
      <c r="AR68" s="2143"/>
      <c r="AS68" s="2143"/>
      <c r="AT68" s="2143"/>
      <c r="AU68" s="2143"/>
      <c r="AV68" s="2143"/>
      <c r="AW68" s="2143"/>
      <c r="AX68" s="2143"/>
      <c r="AY68" s="2143"/>
      <c r="AZ68" s="2143"/>
      <c r="BA68" s="2143"/>
      <c r="BB68" s="2143"/>
      <c r="BC68" s="2143"/>
      <c r="BD68" s="2143"/>
      <c r="BE68" s="2143"/>
      <c r="BF68" s="2143"/>
      <c r="BG68" s="2143"/>
      <c r="BH68" s="2143"/>
      <c r="BI68" s="2143"/>
      <c r="BJ68" s="2143"/>
      <c r="BK68" s="2143"/>
      <c r="BL68" s="2143"/>
      <c r="BM68" s="2143"/>
      <c r="BN68" s="2143"/>
      <c r="BO68" s="2143"/>
      <c r="BP68" s="2143"/>
      <c r="BQ68" s="2143"/>
      <c r="BR68" s="2143"/>
      <c r="BS68" s="2143"/>
      <c r="BT68" s="2144"/>
      <c r="BU68" s="716">
        <v>4224</v>
      </c>
      <c r="BV68" s="2026" t="s">
        <v>0</v>
      </c>
      <c r="BW68" s="2026"/>
      <c r="BX68" s="1510">
        <v>61931</v>
      </c>
      <c r="BY68" s="1510"/>
      <c r="BZ68" s="1510"/>
      <c r="CA68" s="1510"/>
      <c r="CB68" s="1510"/>
      <c r="CC68" s="1510"/>
      <c r="CD68" s="1510"/>
      <c r="CE68" s="1510"/>
      <c r="CF68" s="1510"/>
      <c r="CG68" s="1510"/>
      <c r="CH68" s="1510"/>
      <c r="CI68" s="1510"/>
      <c r="CJ68" s="1510"/>
      <c r="CK68" s="2030" t="s">
        <v>1</v>
      </c>
      <c r="CL68" s="2031"/>
      <c r="CM68" s="2010" t="s">
        <v>0</v>
      </c>
      <c r="CN68" s="2010"/>
      <c r="CO68" s="1510">
        <v>86652</v>
      </c>
      <c r="CP68" s="1510"/>
      <c r="CQ68" s="1510"/>
      <c r="CR68" s="1510"/>
      <c r="CS68" s="1510"/>
      <c r="CT68" s="1510"/>
      <c r="CU68" s="1510"/>
      <c r="CV68" s="1510"/>
      <c r="CW68" s="1510"/>
      <c r="CX68" s="1510"/>
      <c r="CY68" s="1510"/>
      <c r="CZ68" s="1510"/>
      <c r="DA68" s="1510"/>
      <c r="DB68" s="2010" t="s">
        <v>1</v>
      </c>
      <c r="DC68" s="2011"/>
    </row>
    <row r="69" spans="1:108" ht="13.5" customHeight="1">
      <c r="B69" s="719"/>
      <c r="C69" s="2111" t="s">
        <v>871</v>
      </c>
      <c r="D69" s="2111"/>
      <c r="E69" s="2111"/>
      <c r="F69" s="2111"/>
      <c r="G69" s="2111"/>
      <c r="H69" s="2111"/>
      <c r="I69" s="2111"/>
      <c r="J69" s="2111"/>
      <c r="K69" s="2111"/>
      <c r="L69" s="2111"/>
      <c r="M69" s="2111"/>
      <c r="N69" s="2111"/>
      <c r="O69" s="2111"/>
      <c r="P69" s="2111"/>
      <c r="Q69" s="2111"/>
      <c r="R69" s="2111"/>
      <c r="S69" s="2111"/>
      <c r="T69" s="2111"/>
      <c r="U69" s="2111"/>
      <c r="V69" s="2111"/>
      <c r="W69" s="2111"/>
      <c r="X69" s="2111"/>
      <c r="Y69" s="2111"/>
      <c r="Z69" s="2111"/>
      <c r="AA69" s="2111"/>
      <c r="AB69" s="2111"/>
      <c r="AC69" s="2111"/>
      <c r="AD69" s="2111"/>
      <c r="AE69" s="2111"/>
      <c r="AF69" s="2111"/>
      <c r="AG69" s="2111"/>
      <c r="AH69" s="2111"/>
      <c r="AI69" s="2111"/>
      <c r="AJ69" s="2111"/>
      <c r="AK69" s="2111"/>
      <c r="AL69" s="2111"/>
      <c r="AM69" s="2111"/>
      <c r="AN69" s="2111"/>
      <c r="AO69" s="2111"/>
      <c r="AP69" s="2111"/>
      <c r="AQ69" s="2111"/>
      <c r="AR69" s="2111"/>
      <c r="AS69" s="2111"/>
      <c r="AT69" s="2111"/>
      <c r="AU69" s="2111"/>
      <c r="AV69" s="2111"/>
      <c r="AW69" s="2111"/>
      <c r="AX69" s="2111"/>
      <c r="AY69" s="2111"/>
      <c r="AZ69" s="2111"/>
      <c r="BA69" s="2111"/>
      <c r="BB69" s="2111"/>
      <c r="BC69" s="2111"/>
      <c r="BD69" s="2111"/>
      <c r="BE69" s="2111"/>
      <c r="BF69" s="2111"/>
      <c r="BG69" s="2111"/>
      <c r="BH69" s="2111"/>
      <c r="BI69" s="2111"/>
      <c r="BJ69" s="2111"/>
      <c r="BK69" s="2111"/>
      <c r="BL69" s="2111"/>
      <c r="BM69" s="2111"/>
      <c r="BN69" s="2111"/>
      <c r="BO69" s="2111"/>
      <c r="BP69" s="2111"/>
      <c r="BQ69" s="2111"/>
      <c r="BR69" s="2111"/>
      <c r="BS69" s="2111"/>
      <c r="BT69" s="2112"/>
      <c r="BU69" s="712">
        <v>422401</v>
      </c>
      <c r="BV69" s="2021" t="s">
        <v>0</v>
      </c>
      <c r="BW69" s="2022"/>
      <c r="BX69" s="2020">
        <v>0</v>
      </c>
      <c r="BY69" s="2020"/>
      <c r="BZ69" s="2020"/>
      <c r="CA69" s="2020"/>
      <c r="CB69" s="2020"/>
      <c r="CC69" s="2020"/>
      <c r="CD69" s="2020"/>
      <c r="CE69" s="2020"/>
      <c r="CF69" s="2020"/>
      <c r="CG69" s="2020"/>
      <c r="CH69" s="2020"/>
      <c r="CI69" s="2020"/>
      <c r="CJ69" s="2020"/>
      <c r="CK69" s="2018" t="s">
        <v>1</v>
      </c>
      <c r="CL69" s="2019"/>
      <c r="CM69" s="2167" t="s">
        <v>0</v>
      </c>
      <c r="CN69" s="2167"/>
      <c r="CO69" s="2020">
        <v>0</v>
      </c>
      <c r="CP69" s="2020"/>
      <c r="CQ69" s="2020"/>
      <c r="CR69" s="2020"/>
      <c r="CS69" s="2020"/>
      <c r="CT69" s="2020"/>
      <c r="CU69" s="2020"/>
      <c r="CV69" s="2020"/>
      <c r="CW69" s="2020"/>
      <c r="CX69" s="2020"/>
      <c r="CY69" s="2020"/>
      <c r="CZ69" s="2020"/>
      <c r="DA69" s="2020"/>
      <c r="DB69" s="2167" t="s">
        <v>1</v>
      </c>
      <c r="DC69" s="2168"/>
    </row>
    <row r="70" spans="1:108" ht="13.5" customHeight="1">
      <c r="B70" s="720"/>
      <c r="C70" s="2030" t="s">
        <v>857</v>
      </c>
      <c r="D70" s="2030"/>
      <c r="E70" s="2030"/>
      <c r="F70" s="2030"/>
      <c r="G70" s="2030"/>
      <c r="H70" s="2030"/>
      <c r="I70" s="2030"/>
      <c r="J70" s="2030"/>
      <c r="K70" s="2030"/>
      <c r="L70" s="2030"/>
      <c r="M70" s="2030"/>
      <c r="N70" s="2030"/>
      <c r="O70" s="2030"/>
      <c r="P70" s="2030"/>
      <c r="Q70" s="2030"/>
      <c r="R70" s="2030"/>
      <c r="S70" s="2030"/>
      <c r="T70" s="2030"/>
      <c r="U70" s="2030"/>
      <c r="V70" s="2030"/>
      <c r="W70" s="2030"/>
      <c r="X70" s="2030"/>
      <c r="Y70" s="2030"/>
      <c r="Z70" s="2030"/>
      <c r="AA70" s="2030"/>
      <c r="AB70" s="2030"/>
      <c r="AC70" s="2030"/>
      <c r="AD70" s="2030"/>
      <c r="AE70" s="2030"/>
      <c r="AF70" s="2030"/>
      <c r="AG70" s="2030"/>
      <c r="AH70" s="2030"/>
      <c r="AI70" s="2030"/>
      <c r="AJ70" s="2030"/>
      <c r="AK70" s="2030"/>
      <c r="AL70" s="2030"/>
      <c r="AM70" s="2030"/>
      <c r="AN70" s="2030"/>
      <c r="AO70" s="2030"/>
      <c r="AP70" s="2030"/>
      <c r="AQ70" s="2030"/>
      <c r="AR70" s="2030"/>
      <c r="AS70" s="2030"/>
      <c r="AT70" s="2030"/>
      <c r="AU70" s="2030"/>
      <c r="AV70" s="2030"/>
      <c r="AW70" s="2030"/>
      <c r="AX70" s="2030"/>
      <c r="AY70" s="2030"/>
      <c r="AZ70" s="2030"/>
      <c r="BA70" s="2030"/>
      <c r="BB70" s="2030"/>
      <c r="BC70" s="2030"/>
      <c r="BD70" s="2030"/>
      <c r="BE70" s="2030"/>
      <c r="BF70" s="2030"/>
      <c r="BG70" s="2030"/>
      <c r="BH70" s="2030"/>
      <c r="BI70" s="2030"/>
      <c r="BJ70" s="2030"/>
      <c r="BK70" s="2030"/>
      <c r="BL70" s="2030"/>
      <c r="BM70" s="2030"/>
      <c r="BN70" s="2030"/>
      <c r="BO70" s="2030"/>
      <c r="BP70" s="2030"/>
      <c r="BQ70" s="2030"/>
      <c r="BR70" s="2030"/>
      <c r="BS70" s="2030"/>
      <c r="BT70" s="2031"/>
      <c r="BU70" s="716">
        <v>4229</v>
      </c>
      <c r="BV70" s="2028" t="s">
        <v>0</v>
      </c>
      <c r="BW70" s="2028"/>
      <c r="BX70" s="2029">
        <v>0</v>
      </c>
      <c r="BY70" s="2029"/>
      <c r="BZ70" s="2029"/>
      <c r="CA70" s="2029"/>
      <c r="CB70" s="2029"/>
      <c r="CC70" s="2029"/>
      <c r="CD70" s="2029"/>
      <c r="CE70" s="2029"/>
      <c r="CF70" s="2029"/>
      <c r="CG70" s="2029"/>
      <c r="CH70" s="2029"/>
      <c r="CI70" s="2029"/>
      <c r="CJ70" s="2029"/>
      <c r="CK70" s="2016" t="s">
        <v>1</v>
      </c>
      <c r="CL70" s="2017"/>
      <c r="CM70" s="2028" t="s">
        <v>0</v>
      </c>
      <c r="CN70" s="2028"/>
      <c r="CO70" s="2029">
        <v>0</v>
      </c>
      <c r="CP70" s="2029"/>
      <c r="CQ70" s="2029"/>
      <c r="CR70" s="2029"/>
      <c r="CS70" s="2029"/>
      <c r="CT70" s="2029"/>
      <c r="CU70" s="2029"/>
      <c r="CV70" s="2029"/>
      <c r="CW70" s="2029"/>
      <c r="CX70" s="2029"/>
      <c r="CY70" s="2029"/>
      <c r="CZ70" s="2029"/>
      <c r="DA70" s="2029"/>
      <c r="DB70" s="2016" t="s">
        <v>1</v>
      </c>
      <c r="DC70" s="2017"/>
    </row>
    <row r="71" spans="1:108" ht="13.5" customHeight="1">
      <c r="B71" s="2169" t="s">
        <v>872</v>
      </c>
      <c r="C71" s="2123"/>
      <c r="D71" s="2123"/>
      <c r="E71" s="2123"/>
      <c r="F71" s="2123"/>
      <c r="G71" s="2123"/>
      <c r="H71" s="2123"/>
      <c r="I71" s="2123"/>
      <c r="J71" s="2123"/>
      <c r="K71" s="2123"/>
      <c r="L71" s="2123"/>
      <c r="M71" s="2123"/>
      <c r="N71" s="2123"/>
      <c r="O71" s="2123"/>
      <c r="P71" s="2123"/>
      <c r="Q71" s="2123"/>
      <c r="R71" s="2123"/>
      <c r="S71" s="2123"/>
      <c r="T71" s="2123"/>
      <c r="U71" s="2123"/>
      <c r="V71" s="2123"/>
      <c r="W71" s="2123"/>
      <c r="X71" s="2123"/>
      <c r="Y71" s="2123"/>
      <c r="Z71" s="2123"/>
      <c r="AA71" s="2123"/>
      <c r="AB71" s="2123"/>
      <c r="AC71" s="2123"/>
      <c r="AD71" s="2123"/>
      <c r="AE71" s="2123"/>
      <c r="AF71" s="2123"/>
      <c r="AG71" s="2123"/>
      <c r="AH71" s="2123"/>
      <c r="AI71" s="2123"/>
      <c r="AJ71" s="2123"/>
      <c r="AK71" s="2123"/>
      <c r="AL71" s="2123"/>
      <c r="AM71" s="2123"/>
      <c r="AN71" s="2123"/>
      <c r="AO71" s="2123"/>
      <c r="AP71" s="2123"/>
      <c r="AQ71" s="2123"/>
      <c r="AR71" s="2123"/>
      <c r="AS71" s="2123"/>
      <c r="AT71" s="2123"/>
      <c r="AU71" s="2123"/>
      <c r="AV71" s="2123"/>
      <c r="AW71" s="2123"/>
      <c r="AX71" s="2123"/>
      <c r="AY71" s="2123"/>
      <c r="AZ71" s="2123"/>
      <c r="BA71" s="2123"/>
      <c r="BB71" s="2123"/>
      <c r="BC71" s="2123"/>
      <c r="BD71" s="2123"/>
      <c r="BE71" s="2123"/>
      <c r="BF71" s="2123"/>
      <c r="BG71" s="2123"/>
      <c r="BH71" s="2123"/>
      <c r="BI71" s="2123"/>
      <c r="BJ71" s="2123"/>
      <c r="BK71" s="2123"/>
      <c r="BL71" s="2123"/>
      <c r="BM71" s="2123"/>
      <c r="BN71" s="2123"/>
      <c r="BO71" s="2123"/>
      <c r="BP71" s="2123"/>
      <c r="BQ71" s="2123"/>
      <c r="BR71" s="2123"/>
      <c r="BS71" s="2123"/>
      <c r="BT71" s="2124"/>
      <c r="BU71" s="2023">
        <v>422901</v>
      </c>
      <c r="BV71" s="2026" t="s">
        <v>0</v>
      </c>
      <c r="BW71" s="2026"/>
      <c r="BX71" s="1510">
        <v>0</v>
      </c>
      <c r="BY71" s="1510"/>
      <c r="BZ71" s="1510"/>
      <c r="CA71" s="1510"/>
      <c r="CB71" s="1510"/>
      <c r="CC71" s="1510"/>
      <c r="CD71" s="1510"/>
      <c r="CE71" s="1510"/>
      <c r="CF71" s="1510"/>
      <c r="CG71" s="1510"/>
      <c r="CH71" s="1510"/>
      <c r="CI71" s="1510"/>
      <c r="CJ71" s="1510"/>
      <c r="CK71" s="2030" t="s">
        <v>1</v>
      </c>
      <c r="CL71" s="2031"/>
      <c r="CM71" s="2025" t="s">
        <v>0</v>
      </c>
      <c r="CN71" s="2026"/>
      <c r="CO71" s="1510">
        <v>0</v>
      </c>
      <c r="CP71" s="1510"/>
      <c r="CQ71" s="1510"/>
      <c r="CR71" s="1510"/>
      <c r="CS71" s="1510"/>
      <c r="CT71" s="1510"/>
      <c r="CU71" s="1510"/>
      <c r="CV71" s="1510"/>
      <c r="CW71" s="1510"/>
      <c r="CX71" s="1510"/>
      <c r="CY71" s="1510"/>
      <c r="CZ71" s="1510"/>
      <c r="DA71" s="1510"/>
      <c r="DB71" s="2030" t="s">
        <v>1</v>
      </c>
      <c r="DC71" s="2031"/>
    </row>
    <row r="72" spans="1:108" ht="13.5" customHeight="1">
      <c r="B72" s="2170"/>
      <c r="C72" s="2099"/>
      <c r="D72" s="2099"/>
      <c r="E72" s="2099"/>
      <c r="F72" s="2099"/>
      <c r="G72" s="2099"/>
      <c r="H72" s="2099"/>
      <c r="I72" s="2099"/>
      <c r="J72" s="2099"/>
      <c r="K72" s="2099"/>
      <c r="L72" s="2099"/>
      <c r="M72" s="2099"/>
      <c r="N72" s="2099"/>
      <c r="O72" s="2099"/>
      <c r="P72" s="2099"/>
      <c r="Q72" s="2099"/>
      <c r="R72" s="2099"/>
      <c r="S72" s="2099"/>
      <c r="T72" s="2099"/>
      <c r="U72" s="2099"/>
      <c r="V72" s="2099"/>
      <c r="W72" s="2099"/>
      <c r="X72" s="2099"/>
      <c r="Y72" s="2099"/>
      <c r="Z72" s="2099"/>
      <c r="AA72" s="2099"/>
      <c r="AB72" s="2099"/>
      <c r="AC72" s="2099"/>
      <c r="AD72" s="2099"/>
      <c r="AE72" s="2099"/>
      <c r="AF72" s="2099"/>
      <c r="AG72" s="2099"/>
      <c r="AH72" s="2099"/>
      <c r="AI72" s="2099"/>
      <c r="AJ72" s="2099"/>
      <c r="AK72" s="2099"/>
      <c r="AL72" s="2099"/>
      <c r="AM72" s="2099"/>
      <c r="AN72" s="2099"/>
      <c r="AO72" s="2099"/>
      <c r="AP72" s="2099"/>
      <c r="AQ72" s="2099"/>
      <c r="AR72" s="2099"/>
      <c r="AS72" s="2099"/>
      <c r="AT72" s="2099"/>
      <c r="AU72" s="2099"/>
      <c r="AV72" s="2099"/>
      <c r="AW72" s="2099"/>
      <c r="AX72" s="2099"/>
      <c r="AY72" s="2099"/>
      <c r="AZ72" s="2099"/>
      <c r="BA72" s="2099"/>
      <c r="BB72" s="2099"/>
      <c r="BC72" s="2099"/>
      <c r="BD72" s="2099"/>
      <c r="BE72" s="2099"/>
      <c r="BF72" s="2099"/>
      <c r="BG72" s="2099"/>
      <c r="BH72" s="2099"/>
      <c r="BI72" s="2099"/>
      <c r="BJ72" s="2099"/>
      <c r="BK72" s="2099"/>
      <c r="BL72" s="2099"/>
      <c r="BM72" s="2099"/>
      <c r="BN72" s="2099"/>
      <c r="BO72" s="2099"/>
      <c r="BP72" s="2099"/>
      <c r="BQ72" s="2099"/>
      <c r="BR72" s="2099"/>
      <c r="BS72" s="2099"/>
      <c r="BT72" s="2100"/>
      <c r="BU72" s="2024"/>
      <c r="BV72" s="2028"/>
      <c r="BW72" s="2028"/>
      <c r="BX72" s="2029"/>
      <c r="BY72" s="2029"/>
      <c r="BZ72" s="2029"/>
      <c r="CA72" s="2029"/>
      <c r="CB72" s="2029"/>
      <c r="CC72" s="2029"/>
      <c r="CD72" s="2029"/>
      <c r="CE72" s="2029"/>
      <c r="CF72" s="2029"/>
      <c r="CG72" s="2029"/>
      <c r="CH72" s="2029"/>
      <c r="CI72" s="2029"/>
      <c r="CJ72" s="2029"/>
      <c r="CK72" s="2016"/>
      <c r="CL72" s="2017"/>
      <c r="CM72" s="2027"/>
      <c r="CN72" s="2028"/>
      <c r="CO72" s="2029"/>
      <c r="CP72" s="2029"/>
      <c r="CQ72" s="2029"/>
      <c r="CR72" s="2029"/>
      <c r="CS72" s="2029"/>
      <c r="CT72" s="2029"/>
      <c r="CU72" s="2029"/>
      <c r="CV72" s="2029"/>
      <c r="CW72" s="2029"/>
      <c r="CX72" s="2029"/>
      <c r="CY72" s="2029"/>
      <c r="CZ72" s="2029"/>
      <c r="DA72" s="2029"/>
      <c r="DB72" s="2016"/>
      <c r="DC72" s="2017"/>
    </row>
    <row r="73" spans="1:108" ht="13.5" customHeight="1">
      <c r="A73" s="503" t="s">
        <v>214</v>
      </c>
      <c r="B73" s="722"/>
      <c r="C73" s="2103" t="s">
        <v>900</v>
      </c>
      <c r="D73" s="2103"/>
      <c r="E73" s="2103"/>
      <c r="F73" s="2103"/>
      <c r="G73" s="2103"/>
      <c r="H73" s="2103"/>
      <c r="I73" s="2103"/>
      <c r="J73" s="2103"/>
      <c r="K73" s="2103"/>
      <c r="L73" s="2103"/>
      <c r="M73" s="2103"/>
      <c r="N73" s="2103"/>
      <c r="O73" s="2103"/>
      <c r="P73" s="2103"/>
      <c r="Q73" s="2103"/>
      <c r="R73" s="2103"/>
      <c r="S73" s="2103"/>
      <c r="T73" s="2103"/>
      <c r="U73" s="2103"/>
      <c r="V73" s="2103"/>
      <c r="W73" s="2103"/>
      <c r="X73" s="2103"/>
      <c r="Y73" s="2103"/>
      <c r="Z73" s="2103"/>
      <c r="AA73" s="2103"/>
      <c r="AB73" s="2103"/>
      <c r="AC73" s="2103"/>
      <c r="AD73" s="2103"/>
      <c r="AE73" s="2103"/>
      <c r="AF73" s="2103"/>
      <c r="AG73" s="2103"/>
      <c r="AH73" s="2103"/>
      <c r="AI73" s="2103"/>
      <c r="AJ73" s="2103"/>
      <c r="AK73" s="2103"/>
      <c r="AL73" s="2103"/>
      <c r="AM73" s="2103"/>
      <c r="AN73" s="2103"/>
      <c r="AO73" s="2103"/>
      <c r="AP73" s="2103"/>
      <c r="AQ73" s="2103"/>
      <c r="AR73" s="2103"/>
      <c r="AS73" s="2103"/>
      <c r="AT73" s="2103"/>
      <c r="AU73" s="2103"/>
      <c r="AV73" s="2103"/>
      <c r="AW73" s="2103"/>
      <c r="AX73" s="2103"/>
      <c r="AY73" s="2103"/>
      <c r="AZ73" s="2103"/>
      <c r="BA73" s="2103"/>
      <c r="BB73" s="2103"/>
      <c r="BC73" s="2103"/>
      <c r="BD73" s="2103"/>
      <c r="BE73" s="2103"/>
      <c r="BF73" s="2103"/>
      <c r="BG73" s="2103"/>
      <c r="BH73" s="2103"/>
      <c r="BI73" s="2103"/>
      <c r="BJ73" s="2103"/>
      <c r="BK73" s="2103"/>
      <c r="BL73" s="2103"/>
      <c r="BM73" s="2103"/>
      <c r="BN73" s="2103"/>
      <c r="BO73" s="2103"/>
      <c r="BP73" s="2103"/>
      <c r="BQ73" s="2103"/>
      <c r="BR73" s="2103"/>
      <c r="BS73" s="2103"/>
      <c r="BT73" s="2104"/>
      <c r="BU73" s="2077">
        <v>4200</v>
      </c>
      <c r="BV73" s="2127">
        <f>BV45-BX58</f>
        <v>-14634526</v>
      </c>
      <c r="BW73" s="2115"/>
      <c r="BX73" s="2115"/>
      <c r="BY73" s="2115"/>
      <c r="BZ73" s="2115"/>
      <c r="CA73" s="2115"/>
      <c r="CB73" s="2115"/>
      <c r="CC73" s="2115"/>
      <c r="CD73" s="2115"/>
      <c r="CE73" s="2115"/>
      <c r="CF73" s="2115"/>
      <c r="CG73" s="2115"/>
      <c r="CH73" s="2115"/>
      <c r="CI73" s="2115"/>
      <c r="CJ73" s="2115"/>
      <c r="CK73" s="2115"/>
      <c r="CL73" s="2128"/>
      <c r="CM73" s="2127">
        <f>CM45-CO58</f>
        <v>-10617053</v>
      </c>
      <c r="CN73" s="2115"/>
      <c r="CO73" s="2115"/>
      <c r="CP73" s="2115"/>
      <c r="CQ73" s="2115"/>
      <c r="CR73" s="2115"/>
      <c r="CS73" s="2115"/>
      <c r="CT73" s="2115"/>
      <c r="CU73" s="2115"/>
      <c r="CV73" s="2115"/>
      <c r="CW73" s="2115"/>
      <c r="CX73" s="2115"/>
      <c r="CY73" s="2115"/>
      <c r="CZ73" s="2115"/>
      <c r="DA73" s="2115"/>
      <c r="DB73" s="2115"/>
      <c r="DC73" s="2128"/>
    </row>
    <row r="74" spans="1:108" s="426" customFormat="1" ht="13.5" customHeight="1" thickBot="1">
      <c r="A74" s="596"/>
      <c r="B74" s="725"/>
      <c r="C74" s="2174"/>
      <c r="D74" s="2174"/>
      <c r="E74" s="2174"/>
      <c r="F74" s="2174"/>
      <c r="G74" s="2174"/>
      <c r="H74" s="2174"/>
      <c r="I74" s="2174"/>
      <c r="J74" s="2174"/>
      <c r="K74" s="2174"/>
      <c r="L74" s="2174"/>
      <c r="M74" s="2174"/>
      <c r="N74" s="2174"/>
      <c r="O74" s="2174"/>
      <c r="P74" s="2174"/>
      <c r="Q74" s="2174"/>
      <c r="R74" s="2174"/>
      <c r="S74" s="2174"/>
      <c r="T74" s="2174"/>
      <c r="U74" s="2174"/>
      <c r="V74" s="2174"/>
      <c r="W74" s="2174"/>
      <c r="X74" s="2174"/>
      <c r="Y74" s="2174"/>
      <c r="Z74" s="2174"/>
      <c r="AA74" s="2174"/>
      <c r="AB74" s="2174"/>
      <c r="AC74" s="2174"/>
      <c r="AD74" s="2174"/>
      <c r="AE74" s="2174"/>
      <c r="AF74" s="2174"/>
      <c r="AG74" s="2174"/>
      <c r="AH74" s="2174"/>
      <c r="AI74" s="2174"/>
      <c r="AJ74" s="2174"/>
      <c r="AK74" s="2174"/>
      <c r="AL74" s="2174"/>
      <c r="AM74" s="2174"/>
      <c r="AN74" s="2174"/>
      <c r="AO74" s="2174"/>
      <c r="AP74" s="2174"/>
      <c r="AQ74" s="2174"/>
      <c r="AR74" s="2174"/>
      <c r="AS74" s="2174"/>
      <c r="AT74" s="2174"/>
      <c r="AU74" s="2174"/>
      <c r="AV74" s="2174"/>
      <c r="AW74" s="2174"/>
      <c r="AX74" s="2174"/>
      <c r="AY74" s="2174"/>
      <c r="AZ74" s="2174"/>
      <c r="BA74" s="2174"/>
      <c r="BB74" s="2174"/>
      <c r="BC74" s="2174"/>
      <c r="BD74" s="2174"/>
      <c r="BE74" s="2174"/>
      <c r="BF74" s="2174"/>
      <c r="BG74" s="2174"/>
      <c r="BH74" s="2174"/>
      <c r="BI74" s="2174"/>
      <c r="BJ74" s="2174"/>
      <c r="BK74" s="2174"/>
      <c r="BL74" s="2174"/>
      <c r="BM74" s="2174"/>
      <c r="BN74" s="2174"/>
      <c r="BO74" s="2174"/>
      <c r="BP74" s="2174"/>
      <c r="BQ74" s="2174"/>
      <c r="BR74" s="2174"/>
      <c r="BS74" s="2174"/>
      <c r="BT74" s="2175"/>
      <c r="BU74" s="2126"/>
      <c r="BV74" s="2171"/>
      <c r="BW74" s="2172"/>
      <c r="BX74" s="2172"/>
      <c r="BY74" s="2172"/>
      <c r="BZ74" s="2172"/>
      <c r="CA74" s="2172"/>
      <c r="CB74" s="2172"/>
      <c r="CC74" s="2172"/>
      <c r="CD74" s="2172"/>
      <c r="CE74" s="2172"/>
      <c r="CF74" s="2172"/>
      <c r="CG74" s="2172"/>
      <c r="CH74" s="2172"/>
      <c r="CI74" s="2172"/>
      <c r="CJ74" s="2172"/>
      <c r="CK74" s="2172"/>
      <c r="CL74" s="2173"/>
      <c r="CM74" s="2171"/>
      <c r="CN74" s="2172"/>
      <c r="CO74" s="2172"/>
      <c r="CP74" s="2172"/>
      <c r="CQ74" s="2172"/>
      <c r="CR74" s="2172"/>
      <c r="CS74" s="2172"/>
      <c r="CT74" s="2172"/>
      <c r="CU74" s="2172"/>
      <c r="CV74" s="2172"/>
      <c r="CW74" s="2172"/>
      <c r="CX74" s="2172"/>
      <c r="CY74" s="2172"/>
      <c r="CZ74" s="2172"/>
      <c r="DA74" s="2172"/>
      <c r="DB74" s="2172"/>
      <c r="DC74" s="2173"/>
    </row>
    <row r="75" spans="1:108" s="86" customFormat="1" ht="12">
      <c r="A75" s="603"/>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4"/>
      <c r="BQ75" s="134"/>
      <c r="BR75" s="134"/>
      <c r="BS75" s="134"/>
      <c r="BT75" s="134"/>
      <c r="BU75" s="134"/>
      <c r="BV75" s="134"/>
      <c r="BW75" s="134"/>
      <c r="BX75" s="134"/>
      <c r="BY75" s="134"/>
      <c r="BZ75" s="134"/>
      <c r="CA75" s="134"/>
      <c r="CB75" s="134"/>
      <c r="CC75" s="134"/>
      <c r="CD75" s="134"/>
      <c r="CE75" s="134"/>
      <c r="CF75" s="134"/>
      <c r="CG75" s="134"/>
      <c r="CH75" s="134"/>
      <c r="CI75" s="134"/>
      <c r="CJ75" s="134"/>
      <c r="CK75" s="134"/>
      <c r="CL75" s="134"/>
      <c r="CM75" s="134"/>
      <c r="CN75" s="134"/>
      <c r="CO75" s="134"/>
      <c r="CP75" s="134"/>
      <c r="CQ75" s="134"/>
      <c r="CR75" s="134"/>
      <c r="CS75" s="134"/>
      <c r="CT75" s="134"/>
      <c r="CU75" s="134"/>
      <c r="CV75" s="134"/>
      <c r="CW75" s="134"/>
      <c r="CX75" s="134"/>
      <c r="CY75" s="134"/>
      <c r="CZ75" s="134"/>
      <c r="DA75" s="134"/>
      <c r="DB75" s="134"/>
      <c r="DC75" s="284" t="s">
        <v>918</v>
      </c>
      <c r="DD75" s="134"/>
    </row>
    <row r="76" spans="1:108" s="86" customFormat="1" ht="6" customHeight="1" thickBot="1">
      <c r="A76" s="603"/>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34"/>
      <c r="BJ76" s="134"/>
      <c r="BK76" s="134"/>
      <c r="BL76" s="134"/>
      <c r="BM76" s="134"/>
      <c r="BN76" s="134"/>
      <c r="BO76" s="134"/>
      <c r="BP76" s="134"/>
      <c r="BQ76" s="134"/>
      <c r="BR76" s="134"/>
      <c r="BS76" s="134"/>
      <c r="BT76" s="134"/>
      <c r="BU76" s="134"/>
      <c r="BV76" s="134"/>
      <c r="BW76" s="134"/>
      <c r="BX76" s="134"/>
      <c r="BY76" s="134"/>
      <c r="BZ76" s="134"/>
      <c r="CA76" s="134"/>
      <c r="CB76" s="134"/>
      <c r="CC76" s="134"/>
      <c r="CD76" s="134"/>
      <c r="CE76" s="134"/>
      <c r="CF76" s="134"/>
      <c r="CG76" s="134"/>
      <c r="CH76" s="134"/>
      <c r="CI76" s="134"/>
      <c r="CJ76" s="134"/>
      <c r="CK76" s="134"/>
      <c r="CL76" s="134"/>
      <c r="CM76" s="134"/>
      <c r="CN76" s="134"/>
      <c r="CO76" s="134"/>
      <c r="CP76" s="134"/>
      <c r="CQ76" s="134"/>
      <c r="CR76" s="134"/>
      <c r="CS76" s="134"/>
      <c r="CT76" s="134"/>
      <c r="CU76" s="134"/>
      <c r="CV76" s="134"/>
      <c r="CW76" s="134"/>
      <c r="CX76" s="134"/>
      <c r="CY76" s="134"/>
      <c r="CZ76" s="134"/>
      <c r="DA76" s="134"/>
      <c r="DB76" s="134"/>
      <c r="DC76" s="284"/>
      <c r="DD76" s="134"/>
    </row>
    <row r="77" spans="1:108" ht="16.5" customHeight="1">
      <c r="B77" s="1515" t="s">
        <v>366</v>
      </c>
      <c r="C77" s="1500"/>
      <c r="D77" s="1500"/>
      <c r="E77" s="1500"/>
      <c r="F77" s="1500"/>
      <c r="G77" s="1500"/>
      <c r="H77" s="1500"/>
      <c r="I77" s="1500"/>
      <c r="J77" s="1500"/>
      <c r="K77" s="1500"/>
      <c r="L77" s="1500"/>
      <c r="M77" s="1500"/>
      <c r="N77" s="1500"/>
      <c r="O77" s="1500"/>
      <c r="P77" s="1500"/>
      <c r="Q77" s="1500"/>
      <c r="R77" s="1500"/>
      <c r="S77" s="1500"/>
      <c r="T77" s="1500"/>
      <c r="U77" s="1500"/>
      <c r="V77" s="1500"/>
      <c r="W77" s="1500"/>
      <c r="X77" s="1500"/>
      <c r="Y77" s="1500"/>
      <c r="Z77" s="1500"/>
      <c r="AA77" s="1500"/>
      <c r="AB77" s="1500"/>
      <c r="AC77" s="1500"/>
      <c r="AD77" s="1500"/>
      <c r="AE77" s="1500"/>
      <c r="AF77" s="1500"/>
      <c r="AG77" s="1500"/>
      <c r="AH77" s="1500"/>
      <c r="AI77" s="1500"/>
      <c r="AJ77" s="1500"/>
      <c r="AK77" s="1500"/>
      <c r="AL77" s="1500"/>
      <c r="AM77" s="1500"/>
      <c r="AN77" s="1500"/>
      <c r="AO77" s="1500"/>
      <c r="AP77" s="1500"/>
      <c r="AQ77" s="1500"/>
      <c r="AR77" s="1500"/>
      <c r="AS77" s="1500"/>
      <c r="AT77" s="1500"/>
      <c r="AU77" s="1500"/>
      <c r="AV77" s="1500"/>
      <c r="AW77" s="1500"/>
      <c r="AX77" s="1500"/>
      <c r="AY77" s="1500"/>
      <c r="AZ77" s="1500"/>
      <c r="BA77" s="1500"/>
      <c r="BB77" s="1500"/>
      <c r="BC77" s="1500"/>
      <c r="BD77" s="1500"/>
      <c r="BE77" s="1500"/>
      <c r="BF77" s="1500"/>
      <c r="BG77" s="1500"/>
      <c r="BH77" s="1500"/>
      <c r="BI77" s="1500"/>
      <c r="BJ77" s="1500"/>
      <c r="BK77" s="1500"/>
      <c r="BL77" s="1500"/>
      <c r="BM77" s="1500"/>
      <c r="BN77" s="1500"/>
      <c r="BO77" s="1500"/>
      <c r="BP77" s="1500"/>
      <c r="BQ77" s="1500"/>
      <c r="BR77" s="1500"/>
      <c r="BS77" s="1500"/>
      <c r="BT77" s="1516"/>
      <c r="BU77" s="2176" t="s">
        <v>441</v>
      </c>
      <c r="BV77" s="618"/>
      <c r="BW77" s="619"/>
      <c r="BX77" s="467"/>
      <c r="BY77" s="467"/>
      <c r="BZ77" s="985" t="s">
        <v>847</v>
      </c>
      <c r="CA77" s="2074" t="s">
        <v>215</v>
      </c>
      <c r="CB77" s="2074"/>
      <c r="CC77" s="2074"/>
      <c r="CD77" s="2074"/>
      <c r="CE77" s="2074"/>
      <c r="CF77" s="2074"/>
      <c r="CG77" s="2074"/>
      <c r="CH77" s="2074"/>
      <c r="CI77" s="2074"/>
      <c r="CJ77" s="2074"/>
      <c r="CK77" s="467"/>
      <c r="CL77" s="468"/>
      <c r="CM77" s="467"/>
      <c r="CN77" s="619"/>
      <c r="CO77" s="467"/>
      <c r="CP77" s="467"/>
      <c r="CQ77" s="985" t="s">
        <v>847</v>
      </c>
      <c r="CR77" s="2074" t="s">
        <v>215</v>
      </c>
      <c r="CS77" s="2074"/>
      <c r="CT77" s="2074"/>
      <c r="CU77" s="2074"/>
      <c r="CV77" s="2074"/>
      <c r="CW77" s="2074"/>
      <c r="CX77" s="2074"/>
      <c r="CY77" s="2074"/>
      <c r="CZ77" s="2074"/>
      <c r="DA77" s="2074"/>
      <c r="DB77" s="467"/>
      <c r="DC77" s="468"/>
    </row>
    <row r="78" spans="1:108">
      <c r="B78" s="1517"/>
      <c r="C78" s="1518"/>
      <c r="D78" s="1518"/>
      <c r="E78" s="1518"/>
      <c r="F78" s="1518"/>
      <c r="G78" s="1518"/>
      <c r="H78" s="1518"/>
      <c r="I78" s="1518"/>
      <c r="J78" s="1518"/>
      <c r="K78" s="1518"/>
      <c r="L78" s="1518"/>
      <c r="M78" s="1518"/>
      <c r="N78" s="1518"/>
      <c r="O78" s="1518"/>
      <c r="P78" s="1518"/>
      <c r="Q78" s="1518"/>
      <c r="R78" s="1518"/>
      <c r="S78" s="1518"/>
      <c r="T78" s="1518"/>
      <c r="U78" s="1518"/>
      <c r="V78" s="1518"/>
      <c r="W78" s="1518"/>
      <c r="X78" s="1518"/>
      <c r="Y78" s="1518"/>
      <c r="Z78" s="1518"/>
      <c r="AA78" s="1518"/>
      <c r="AB78" s="1518"/>
      <c r="AC78" s="1518"/>
      <c r="AD78" s="1518"/>
      <c r="AE78" s="1518"/>
      <c r="AF78" s="1518"/>
      <c r="AG78" s="1518"/>
      <c r="AH78" s="1518"/>
      <c r="AI78" s="1518"/>
      <c r="AJ78" s="1518"/>
      <c r="AK78" s="1518"/>
      <c r="AL78" s="1518"/>
      <c r="AM78" s="1518"/>
      <c r="AN78" s="1518"/>
      <c r="AO78" s="1518"/>
      <c r="AP78" s="1518"/>
      <c r="AQ78" s="1518"/>
      <c r="AR78" s="1518"/>
      <c r="AS78" s="1518"/>
      <c r="AT78" s="1518"/>
      <c r="AU78" s="1518"/>
      <c r="AV78" s="1518"/>
      <c r="AW78" s="1518"/>
      <c r="AX78" s="1518"/>
      <c r="AY78" s="1518"/>
      <c r="AZ78" s="1518"/>
      <c r="BA78" s="1518"/>
      <c r="BB78" s="1518"/>
      <c r="BC78" s="1518"/>
      <c r="BD78" s="1518"/>
      <c r="BE78" s="1518"/>
      <c r="BF78" s="1518"/>
      <c r="BG78" s="1518"/>
      <c r="BH78" s="1518"/>
      <c r="BI78" s="1518"/>
      <c r="BJ78" s="1518"/>
      <c r="BK78" s="1518"/>
      <c r="BL78" s="1518"/>
      <c r="BM78" s="1518"/>
      <c r="BN78" s="1518"/>
      <c r="BO78" s="1518"/>
      <c r="BP78" s="1518"/>
      <c r="BQ78" s="1518"/>
      <c r="BR78" s="1518"/>
      <c r="BS78" s="1518"/>
      <c r="BT78" s="1519"/>
      <c r="BU78" s="2177"/>
      <c r="BV78" s="620"/>
      <c r="BW78" s="426"/>
      <c r="BX78" s="426"/>
      <c r="BY78" s="2075">
        <v>20</v>
      </c>
      <c r="BZ78" s="2075"/>
      <c r="CA78" s="2075"/>
      <c r="CB78" s="2075"/>
      <c r="CC78" s="2076" t="s">
        <v>210</v>
      </c>
      <c r="CD78" s="2076"/>
      <c r="CE78" s="2076"/>
      <c r="CF78" s="426" t="s">
        <v>283</v>
      </c>
      <c r="CG78" s="426"/>
      <c r="CH78" s="426"/>
      <c r="CI78" s="428"/>
      <c r="CJ78" s="428"/>
      <c r="CK78" s="428"/>
      <c r="CL78" s="429"/>
      <c r="CM78" s="428"/>
      <c r="CN78" s="426"/>
      <c r="CO78" s="426"/>
      <c r="CP78" s="2075">
        <v>20</v>
      </c>
      <c r="CQ78" s="2075"/>
      <c r="CR78" s="2075"/>
      <c r="CS78" s="2075"/>
      <c r="CT78" s="2076" t="s">
        <v>211</v>
      </c>
      <c r="CU78" s="2076"/>
      <c r="CV78" s="2076"/>
      <c r="CW78" s="426" t="s">
        <v>283</v>
      </c>
      <c r="CX78" s="426"/>
      <c r="CY78" s="426"/>
      <c r="CZ78" s="428"/>
      <c r="DA78" s="428"/>
      <c r="DB78" s="428"/>
      <c r="DC78" s="429"/>
    </row>
    <row r="79" spans="1:108" ht="15" customHeight="1" thickBot="1">
      <c r="B79" s="1520"/>
      <c r="C79" s="1521"/>
      <c r="D79" s="1521"/>
      <c r="E79" s="1521"/>
      <c r="F79" s="1521"/>
      <c r="G79" s="1521"/>
      <c r="H79" s="1521"/>
      <c r="I79" s="1521"/>
      <c r="J79" s="1521"/>
      <c r="K79" s="1521"/>
      <c r="L79" s="1521"/>
      <c r="M79" s="1521"/>
      <c r="N79" s="1521"/>
      <c r="O79" s="1521"/>
      <c r="P79" s="1521"/>
      <c r="Q79" s="1521"/>
      <c r="R79" s="1521"/>
      <c r="S79" s="1521"/>
      <c r="T79" s="1521"/>
      <c r="U79" s="1521"/>
      <c r="V79" s="1521"/>
      <c r="W79" s="1521"/>
      <c r="X79" s="1521"/>
      <c r="Y79" s="1521"/>
      <c r="Z79" s="1521"/>
      <c r="AA79" s="1521"/>
      <c r="AB79" s="1521"/>
      <c r="AC79" s="1521"/>
      <c r="AD79" s="1521"/>
      <c r="AE79" s="1521"/>
      <c r="AF79" s="1521"/>
      <c r="AG79" s="1521"/>
      <c r="AH79" s="1521"/>
      <c r="AI79" s="1521"/>
      <c r="AJ79" s="1521"/>
      <c r="AK79" s="1521"/>
      <c r="AL79" s="1521"/>
      <c r="AM79" s="1521"/>
      <c r="AN79" s="1521"/>
      <c r="AO79" s="1521"/>
      <c r="AP79" s="1521"/>
      <c r="AQ79" s="1521"/>
      <c r="AR79" s="1521"/>
      <c r="AS79" s="1521"/>
      <c r="AT79" s="1521"/>
      <c r="AU79" s="1521"/>
      <c r="AV79" s="1521"/>
      <c r="AW79" s="1521"/>
      <c r="AX79" s="1521"/>
      <c r="AY79" s="1521"/>
      <c r="AZ79" s="1521"/>
      <c r="BA79" s="1521"/>
      <c r="BB79" s="1521"/>
      <c r="BC79" s="1521"/>
      <c r="BD79" s="1521"/>
      <c r="BE79" s="1521"/>
      <c r="BF79" s="1521"/>
      <c r="BG79" s="1521"/>
      <c r="BH79" s="1521"/>
      <c r="BI79" s="1521"/>
      <c r="BJ79" s="1521"/>
      <c r="BK79" s="1521"/>
      <c r="BL79" s="1521"/>
      <c r="BM79" s="1521"/>
      <c r="BN79" s="1521"/>
      <c r="BO79" s="1521"/>
      <c r="BP79" s="1521"/>
      <c r="BQ79" s="1521"/>
      <c r="BR79" s="1521"/>
      <c r="BS79" s="1521"/>
      <c r="BT79" s="1522"/>
      <c r="BU79" s="2178"/>
      <c r="BV79" s="621"/>
      <c r="BW79" s="622"/>
      <c r="BX79" s="622"/>
      <c r="BY79" s="622"/>
      <c r="BZ79" s="622"/>
      <c r="CA79" s="622"/>
      <c r="CB79" s="622"/>
      <c r="CC79" s="623" t="s">
        <v>8</v>
      </c>
      <c r="CD79" s="622"/>
      <c r="CE79" s="622"/>
      <c r="CF79" s="622"/>
      <c r="CG79" s="622"/>
      <c r="CH79" s="622"/>
      <c r="CI79" s="622"/>
      <c r="CJ79" s="622"/>
      <c r="CK79" s="622"/>
      <c r="CL79" s="624"/>
      <c r="CM79" s="622"/>
      <c r="CN79" s="622"/>
      <c r="CO79" s="622"/>
      <c r="CP79" s="622"/>
      <c r="CQ79" s="622"/>
      <c r="CR79" s="622"/>
      <c r="CS79" s="622"/>
      <c r="CT79" s="623" t="s">
        <v>10</v>
      </c>
      <c r="CU79" s="622"/>
      <c r="CV79" s="622"/>
      <c r="CW79" s="622"/>
      <c r="CX79" s="622"/>
      <c r="CY79" s="622"/>
      <c r="CZ79" s="622"/>
      <c r="DA79" s="622"/>
      <c r="DB79" s="622"/>
      <c r="DC79" s="624"/>
    </row>
    <row r="80" spans="1:108" ht="27" customHeight="1">
      <c r="B80" s="717"/>
      <c r="C80" s="2087" t="s">
        <v>901</v>
      </c>
      <c r="D80" s="2087"/>
      <c r="E80" s="2087"/>
      <c r="F80" s="2087"/>
      <c r="G80" s="2087"/>
      <c r="H80" s="2087"/>
      <c r="I80" s="2087"/>
      <c r="J80" s="2087"/>
      <c r="K80" s="2087"/>
      <c r="L80" s="2087"/>
      <c r="M80" s="2087"/>
      <c r="N80" s="2087"/>
      <c r="O80" s="2087"/>
      <c r="P80" s="2087"/>
      <c r="Q80" s="2087"/>
      <c r="R80" s="2087"/>
      <c r="S80" s="2087"/>
      <c r="T80" s="2087"/>
      <c r="U80" s="2087"/>
      <c r="V80" s="2087"/>
      <c r="W80" s="2087"/>
      <c r="X80" s="2087"/>
      <c r="Y80" s="2087"/>
      <c r="Z80" s="2087"/>
      <c r="AA80" s="2087"/>
      <c r="AB80" s="2087"/>
      <c r="AC80" s="2087"/>
      <c r="AD80" s="2087"/>
      <c r="AE80" s="2087"/>
      <c r="AF80" s="2087"/>
      <c r="AG80" s="2087"/>
      <c r="AH80" s="2087"/>
      <c r="AI80" s="2087"/>
      <c r="AJ80" s="2087"/>
      <c r="AK80" s="2087"/>
      <c r="AL80" s="2087"/>
      <c r="AM80" s="2087"/>
      <c r="AN80" s="2087"/>
      <c r="AO80" s="2087"/>
      <c r="AP80" s="2087"/>
      <c r="AQ80" s="2087"/>
      <c r="AR80" s="2087"/>
      <c r="AS80" s="2087"/>
      <c r="AT80" s="2087"/>
      <c r="AU80" s="2087"/>
      <c r="AV80" s="2087"/>
      <c r="AW80" s="2087"/>
      <c r="AX80" s="2087"/>
      <c r="AY80" s="2087"/>
      <c r="AZ80" s="2087"/>
      <c r="BA80" s="2087"/>
      <c r="BB80" s="2087"/>
      <c r="BC80" s="2087"/>
      <c r="BD80" s="2087"/>
      <c r="BE80" s="2087"/>
      <c r="BF80" s="2087"/>
      <c r="BG80" s="2087"/>
      <c r="BH80" s="2087"/>
      <c r="BI80" s="2087"/>
      <c r="BJ80" s="2087"/>
      <c r="BK80" s="2087"/>
      <c r="BL80" s="2087"/>
      <c r="BM80" s="2087"/>
      <c r="BN80" s="2087"/>
      <c r="BO80" s="2087"/>
      <c r="BP80" s="2087"/>
      <c r="BQ80" s="2087"/>
      <c r="BR80" s="2087"/>
      <c r="BS80" s="2087"/>
      <c r="BT80" s="2087"/>
      <c r="BU80" s="2089">
        <v>4310</v>
      </c>
      <c r="BV80" s="2131">
        <f>BV82+BV85+BV87+BV90+BV92</f>
        <v>7526861</v>
      </c>
      <c r="BW80" s="2132"/>
      <c r="BX80" s="2132"/>
      <c r="BY80" s="2132"/>
      <c r="BZ80" s="2132"/>
      <c r="CA80" s="2132"/>
      <c r="CB80" s="2132"/>
      <c r="CC80" s="2132"/>
      <c r="CD80" s="2132"/>
      <c r="CE80" s="2132"/>
      <c r="CF80" s="2132"/>
      <c r="CG80" s="2132"/>
      <c r="CH80" s="2132"/>
      <c r="CI80" s="2132"/>
      <c r="CJ80" s="2132"/>
      <c r="CK80" s="2132"/>
      <c r="CL80" s="2133"/>
      <c r="CM80" s="2131">
        <f>CM82+CM85+CM87+CM90+CM92</f>
        <v>9858996</v>
      </c>
      <c r="CN80" s="2132"/>
      <c r="CO80" s="2132"/>
      <c r="CP80" s="2132"/>
      <c r="CQ80" s="2132"/>
      <c r="CR80" s="2132"/>
      <c r="CS80" s="2132"/>
      <c r="CT80" s="2132"/>
      <c r="CU80" s="2132"/>
      <c r="CV80" s="2132"/>
      <c r="CW80" s="2132"/>
      <c r="CX80" s="2132"/>
      <c r="CY80" s="2132"/>
      <c r="CZ80" s="2132"/>
      <c r="DA80" s="2132"/>
      <c r="DB80" s="2132"/>
      <c r="DC80" s="2133"/>
    </row>
    <row r="81" spans="1:107" ht="15" customHeight="1">
      <c r="A81" s="503" t="s">
        <v>213</v>
      </c>
      <c r="B81" s="718"/>
      <c r="C81" s="2016" t="s">
        <v>1242</v>
      </c>
      <c r="D81" s="2016"/>
      <c r="E81" s="2016"/>
      <c r="F81" s="2016"/>
      <c r="G81" s="2016"/>
      <c r="H81" s="2016"/>
      <c r="I81" s="2016"/>
      <c r="J81" s="2016"/>
      <c r="K81" s="2016"/>
      <c r="L81" s="2016"/>
      <c r="M81" s="2016"/>
      <c r="N81" s="2016"/>
      <c r="O81" s="2016"/>
      <c r="P81" s="2016"/>
      <c r="Q81" s="2016"/>
      <c r="R81" s="2016"/>
      <c r="S81" s="2016"/>
      <c r="T81" s="2016"/>
      <c r="U81" s="2016"/>
      <c r="V81" s="2016"/>
      <c r="W81" s="2016"/>
      <c r="X81" s="2016"/>
      <c r="Y81" s="2016"/>
      <c r="Z81" s="2016"/>
      <c r="AA81" s="2016"/>
      <c r="AB81" s="2016"/>
      <c r="AC81" s="2016"/>
      <c r="AD81" s="2016"/>
      <c r="AE81" s="2016"/>
      <c r="AF81" s="2016"/>
      <c r="AG81" s="2016"/>
      <c r="AH81" s="2016"/>
      <c r="AI81" s="2016"/>
      <c r="AJ81" s="2016"/>
      <c r="AK81" s="2016"/>
      <c r="AL81" s="2016"/>
      <c r="AM81" s="2016"/>
      <c r="AN81" s="2016"/>
      <c r="AO81" s="2016"/>
      <c r="AP81" s="2016"/>
      <c r="AQ81" s="2016"/>
      <c r="AR81" s="2016"/>
      <c r="AS81" s="2016"/>
      <c r="AT81" s="2016"/>
      <c r="AU81" s="2016"/>
      <c r="AV81" s="2016"/>
      <c r="AW81" s="2016"/>
      <c r="AX81" s="2016"/>
      <c r="AY81" s="2016"/>
      <c r="AZ81" s="2016"/>
      <c r="BA81" s="2016"/>
      <c r="BB81" s="2016"/>
      <c r="BC81" s="2016"/>
      <c r="BD81" s="2016"/>
      <c r="BE81" s="2016"/>
      <c r="BF81" s="2016"/>
      <c r="BG81" s="2016"/>
      <c r="BH81" s="2016"/>
      <c r="BI81" s="2016"/>
      <c r="BJ81" s="2016"/>
      <c r="BK81" s="2016"/>
      <c r="BL81" s="2016"/>
      <c r="BM81" s="2016"/>
      <c r="BN81" s="2016"/>
      <c r="BO81" s="2016"/>
      <c r="BP81" s="2016"/>
      <c r="BQ81" s="2016"/>
      <c r="BR81" s="2016"/>
      <c r="BS81" s="2016"/>
      <c r="BT81" s="2016"/>
      <c r="BU81" s="2090"/>
      <c r="BV81" s="2094"/>
      <c r="BW81" s="2095"/>
      <c r="BX81" s="2095"/>
      <c r="BY81" s="2095"/>
      <c r="BZ81" s="2095"/>
      <c r="CA81" s="2095"/>
      <c r="CB81" s="2095"/>
      <c r="CC81" s="2095"/>
      <c r="CD81" s="2095"/>
      <c r="CE81" s="2095"/>
      <c r="CF81" s="2095"/>
      <c r="CG81" s="2095"/>
      <c r="CH81" s="2095"/>
      <c r="CI81" s="2095"/>
      <c r="CJ81" s="2095"/>
      <c r="CK81" s="2095"/>
      <c r="CL81" s="2096"/>
      <c r="CM81" s="2094"/>
      <c r="CN81" s="2095"/>
      <c r="CO81" s="2095"/>
      <c r="CP81" s="2095"/>
      <c r="CQ81" s="2095"/>
      <c r="CR81" s="2095"/>
      <c r="CS81" s="2095"/>
      <c r="CT81" s="2095"/>
      <c r="CU81" s="2095"/>
      <c r="CV81" s="2095"/>
      <c r="CW81" s="2095"/>
      <c r="CX81" s="2095"/>
      <c r="CY81" s="2095"/>
      <c r="CZ81" s="2095"/>
      <c r="DA81" s="2095"/>
      <c r="DB81" s="2095"/>
      <c r="DC81" s="2096"/>
    </row>
    <row r="82" spans="1:107" ht="14.25" customHeight="1">
      <c r="B82" s="726"/>
      <c r="C82" s="2030" t="s">
        <v>406</v>
      </c>
      <c r="D82" s="2030"/>
      <c r="E82" s="2030"/>
      <c r="F82" s="2030"/>
      <c r="G82" s="2030"/>
      <c r="H82" s="2030"/>
      <c r="I82" s="2030"/>
      <c r="J82" s="2030"/>
      <c r="K82" s="2030"/>
      <c r="L82" s="2030"/>
      <c r="M82" s="2030"/>
      <c r="N82" s="2030"/>
      <c r="O82" s="2030"/>
      <c r="P82" s="2030"/>
      <c r="Q82" s="2030"/>
      <c r="R82" s="2030"/>
      <c r="S82" s="2030"/>
      <c r="T82" s="2030"/>
      <c r="U82" s="2030"/>
      <c r="V82" s="2030"/>
      <c r="W82" s="2030"/>
      <c r="X82" s="2030"/>
      <c r="Y82" s="2030"/>
      <c r="Z82" s="2030"/>
      <c r="AA82" s="2030"/>
      <c r="AB82" s="2030"/>
      <c r="AC82" s="2030"/>
      <c r="AD82" s="2030"/>
      <c r="AE82" s="2030"/>
      <c r="AF82" s="2030"/>
      <c r="AG82" s="2030"/>
      <c r="AH82" s="2030"/>
      <c r="AI82" s="2030"/>
      <c r="AJ82" s="2030"/>
      <c r="AK82" s="2030"/>
      <c r="AL82" s="2030"/>
      <c r="AM82" s="2030"/>
      <c r="AN82" s="2030"/>
      <c r="AO82" s="2030"/>
      <c r="AP82" s="2030"/>
      <c r="AQ82" s="2030"/>
      <c r="AR82" s="2030"/>
      <c r="AS82" s="2030"/>
      <c r="AT82" s="2030"/>
      <c r="AU82" s="2030"/>
      <c r="AV82" s="2030"/>
      <c r="AW82" s="2030"/>
      <c r="AX82" s="2030"/>
      <c r="AY82" s="2030"/>
      <c r="AZ82" s="2030"/>
      <c r="BA82" s="2030"/>
      <c r="BB82" s="2030"/>
      <c r="BC82" s="2030"/>
      <c r="BD82" s="2030"/>
      <c r="BE82" s="2030"/>
      <c r="BF82" s="2030"/>
      <c r="BG82" s="2030"/>
      <c r="BH82" s="2030"/>
      <c r="BI82" s="2030"/>
      <c r="BJ82" s="2030"/>
      <c r="BK82" s="2030"/>
      <c r="BL82" s="2030"/>
      <c r="BM82" s="2030"/>
      <c r="BN82" s="2030"/>
      <c r="BO82" s="2030"/>
      <c r="BP82" s="2030"/>
      <c r="BQ82" s="2030"/>
      <c r="BR82" s="2030"/>
      <c r="BS82" s="2030"/>
      <c r="BT82" s="2030"/>
      <c r="BU82" s="2120">
        <v>4311</v>
      </c>
      <c r="BV82" s="1509">
        <v>7526861</v>
      </c>
      <c r="BW82" s="1510"/>
      <c r="BX82" s="1510"/>
      <c r="BY82" s="1510"/>
      <c r="BZ82" s="1510"/>
      <c r="CA82" s="1510"/>
      <c r="CB82" s="1510"/>
      <c r="CC82" s="1510"/>
      <c r="CD82" s="1510"/>
      <c r="CE82" s="1510"/>
      <c r="CF82" s="1510"/>
      <c r="CG82" s="1510"/>
      <c r="CH82" s="1510"/>
      <c r="CI82" s="1510"/>
      <c r="CJ82" s="1510"/>
      <c r="CK82" s="1510"/>
      <c r="CL82" s="1511"/>
      <c r="CM82" s="1509">
        <v>9858996</v>
      </c>
      <c r="CN82" s="1510"/>
      <c r="CO82" s="1510"/>
      <c r="CP82" s="1510"/>
      <c r="CQ82" s="1510"/>
      <c r="CR82" s="1510"/>
      <c r="CS82" s="1510"/>
      <c r="CT82" s="1510"/>
      <c r="CU82" s="1510"/>
      <c r="CV82" s="1510"/>
      <c r="CW82" s="1510"/>
      <c r="CX82" s="1510"/>
      <c r="CY82" s="1510"/>
      <c r="CZ82" s="1510"/>
      <c r="DA82" s="1510"/>
      <c r="DB82" s="1510"/>
      <c r="DC82" s="1511"/>
    </row>
    <row r="83" spans="1:107" ht="13.5" customHeight="1">
      <c r="B83" s="718"/>
      <c r="C83" s="2016" t="s">
        <v>873</v>
      </c>
      <c r="D83" s="2016"/>
      <c r="E83" s="2016"/>
      <c r="F83" s="2016"/>
      <c r="G83" s="2016"/>
      <c r="H83" s="2016"/>
      <c r="I83" s="2016"/>
      <c r="J83" s="2016"/>
      <c r="K83" s="2016"/>
      <c r="L83" s="2016"/>
      <c r="M83" s="2016"/>
      <c r="N83" s="2016"/>
      <c r="O83" s="2016"/>
      <c r="P83" s="2016"/>
      <c r="Q83" s="2016"/>
      <c r="R83" s="2016"/>
      <c r="S83" s="2016"/>
      <c r="T83" s="2016"/>
      <c r="U83" s="2016"/>
      <c r="V83" s="2016"/>
      <c r="W83" s="2016"/>
      <c r="X83" s="2016"/>
      <c r="Y83" s="2016"/>
      <c r="Z83" s="2016"/>
      <c r="AA83" s="2016"/>
      <c r="AB83" s="2016"/>
      <c r="AC83" s="2016"/>
      <c r="AD83" s="2016"/>
      <c r="AE83" s="2016"/>
      <c r="AF83" s="2016"/>
      <c r="AG83" s="2016"/>
      <c r="AH83" s="2016"/>
      <c r="AI83" s="2016"/>
      <c r="AJ83" s="2016"/>
      <c r="AK83" s="2016"/>
      <c r="AL83" s="2016"/>
      <c r="AM83" s="2016"/>
      <c r="AN83" s="2016"/>
      <c r="AO83" s="2016"/>
      <c r="AP83" s="2016"/>
      <c r="AQ83" s="2016"/>
      <c r="AR83" s="2016"/>
      <c r="AS83" s="2016"/>
      <c r="AT83" s="2016"/>
      <c r="AU83" s="2016"/>
      <c r="AV83" s="2016"/>
      <c r="AW83" s="2016"/>
      <c r="AX83" s="2016"/>
      <c r="AY83" s="2016"/>
      <c r="AZ83" s="2016"/>
      <c r="BA83" s="2016"/>
      <c r="BB83" s="2016"/>
      <c r="BC83" s="2016"/>
      <c r="BD83" s="2016"/>
      <c r="BE83" s="2016"/>
      <c r="BF83" s="2016"/>
      <c r="BG83" s="2016"/>
      <c r="BH83" s="2016"/>
      <c r="BI83" s="2016"/>
      <c r="BJ83" s="2016"/>
      <c r="BK83" s="2016"/>
      <c r="BL83" s="2016"/>
      <c r="BM83" s="2016"/>
      <c r="BN83" s="2016"/>
      <c r="BO83" s="2016"/>
      <c r="BP83" s="2016"/>
      <c r="BQ83" s="2016"/>
      <c r="BR83" s="2016"/>
      <c r="BS83" s="2016"/>
      <c r="BT83" s="2016"/>
      <c r="BU83" s="2120"/>
      <c r="BV83" s="2097"/>
      <c r="BW83" s="2029"/>
      <c r="BX83" s="2029"/>
      <c r="BY83" s="2029"/>
      <c r="BZ83" s="2029"/>
      <c r="CA83" s="2029"/>
      <c r="CB83" s="2029"/>
      <c r="CC83" s="2029"/>
      <c r="CD83" s="2029"/>
      <c r="CE83" s="2029"/>
      <c r="CF83" s="2029"/>
      <c r="CG83" s="2029"/>
      <c r="CH83" s="2029"/>
      <c r="CI83" s="2029"/>
      <c r="CJ83" s="2029"/>
      <c r="CK83" s="2029"/>
      <c r="CL83" s="2098"/>
      <c r="CM83" s="2097"/>
      <c r="CN83" s="2029"/>
      <c r="CO83" s="2029"/>
      <c r="CP83" s="2029"/>
      <c r="CQ83" s="2029"/>
      <c r="CR83" s="2029"/>
      <c r="CS83" s="2029"/>
      <c r="CT83" s="2029"/>
      <c r="CU83" s="2029"/>
      <c r="CV83" s="2029"/>
      <c r="CW83" s="2029"/>
      <c r="CX83" s="2029"/>
      <c r="CY83" s="2029"/>
      <c r="CZ83" s="2029"/>
      <c r="DA83" s="2029"/>
      <c r="DB83" s="2029"/>
      <c r="DC83" s="2098"/>
    </row>
    <row r="84" spans="1:107" ht="27.75" customHeight="1">
      <c r="B84" s="718"/>
      <c r="C84" s="2111" t="s">
        <v>874</v>
      </c>
      <c r="D84" s="2111"/>
      <c r="E84" s="2111"/>
      <c r="F84" s="2111"/>
      <c r="G84" s="2111"/>
      <c r="H84" s="2111"/>
      <c r="I84" s="2111"/>
      <c r="J84" s="2111"/>
      <c r="K84" s="2111"/>
      <c r="L84" s="2111"/>
      <c r="M84" s="2111"/>
      <c r="N84" s="2111"/>
      <c r="O84" s="2111"/>
      <c r="P84" s="2111"/>
      <c r="Q84" s="2111"/>
      <c r="R84" s="2111"/>
      <c r="S84" s="2111"/>
      <c r="T84" s="2111"/>
      <c r="U84" s="2111"/>
      <c r="V84" s="2111"/>
      <c r="W84" s="2111"/>
      <c r="X84" s="2111"/>
      <c r="Y84" s="2111"/>
      <c r="Z84" s="2111"/>
      <c r="AA84" s="2111"/>
      <c r="AB84" s="2111"/>
      <c r="AC84" s="2111"/>
      <c r="AD84" s="2111"/>
      <c r="AE84" s="2111"/>
      <c r="AF84" s="2111"/>
      <c r="AG84" s="2111"/>
      <c r="AH84" s="2111"/>
      <c r="AI84" s="2111"/>
      <c r="AJ84" s="2111"/>
      <c r="AK84" s="2111"/>
      <c r="AL84" s="2111"/>
      <c r="AM84" s="2111"/>
      <c r="AN84" s="2111"/>
      <c r="AO84" s="2111"/>
      <c r="AP84" s="2111"/>
      <c r="AQ84" s="2111"/>
      <c r="AR84" s="2111"/>
      <c r="AS84" s="2111"/>
      <c r="AT84" s="2111"/>
      <c r="AU84" s="2111"/>
      <c r="AV84" s="2111"/>
      <c r="AW84" s="2111"/>
      <c r="AX84" s="2111"/>
      <c r="AY84" s="2111"/>
      <c r="AZ84" s="2111"/>
      <c r="BA84" s="2111"/>
      <c r="BB84" s="2111"/>
      <c r="BC84" s="2111"/>
      <c r="BD84" s="2111"/>
      <c r="BE84" s="2111"/>
      <c r="BF84" s="2111"/>
      <c r="BG84" s="2111"/>
      <c r="BH84" s="2111"/>
      <c r="BI84" s="2111"/>
      <c r="BJ84" s="2111"/>
      <c r="BK84" s="2111"/>
      <c r="BL84" s="2111"/>
      <c r="BM84" s="2111"/>
      <c r="BN84" s="2111"/>
      <c r="BO84" s="2111"/>
      <c r="BP84" s="2111"/>
      <c r="BQ84" s="2111"/>
      <c r="BR84" s="2111"/>
      <c r="BS84" s="2111"/>
      <c r="BT84" s="2111"/>
      <c r="BU84" s="712">
        <v>431101</v>
      </c>
      <c r="BV84" s="2140">
        <v>7526861</v>
      </c>
      <c r="BW84" s="2020"/>
      <c r="BX84" s="2020"/>
      <c r="BY84" s="2020"/>
      <c r="BZ84" s="2020"/>
      <c r="CA84" s="2020"/>
      <c r="CB84" s="2020"/>
      <c r="CC84" s="2020"/>
      <c r="CD84" s="2020"/>
      <c r="CE84" s="2020"/>
      <c r="CF84" s="2020"/>
      <c r="CG84" s="2020"/>
      <c r="CH84" s="2020"/>
      <c r="CI84" s="2020"/>
      <c r="CJ84" s="2020"/>
      <c r="CK84" s="2020"/>
      <c r="CL84" s="2179"/>
      <c r="CM84" s="2140">
        <v>9858996</v>
      </c>
      <c r="CN84" s="2020"/>
      <c r="CO84" s="2020"/>
      <c r="CP84" s="2020"/>
      <c r="CQ84" s="2020"/>
      <c r="CR84" s="2020"/>
      <c r="CS84" s="2020"/>
      <c r="CT84" s="2020"/>
      <c r="CU84" s="2020"/>
      <c r="CV84" s="2020"/>
      <c r="CW84" s="2020"/>
      <c r="CX84" s="2020"/>
      <c r="CY84" s="2020"/>
      <c r="CZ84" s="2020"/>
      <c r="DA84" s="2020"/>
      <c r="DB84" s="2020"/>
      <c r="DC84" s="2179"/>
    </row>
    <row r="85" spans="1:107" ht="13.5" customHeight="1">
      <c r="B85" s="722"/>
      <c r="C85" s="2030" t="s">
        <v>875</v>
      </c>
      <c r="D85" s="2030"/>
      <c r="E85" s="2030"/>
      <c r="F85" s="2030"/>
      <c r="G85" s="2030"/>
      <c r="H85" s="2030"/>
      <c r="I85" s="2030"/>
      <c r="J85" s="2030"/>
      <c r="K85" s="2030"/>
      <c r="L85" s="2030"/>
      <c r="M85" s="2030"/>
      <c r="N85" s="2030"/>
      <c r="O85" s="2030"/>
      <c r="P85" s="2030"/>
      <c r="Q85" s="2030"/>
      <c r="R85" s="2030"/>
      <c r="S85" s="2030"/>
      <c r="T85" s="2030"/>
      <c r="U85" s="2030"/>
      <c r="V85" s="2030"/>
      <c r="W85" s="2030"/>
      <c r="X85" s="2030"/>
      <c r="Y85" s="2030"/>
      <c r="Z85" s="2030"/>
      <c r="AA85" s="2030"/>
      <c r="AB85" s="2030"/>
      <c r="AC85" s="2030"/>
      <c r="AD85" s="2030"/>
      <c r="AE85" s="2030"/>
      <c r="AF85" s="2030"/>
      <c r="AG85" s="2030"/>
      <c r="AH85" s="2030"/>
      <c r="AI85" s="2030"/>
      <c r="AJ85" s="2030"/>
      <c r="AK85" s="2030"/>
      <c r="AL85" s="2030"/>
      <c r="AM85" s="2030"/>
      <c r="AN85" s="2030"/>
      <c r="AO85" s="2030"/>
      <c r="AP85" s="2030"/>
      <c r="AQ85" s="2030"/>
      <c r="AR85" s="2030"/>
      <c r="AS85" s="2030"/>
      <c r="AT85" s="2030"/>
      <c r="AU85" s="2030"/>
      <c r="AV85" s="2030"/>
      <c r="AW85" s="2030"/>
      <c r="AX85" s="2030"/>
      <c r="AY85" s="2030"/>
      <c r="AZ85" s="2030"/>
      <c r="BA85" s="2030"/>
      <c r="BB85" s="2030"/>
      <c r="BC85" s="2030"/>
      <c r="BD85" s="2030"/>
      <c r="BE85" s="2030"/>
      <c r="BF85" s="2030"/>
      <c r="BG85" s="2030"/>
      <c r="BH85" s="2030"/>
      <c r="BI85" s="2030"/>
      <c r="BJ85" s="2030"/>
      <c r="BK85" s="2030"/>
      <c r="BL85" s="2030"/>
      <c r="BM85" s="2030"/>
      <c r="BN85" s="2030"/>
      <c r="BO85" s="2030"/>
      <c r="BP85" s="2030"/>
      <c r="BQ85" s="2030"/>
      <c r="BR85" s="2030"/>
      <c r="BS85" s="2030"/>
      <c r="BT85" s="2030"/>
      <c r="BU85" s="716">
        <v>4312</v>
      </c>
      <c r="BV85" s="2140">
        <v>0</v>
      </c>
      <c r="BW85" s="2020"/>
      <c r="BX85" s="2020"/>
      <c r="BY85" s="2020"/>
      <c r="BZ85" s="2020"/>
      <c r="CA85" s="2020"/>
      <c r="CB85" s="2020"/>
      <c r="CC85" s="2020"/>
      <c r="CD85" s="2020"/>
      <c r="CE85" s="2020"/>
      <c r="CF85" s="2020"/>
      <c r="CG85" s="2020"/>
      <c r="CH85" s="2020"/>
      <c r="CI85" s="2020"/>
      <c r="CJ85" s="2020"/>
      <c r="CK85" s="2020"/>
      <c r="CL85" s="2179"/>
      <c r="CM85" s="2140">
        <v>0</v>
      </c>
      <c r="CN85" s="2020"/>
      <c r="CO85" s="2020"/>
      <c r="CP85" s="2020"/>
      <c r="CQ85" s="2020"/>
      <c r="CR85" s="2020"/>
      <c r="CS85" s="2020"/>
      <c r="CT85" s="2020"/>
      <c r="CU85" s="2020"/>
      <c r="CV85" s="2020"/>
      <c r="CW85" s="2020"/>
      <c r="CX85" s="2020"/>
      <c r="CY85" s="2020"/>
      <c r="CZ85" s="2020"/>
      <c r="DA85" s="2020"/>
      <c r="DB85" s="2020"/>
      <c r="DC85" s="2179"/>
    </row>
    <row r="86" spans="1:107" ht="27.75" customHeight="1">
      <c r="B86" s="722"/>
      <c r="C86" s="2111" t="s">
        <v>876</v>
      </c>
      <c r="D86" s="2111"/>
      <c r="E86" s="2111"/>
      <c r="F86" s="2111"/>
      <c r="G86" s="2111"/>
      <c r="H86" s="2111"/>
      <c r="I86" s="2111"/>
      <c r="J86" s="2111"/>
      <c r="K86" s="2111"/>
      <c r="L86" s="2111"/>
      <c r="M86" s="2111"/>
      <c r="N86" s="2111"/>
      <c r="O86" s="2111"/>
      <c r="P86" s="2111"/>
      <c r="Q86" s="2111"/>
      <c r="R86" s="2111"/>
      <c r="S86" s="2111"/>
      <c r="T86" s="2111"/>
      <c r="U86" s="2111"/>
      <c r="V86" s="2111"/>
      <c r="W86" s="2111"/>
      <c r="X86" s="2111"/>
      <c r="Y86" s="2111"/>
      <c r="Z86" s="2111"/>
      <c r="AA86" s="2111"/>
      <c r="AB86" s="2111"/>
      <c r="AC86" s="2111"/>
      <c r="AD86" s="2111"/>
      <c r="AE86" s="2111"/>
      <c r="AF86" s="2111"/>
      <c r="AG86" s="2111"/>
      <c r="AH86" s="2111"/>
      <c r="AI86" s="2111"/>
      <c r="AJ86" s="2111"/>
      <c r="AK86" s="2111"/>
      <c r="AL86" s="2111"/>
      <c r="AM86" s="2111"/>
      <c r="AN86" s="2111"/>
      <c r="AO86" s="2111"/>
      <c r="AP86" s="2111"/>
      <c r="AQ86" s="2111"/>
      <c r="AR86" s="2111"/>
      <c r="AS86" s="2111"/>
      <c r="AT86" s="2111"/>
      <c r="AU86" s="2111"/>
      <c r="AV86" s="2111"/>
      <c r="AW86" s="2111"/>
      <c r="AX86" s="2111"/>
      <c r="AY86" s="2111"/>
      <c r="AZ86" s="2111"/>
      <c r="BA86" s="2111"/>
      <c r="BB86" s="2111"/>
      <c r="BC86" s="2111"/>
      <c r="BD86" s="2111"/>
      <c r="BE86" s="2111"/>
      <c r="BF86" s="2111"/>
      <c r="BG86" s="2111"/>
      <c r="BH86" s="2111"/>
      <c r="BI86" s="2111"/>
      <c r="BJ86" s="2111"/>
      <c r="BK86" s="2111"/>
      <c r="BL86" s="2111"/>
      <c r="BM86" s="2111"/>
      <c r="BN86" s="2111"/>
      <c r="BO86" s="2111"/>
      <c r="BP86" s="2111"/>
      <c r="BQ86" s="2111"/>
      <c r="BR86" s="2111"/>
      <c r="BS86" s="2111"/>
      <c r="BT86" s="2111"/>
      <c r="BU86" s="714">
        <v>431201</v>
      </c>
      <c r="BV86" s="2140">
        <v>0</v>
      </c>
      <c r="BW86" s="2020"/>
      <c r="BX86" s="2020"/>
      <c r="BY86" s="2020"/>
      <c r="BZ86" s="2020"/>
      <c r="CA86" s="2020"/>
      <c r="CB86" s="2020"/>
      <c r="CC86" s="2020"/>
      <c r="CD86" s="2020"/>
      <c r="CE86" s="2020"/>
      <c r="CF86" s="2020"/>
      <c r="CG86" s="2020"/>
      <c r="CH86" s="2020"/>
      <c r="CI86" s="2020"/>
      <c r="CJ86" s="2020"/>
      <c r="CK86" s="2020"/>
      <c r="CL86" s="2179"/>
      <c r="CM86" s="2140">
        <v>0</v>
      </c>
      <c r="CN86" s="2020"/>
      <c r="CO86" s="2020"/>
      <c r="CP86" s="2020"/>
      <c r="CQ86" s="2020"/>
      <c r="CR86" s="2020"/>
      <c r="CS86" s="2020"/>
      <c r="CT86" s="2020"/>
      <c r="CU86" s="2020"/>
      <c r="CV86" s="2020"/>
      <c r="CW86" s="2020"/>
      <c r="CX86" s="2020"/>
      <c r="CY86" s="2020"/>
      <c r="CZ86" s="2020"/>
      <c r="DA86" s="2020"/>
      <c r="DB86" s="2020"/>
      <c r="DC86" s="2179"/>
    </row>
    <row r="87" spans="1:107" ht="13.5" customHeight="1">
      <c r="B87" s="722"/>
      <c r="C87" s="2030" t="s">
        <v>877</v>
      </c>
      <c r="D87" s="2030"/>
      <c r="E87" s="2030"/>
      <c r="F87" s="2030"/>
      <c r="G87" s="2030"/>
      <c r="H87" s="2030"/>
      <c r="I87" s="2030"/>
      <c r="J87" s="2030"/>
      <c r="K87" s="2030"/>
      <c r="L87" s="2030"/>
      <c r="M87" s="2030"/>
      <c r="N87" s="2030"/>
      <c r="O87" s="2030"/>
      <c r="P87" s="2030"/>
      <c r="Q87" s="2030"/>
      <c r="R87" s="2030"/>
      <c r="S87" s="2030"/>
      <c r="T87" s="2030"/>
      <c r="U87" s="2030"/>
      <c r="V87" s="2030"/>
      <c r="W87" s="2030"/>
      <c r="X87" s="2030"/>
      <c r="Y87" s="2030"/>
      <c r="Z87" s="2030"/>
      <c r="AA87" s="2030"/>
      <c r="AB87" s="2030"/>
      <c r="AC87" s="2030"/>
      <c r="AD87" s="2030"/>
      <c r="AE87" s="2030"/>
      <c r="AF87" s="2030"/>
      <c r="AG87" s="2030"/>
      <c r="AH87" s="2030"/>
      <c r="AI87" s="2030"/>
      <c r="AJ87" s="2030"/>
      <c r="AK87" s="2030"/>
      <c r="AL87" s="2030"/>
      <c r="AM87" s="2030"/>
      <c r="AN87" s="2030"/>
      <c r="AO87" s="2030"/>
      <c r="AP87" s="2030"/>
      <c r="AQ87" s="2030"/>
      <c r="AR87" s="2030"/>
      <c r="AS87" s="2030"/>
      <c r="AT87" s="2030"/>
      <c r="AU87" s="2030"/>
      <c r="AV87" s="2030"/>
      <c r="AW87" s="2030"/>
      <c r="AX87" s="2030"/>
      <c r="AY87" s="2030"/>
      <c r="AZ87" s="2030"/>
      <c r="BA87" s="2030"/>
      <c r="BB87" s="2030"/>
      <c r="BC87" s="2030"/>
      <c r="BD87" s="2030"/>
      <c r="BE87" s="2030"/>
      <c r="BF87" s="2030"/>
      <c r="BG87" s="2030"/>
      <c r="BH87" s="2030"/>
      <c r="BI87" s="2030"/>
      <c r="BJ87" s="2030"/>
      <c r="BK87" s="2030"/>
      <c r="BL87" s="2030"/>
      <c r="BM87" s="2030"/>
      <c r="BN87" s="2030"/>
      <c r="BO87" s="2030"/>
      <c r="BP87" s="2030"/>
      <c r="BQ87" s="2030"/>
      <c r="BR87" s="2030"/>
      <c r="BS87" s="2030"/>
      <c r="BT87" s="2030"/>
      <c r="BU87" s="713">
        <v>4313</v>
      </c>
      <c r="BV87" s="2140">
        <v>0</v>
      </c>
      <c r="BW87" s="2020"/>
      <c r="BX87" s="2020"/>
      <c r="BY87" s="2020"/>
      <c r="BZ87" s="2020"/>
      <c r="CA87" s="2020"/>
      <c r="CB87" s="2020"/>
      <c r="CC87" s="2020"/>
      <c r="CD87" s="2020"/>
      <c r="CE87" s="2020"/>
      <c r="CF87" s="2020"/>
      <c r="CG87" s="2020"/>
      <c r="CH87" s="2020"/>
      <c r="CI87" s="2020"/>
      <c r="CJ87" s="2020"/>
      <c r="CK87" s="2020"/>
      <c r="CL87" s="2179"/>
      <c r="CM87" s="2140">
        <v>0</v>
      </c>
      <c r="CN87" s="2020"/>
      <c r="CO87" s="2020"/>
      <c r="CP87" s="2020"/>
      <c r="CQ87" s="2020"/>
      <c r="CR87" s="2020"/>
      <c r="CS87" s="2020"/>
      <c r="CT87" s="2020"/>
      <c r="CU87" s="2020"/>
      <c r="CV87" s="2020"/>
      <c r="CW87" s="2020"/>
      <c r="CX87" s="2020"/>
      <c r="CY87" s="2020"/>
      <c r="CZ87" s="2020"/>
      <c r="DA87" s="2020"/>
      <c r="DB87" s="2020"/>
      <c r="DC87" s="2179"/>
    </row>
    <row r="88" spans="1:107" ht="13.5" customHeight="1">
      <c r="B88" s="722"/>
      <c r="C88" s="2123" t="s">
        <v>878</v>
      </c>
      <c r="D88" s="2123"/>
      <c r="E88" s="2123"/>
      <c r="F88" s="2123"/>
      <c r="G88" s="2123"/>
      <c r="H88" s="2123"/>
      <c r="I88" s="2123"/>
      <c r="J88" s="2123"/>
      <c r="K88" s="2123"/>
      <c r="L88" s="2123"/>
      <c r="M88" s="2123"/>
      <c r="N88" s="2123"/>
      <c r="O88" s="2123"/>
      <c r="P88" s="2123"/>
      <c r="Q88" s="2123"/>
      <c r="R88" s="2123"/>
      <c r="S88" s="2123"/>
      <c r="T88" s="2123"/>
      <c r="U88" s="2123"/>
      <c r="V88" s="2123"/>
      <c r="W88" s="2123"/>
      <c r="X88" s="2123"/>
      <c r="Y88" s="2123"/>
      <c r="Z88" s="2123"/>
      <c r="AA88" s="2123"/>
      <c r="AB88" s="2123"/>
      <c r="AC88" s="2123"/>
      <c r="AD88" s="2123"/>
      <c r="AE88" s="2123"/>
      <c r="AF88" s="2123"/>
      <c r="AG88" s="2123"/>
      <c r="AH88" s="2123"/>
      <c r="AI88" s="2123"/>
      <c r="AJ88" s="2123"/>
      <c r="AK88" s="2123"/>
      <c r="AL88" s="2123"/>
      <c r="AM88" s="2123"/>
      <c r="AN88" s="2123"/>
      <c r="AO88" s="2123"/>
      <c r="AP88" s="2123"/>
      <c r="AQ88" s="2123"/>
      <c r="AR88" s="2123"/>
      <c r="AS88" s="2123"/>
      <c r="AT88" s="2123"/>
      <c r="AU88" s="2123"/>
      <c r="AV88" s="2123"/>
      <c r="AW88" s="2123"/>
      <c r="AX88" s="2123"/>
      <c r="AY88" s="2123"/>
      <c r="AZ88" s="2123"/>
      <c r="BA88" s="2123"/>
      <c r="BB88" s="2123"/>
      <c r="BC88" s="2123"/>
      <c r="BD88" s="2123"/>
      <c r="BE88" s="2123"/>
      <c r="BF88" s="2123"/>
      <c r="BG88" s="2123"/>
      <c r="BH88" s="2123"/>
      <c r="BI88" s="2123"/>
      <c r="BJ88" s="2123"/>
      <c r="BK88" s="2123"/>
      <c r="BL88" s="2123"/>
      <c r="BM88" s="2123"/>
      <c r="BN88" s="2123"/>
      <c r="BO88" s="2123"/>
      <c r="BP88" s="2123"/>
      <c r="BQ88" s="2123"/>
      <c r="BR88" s="2123"/>
      <c r="BS88" s="2123"/>
      <c r="BT88" s="2123"/>
      <c r="BU88" s="2023">
        <v>431301</v>
      </c>
      <c r="BV88" s="1509">
        <v>0</v>
      </c>
      <c r="BW88" s="1510"/>
      <c r="BX88" s="1510"/>
      <c r="BY88" s="1510"/>
      <c r="BZ88" s="1510"/>
      <c r="CA88" s="1510"/>
      <c r="CB88" s="1510"/>
      <c r="CC88" s="1510"/>
      <c r="CD88" s="1510"/>
      <c r="CE88" s="1510"/>
      <c r="CF88" s="1510"/>
      <c r="CG88" s="1510"/>
      <c r="CH88" s="1510"/>
      <c r="CI88" s="1510"/>
      <c r="CJ88" s="1510"/>
      <c r="CK88" s="1510"/>
      <c r="CL88" s="1511"/>
      <c r="CM88" s="1509">
        <v>0</v>
      </c>
      <c r="CN88" s="1510"/>
      <c r="CO88" s="1510"/>
      <c r="CP88" s="1510"/>
      <c r="CQ88" s="1510"/>
      <c r="CR88" s="1510"/>
      <c r="CS88" s="1510"/>
      <c r="CT88" s="1510"/>
      <c r="CU88" s="1510"/>
      <c r="CV88" s="1510"/>
      <c r="CW88" s="1510"/>
      <c r="CX88" s="1510"/>
      <c r="CY88" s="1510"/>
      <c r="CZ88" s="1510"/>
      <c r="DA88" s="1510"/>
      <c r="DB88" s="1510"/>
      <c r="DC88" s="1511"/>
    </row>
    <row r="89" spans="1:107" ht="13.5" customHeight="1">
      <c r="B89" s="718"/>
      <c r="C89" s="2032" t="s">
        <v>911</v>
      </c>
      <c r="D89" s="2032"/>
      <c r="E89" s="2032"/>
      <c r="F89" s="2032"/>
      <c r="G89" s="2032"/>
      <c r="H89" s="2032"/>
      <c r="I89" s="2032"/>
      <c r="J89" s="2032"/>
      <c r="K89" s="2032"/>
      <c r="L89" s="2032"/>
      <c r="M89" s="2032"/>
      <c r="N89" s="2032"/>
      <c r="O89" s="2032"/>
      <c r="P89" s="2032"/>
      <c r="Q89" s="2032"/>
      <c r="R89" s="2032"/>
      <c r="S89" s="2032"/>
      <c r="T89" s="2032"/>
      <c r="U89" s="2032"/>
      <c r="V89" s="2032"/>
      <c r="W89" s="2032"/>
      <c r="X89" s="2032"/>
      <c r="Y89" s="2032"/>
      <c r="Z89" s="2032"/>
      <c r="AA89" s="2032"/>
      <c r="AB89" s="2032"/>
      <c r="AC89" s="2032"/>
      <c r="AD89" s="2032"/>
      <c r="AE89" s="2032"/>
      <c r="AF89" s="2032"/>
      <c r="AG89" s="2032"/>
      <c r="AH89" s="2032"/>
      <c r="AI89" s="2032"/>
      <c r="AJ89" s="2032"/>
      <c r="AK89" s="2032"/>
      <c r="AL89" s="2032"/>
      <c r="AM89" s="2032"/>
      <c r="AN89" s="2032"/>
      <c r="AO89" s="2032"/>
      <c r="AP89" s="2032"/>
      <c r="AQ89" s="2032"/>
      <c r="AR89" s="2032"/>
      <c r="AS89" s="2032"/>
      <c r="AT89" s="2032"/>
      <c r="AU89" s="2032"/>
      <c r="AV89" s="2032"/>
      <c r="AW89" s="2032"/>
      <c r="AX89" s="2032"/>
      <c r="AY89" s="2032"/>
      <c r="AZ89" s="2032"/>
      <c r="BA89" s="2032"/>
      <c r="BB89" s="2032"/>
      <c r="BC89" s="2032"/>
      <c r="BD89" s="2032"/>
      <c r="BE89" s="2032"/>
      <c r="BF89" s="2032"/>
      <c r="BG89" s="2032"/>
      <c r="BH89" s="2032"/>
      <c r="BI89" s="2032"/>
      <c r="BJ89" s="2032"/>
      <c r="BK89" s="2032"/>
      <c r="BL89" s="2032"/>
      <c r="BM89" s="2032"/>
      <c r="BN89" s="2032"/>
      <c r="BO89" s="2032"/>
      <c r="BP89" s="2032"/>
      <c r="BQ89" s="2032"/>
      <c r="BR89" s="2032"/>
      <c r="BS89" s="2032"/>
      <c r="BT89" s="2032"/>
      <c r="BU89" s="2024"/>
      <c r="BV89" s="2097"/>
      <c r="BW89" s="2029"/>
      <c r="BX89" s="2029"/>
      <c r="BY89" s="2029"/>
      <c r="BZ89" s="2029"/>
      <c r="CA89" s="2029"/>
      <c r="CB89" s="2029"/>
      <c r="CC89" s="2029"/>
      <c r="CD89" s="2029"/>
      <c r="CE89" s="2029"/>
      <c r="CF89" s="2029"/>
      <c r="CG89" s="2029"/>
      <c r="CH89" s="2029"/>
      <c r="CI89" s="2029"/>
      <c r="CJ89" s="2029"/>
      <c r="CK89" s="2029"/>
      <c r="CL89" s="2098"/>
      <c r="CM89" s="2097"/>
      <c r="CN89" s="2029"/>
      <c r="CO89" s="2029"/>
      <c r="CP89" s="2029"/>
      <c r="CQ89" s="2029"/>
      <c r="CR89" s="2029"/>
      <c r="CS89" s="2029"/>
      <c r="CT89" s="2029"/>
      <c r="CU89" s="2029"/>
      <c r="CV89" s="2029"/>
      <c r="CW89" s="2029"/>
      <c r="CX89" s="2029"/>
      <c r="CY89" s="2029"/>
      <c r="CZ89" s="2029"/>
      <c r="DA89" s="2029"/>
      <c r="DB89" s="2029"/>
      <c r="DC89" s="2098"/>
    </row>
    <row r="90" spans="1:107" ht="13.5" customHeight="1">
      <c r="B90" s="718"/>
      <c r="C90" s="2030" t="s">
        <v>879</v>
      </c>
      <c r="D90" s="2030"/>
      <c r="E90" s="2030"/>
      <c r="F90" s="2030"/>
      <c r="G90" s="2030"/>
      <c r="H90" s="2030"/>
      <c r="I90" s="2030"/>
      <c r="J90" s="2030"/>
      <c r="K90" s="2030"/>
      <c r="L90" s="2030"/>
      <c r="M90" s="2030"/>
      <c r="N90" s="2030"/>
      <c r="O90" s="2030"/>
      <c r="P90" s="2030"/>
      <c r="Q90" s="2030"/>
      <c r="R90" s="2030"/>
      <c r="S90" s="2030"/>
      <c r="T90" s="2030"/>
      <c r="U90" s="2030"/>
      <c r="V90" s="2030"/>
      <c r="W90" s="2030"/>
      <c r="X90" s="2030"/>
      <c r="Y90" s="2030"/>
      <c r="Z90" s="2030"/>
      <c r="AA90" s="2030"/>
      <c r="AB90" s="2030"/>
      <c r="AC90" s="2030"/>
      <c r="AD90" s="2030"/>
      <c r="AE90" s="2030"/>
      <c r="AF90" s="2030"/>
      <c r="AG90" s="2030"/>
      <c r="AH90" s="2030"/>
      <c r="AI90" s="2030"/>
      <c r="AJ90" s="2030"/>
      <c r="AK90" s="2030"/>
      <c r="AL90" s="2030"/>
      <c r="AM90" s="2030"/>
      <c r="AN90" s="2030"/>
      <c r="AO90" s="2030"/>
      <c r="AP90" s="2030"/>
      <c r="AQ90" s="2030"/>
      <c r="AR90" s="2030"/>
      <c r="AS90" s="2030"/>
      <c r="AT90" s="2030"/>
      <c r="AU90" s="2030"/>
      <c r="AV90" s="2030"/>
      <c r="AW90" s="2030"/>
      <c r="AX90" s="2030"/>
      <c r="AY90" s="2030"/>
      <c r="AZ90" s="2030"/>
      <c r="BA90" s="2030"/>
      <c r="BB90" s="2030"/>
      <c r="BC90" s="2030"/>
      <c r="BD90" s="2030"/>
      <c r="BE90" s="2030"/>
      <c r="BF90" s="2030"/>
      <c r="BG90" s="2030"/>
      <c r="BH90" s="2030"/>
      <c r="BI90" s="2030"/>
      <c r="BJ90" s="2030"/>
      <c r="BK90" s="2030"/>
      <c r="BL90" s="2030"/>
      <c r="BM90" s="2030"/>
      <c r="BN90" s="2030"/>
      <c r="BO90" s="2030"/>
      <c r="BP90" s="2030"/>
      <c r="BQ90" s="2030"/>
      <c r="BR90" s="2030"/>
      <c r="BS90" s="2030"/>
      <c r="BT90" s="2030"/>
      <c r="BU90" s="711">
        <v>4314</v>
      </c>
      <c r="BV90" s="2180">
        <v>0</v>
      </c>
      <c r="BW90" s="2181"/>
      <c r="BX90" s="2181"/>
      <c r="BY90" s="2181"/>
      <c r="BZ90" s="2181"/>
      <c r="CA90" s="2181"/>
      <c r="CB90" s="2181"/>
      <c r="CC90" s="2181"/>
      <c r="CD90" s="2181"/>
      <c r="CE90" s="2181"/>
      <c r="CF90" s="2181"/>
      <c r="CG90" s="2181"/>
      <c r="CH90" s="2181"/>
      <c r="CI90" s="2181"/>
      <c r="CJ90" s="2181"/>
      <c r="CK90" s="2181"/>
      <c r="CL90" s="2182"/>
      <c r="CM90" s="2180">
        <v>0</v>
      </c>
      <c r="CN90" s="2181"/>
      <c r="CO90" s="2181"/>
      <c r="CP90" s="2181"/>
      <c r="CQ90" s="2181"/>
      <c r="CR90" s="2181"/>
      <c r="CS90" s="2181"/>
      <c r="CT90" s="2181"/>
      <c r="CU90" s="2181"/>
      <c r="CV90" s="2181"/>
      <c r="CW90" s="2181"/>
      <c r="CX90" s="2181"/>
      <c r="CY90" s="2181"/>
      <c r="CZ90" s="2181"/>
      <c r="DA90" s="2181"/>
      <c r="DB90" s="2181"/>
      <c r="DC90" s="2182"/>
    </row>
    <row r="91" spans="1:107" ht="26.25" customHeight="1">
      <c r="B91" s="718"/>
      <c r="C91" s="2043" t="s">
        <v>912</v>
      </c>
      <c r="D91" s="2043"/>
      <c r="E91" s="2043"/>
      <c r="F91" s="2043"/>
      <c r="G91" s="2043"/>
      <c r="H91" s="2043"/>
      <c r="I91" s="2043"/>
      <c r="J91" s="2043"/>
      <c r="K91" s="2043"/>
      <c r="L91" s="2043"/>
      <c r="M91" s="2043"/>
      <c r="N91" s="2043"/>
      <c r="O91" s="2043"/>
      <c r="P91" s="2043"/>
      <c r="Q91" s="2043"/>
      <c r="R91" s="2043"/>
      <c r="S91" s="2043"/>
      <c r="T91" s="2043"/>
      <c r="U91" s="2043"/>
      <c r="V91" s="2043"/>
      <c r="W91" s="2043"/>
      <c r="X91" s="2043"/>
      <c r="Y91" s="2043"/>
      <c r="Z91" s="2043"/>
      <c r="AA91" s="2043"/>
      <c r="AB91" s="2043"/>
      <c r="AC91" s="2043"/>
      <c r="AD91" s="2043"/>
      <c r="AE91" s="2043"/>
      <c r="AF91" s="2043"/>
      <c r="AG91" s="2043"/>
      <c r="AH91" s="2043"/>
      <c r="AI91" s="2043"/>
      <c r="AJ91" s="2043"/>
      <c r="AK91" s="2043"/>
      <c r="AL91" s="2043"/>
      <c r="AM91" s="2043"/>
      <c r="AN91" s="2043"/>
      <c r="AO91" s="2043"/>
      <c r="AP91" s="2043"/>
      <c r="AQ91" s="2043"/>
      <c r="AR91" s="2043"/>
      <c r="AS91" s="2043"/>
      <c r="AT91" s="2043"/>
      <c r="AU91" s="2043"/>
      <c r="AV91" s="2043"/>
      <c r="AW91" s="2043"/>
      <c r="AX91" s="2043"/>
      <c r="AY91" s="2043"/>
      <c r="AZ91" s="2043"/>
      <c r="BA91" s="2043"/>
      <c r="BB91" s="2043"/>
      <c r="BC91" s="2043"/>
      <c r="BD91" s="2043"/>
      <c r="BE91" s="2043"/>
      <c r="BF91" s="2043"/>
      <c r="BG91" s="2043"/>
      <c r="BH91" s="2043"/>
      <c r="BI91" s="2043"/>
      <c r="BJ91" s="2043"/>
      <c r="BK91" s="2043"/>
      <c r="BL91" s="2043"/>
      <c r="BM91" s="2043"/>
      <c r="BN91" s="2043"/>
      <c r="BO91" s="2043"/>
      <c r="BP91" s="2043"/>
      <c r="BQ91" s="2043"/>
      <c r="BR91" s="2043"/>
      <c r="BS91" s="2043"/>
      <c r="BT91" s="2043"/>
      <c r="BU91" s="715">
        <v>431401</v>
      </c>
      <c r="BV91" s="2180">
        <v>0</v>
      </c>
      <c r="BW91" s="2181"/>
      <c r="BX91" s="2181"/>
      <c r="BY91" s="2181"/>
      <c r="BZ91" s="2181"/>
      <c r="CA91" s="2181"/>
      <c r="CB91" s="2181"/>
      <c r="CC91" s="2181"/>
      <c r="CD91" s="2181"/>
      <c r="CE91" s="2181"/>
      <c r="CF91" s="2181"/>
      <c r="CG91" s="2181"/>
      <c r="CH91" s="2181"/>
      <c r="CI91" s="2181"/>
      <c r="CJ91" s="2181"/>
      <c r="CK91" s="2181"/>
      <c r="CL91" s="2182"/>
      <c r="CM91" s="2180">
        <v>0</v>
      </c>
      <c r="CN91" s="2181"/>
      <c r="CO91" s="2181"/>
      <c r="CP91" s="2181"/>
      <c r="CQ91" s="2181"/>
      <c r="CR91" s="2181"/>
      <c r="CS91" s="2181"/>
      <c r="CT91" s="2181"/>
      <c r="CU91" s="2181"/>
      <c r="CV91" s="2181"/>
      <c r="CW91" s="2181"/>
      <c r="CX91" s="2181"/>
      <c r="CY91" s="2181"/>
      <c r="CZ91" s="2181"/>
      <c r="DA91" s="2181"/>
      <c r="DB91" s="2181"/>
      <c r="DC91" s="2182"/>
    </row>
    <row r="92" spans="1:107" ht="13.5" customHeight="1">
      <c r="B92" s="727"/>
      <c r="C92" s="2018" t="s">
        <v>880</v>
      </c>
      <c r="D92" s="2018"/>
      <c r="E92" s="2018"/>
      <c r="F92" s="2018"/>
      <c r="G92" s="2018"/>
      <c r="H92" s="2018"/>
      <c r="I92" s="2018"/>
      <c r="J92" s="2018"/>
      <c r="K92" s="2018"/>
      <c r="L92" s="2018"/>
      <c r="M92" s="2018"/>
      <c r="N92" s="2018"/>
      <c r="O92" s="2018"/>
      <c r="P92" s="2018"/>
      <c r="Q92" s="2018"/>
      <c r="R92" s="2018"/>
      <c r="S92" s="2018"/>
      <c r="T92" s="2018"/>
      <c r="U92" s="2018"/>
      <c r="V92" s="2018"/>
      <c r="W92" s="2018"/>
      <c r="X92" s="2018"/>
      <c r="Y92" s="2018"/>
      <c r="Z92" s="2018"/>
      <c r="AA92" s="2018"/>
      <c r="AB92" s="2018"/>
      <c r="AC92" s="2018"/>
      <c r="AD92" s="2018"/>
      <c r="AE92" s="2018"/>
      <c r="AF92" s="2018"/>
      <c r="AG92" s="2018"/>
      <c r="AH92" s="2018"/>
      <c r="AI92" s="2018"/>
      <c r="AJ92" s="2018"/>
      <c r="AK92" s="2018"/>
      <c r="AL92" s="2018"/>
      <c r="AM92" s="2018"/>
      <c r="AN92" s="2018"/>
      <c r="AO92" s="2018"/>
      <c r="AP92" s="2018"/>
      <c r="AQ92" s="2018"/>
      <c r="AR92" s="2018"/>
      <c r="AS92" s="2018"/>
      <c r="AT92" s="2018"/>
      <c r="AU92" s="2018"/>
      <c r="AV92" s="2018"/>
      <c r="AW92" s="2018"/>
      <c r="AX92" s="2018"/>
      <c r="AY92" s="2018"/>
      <c r="AZ92" s="2018"/>
      <c r="BA92" s="2018"/>
      <c r="BB92" s="2018"/>
      <c r="BC92" s="2018"/>
      <c r="BD92" s="2018"/>
      <c r="BE92" s="2018"/>
      <c r="BF92" s="2018"/>
      <c r="BG92" s="2018"/>
      <c r="BH92" s="2018"/>
      <c r="BI92" s="2018"/>
      <c r="BJ92" s="2018"/>
      <c r="BK92" s="2018"/>
      <c r="BL92" s="2018"/>
      <c r="BM92" s="2018"/>
      <c r="BN92" s="2018"/>
      <c r="BO92" s="2018"/>
      <c r="BP92" s="2018"/>
      <c r="BQ92" s="2018"/>
      <c r="BR92" s="2018"/>
      <c r="BS92" s="2018"/>
      <c r="BT92" s="2018"/>
      <c r="BU92" s="716">
        <v>4319</v>
      </c>
      <c r="BV92" s="2140">
        <v>0</v>
      </c>
      <c r="BW92" s="2020"/>
      <c r="BX92" s="2020"/>
      <c r="BY92" s="2020"/>
      <c r="BZ92" s="2020"/>
      <c r="CA92" s="2020"/>
      <c r="CB92" s="2020"/>
      <c r="CC92" s="2020"/>
      <c r="CD92" s="2020"/>
      <c r="CE92" s="2020"/>
      <c r="CF92" s="2020"/>
      <c r="CG92" s="2020"/>
      <c r="CH92" s="2020"/>
      <c r="CI92" s="2020"/>
      <c r="CJ92" s="2020"/>
      <c r="CK92" s="2020"/>
      <c r="CL92" s="2179"/>
      <c r="CM92" s="2140">
        <v>0</v>
      </c>
      <c r="CN92" s="2020"/>
      <c r="CO92" s="2020"/>
      <c r="CP92" s="2020"/>
      <c r="CQ92" s="2020"/>
      <c r="CR92" s="2020"/>
      <c r="CS92" s="2020"/>
      <c r="CT92" s="2020"/>
      <c r="CU92" s="2020"/>
      <c r="CV92" s="2020"/>
      <c r="CW92" s="2020"/>
      <c r="CX92" s="2020"/>
      <c r="CY92" s="2020"/>
      <c r="CZ92" s="2020"/>
      <c r="DA92" s="2020"/>
      <c r="DB92" s="2020"/>
      <c r="DC92" s="2179"/>
    </row>
    <row r="93" spans="1:107" ht="13.5" customHeight="1">
      <c r="B93" s="2190" t="s">
        <v>865</v>
      </c>
      <c r="C93" s="2032"/>
      <c r="D93" s="2032"/>
      <c r="E93" s="2032"/>
      <c r="F93" s="2032"/>
      <c r="G93" s="2032"/>
      <c r="H93" s="2032"/>
      <c r="I93" s="2032"/>
      <c r="J93" s="2032"/>
      <c r="K93" s="2032"/>
      <c r="L93" s="2032"/>
      <c r="M93" s="2032"/>
      <c r="N93" s="2032"/>
      <c r="O93" s="2032"/>
      <c r="P93" s="2032"/>
      <c r="Q93" s="2032"/>
      <c r="R93" s="2032"/>
      <c r="S93" s="2032"/>
      <c r="T93" s="2032"/>
      <c r="U93" s="2032"/>
      <c r="V93" s="2032"/>
      <c r="W93" s="2032"/>
      <c r="X93" s="2032"/>
      <c r="Y93" s="2032"/>
      <c r="Z93" s="2032"/>
      <c r="AA93" s="2032"/>
      <c r="AB93" s="2032"/>
      <c r="AC93" s="2032"/>
      <c r="AD93" s="2032"/>
      <c r="AE93" s="2032"/>
      <c r="AF93" s="2032"/>
      <c r="AG93" s="2032"/>
      <c r="AH93" s="2032"/>
      <c r="AI93" s="2032"/>
      <c r="AJ93" s="2032"/>
      <c r="AK93" s="2032"/>
      <c r="AL93" s="2032"/>
      <c r="AM93" s="2032"/>
      <c r="AN93" s="2032"/>
      <c r="AO93" s="2032"/>
      <c r="AP93" s="2032"/>
      <c r="AQ93" s="2032"/>
      <c r="AR93" s="2032"/>
      <c r="AS93" s="2032"/>
      <c r="AT93" s="2032"/>
      <c r="AU93" s="2032"/>
      <c r="AV93" s="2032"/>
      <c r="AW93" s="2032"/>
      <c r="AX93" s="2032"/>
      <c r="AY93" s="2032"/>
      <c r="AZ93" s="2032"/>
      <c r="BA93" s="2032"/>
      <c r="BB93" s="2032"/>
      <c r="BC93" s="2032"/>
      <c r="BD93" s="2032"/>
      <c r="BE93" s="2032"/>
      <c r="BF93" s="2032"/>
      <c r="BG93" s="2032"/>
      <c r="BH93" s="2032"/>
      <c r="BI93" s="2032"/>
      <c r="BJ93" s="2032"/>
      <c r="BK93" s="2032"/>
      <c r="BL93" s="2032"/>
      <c r="BM93" s="2032"/>
      <c r="BN93" s="2032"/>
      <c r="BO93" s="2032"/>
      <c r="BP93" s="2032"/>
      <c r="BQ93" s="2032"/>
      <c r="BR93" s="2032"/>
      <c r="BS93" s="2032"/>
      <c r="BT93" s="2032"/>
      <c r="BU93" s="712">
        <v>431901</v>
      </c>
      <c r="BV93" s="2140">
        <v>0</v>
      </c>
      <c r="BW93" s="2020"/>
      <c r="BX93" s="2020"/>
      <c r="BY93" s="2020"/>
      <c r="BZ93" s="2020"/>
      <c r="CA93" s="2020"/>
      <c r="CB93" s="2020"/>
      <c r="CC93" s="2020"/>
      <c r="CD93" s="2020"/>
      <c r="CE93" s="2020"/>
      <c r="CF93" s="2020"/>
      <c r="CG93" s="2020"/>
      <c r="CH93" s="2020"/>
      <c r="CI93" s="2020"/>
      <c r="CJ93" s="2020"/>
      <c r="CK93" s="2020"/>
      <c r="CL93" s="2179"/>
      <c r="CM93" s="2191"/>
      <c r="CN93" s="2192"/>
      <c r="CO93" s="2020">
        <v>0</v>
      </c>
      <c r="CP93" s="2020"/>
      <c r="CQ93" s="2020"/>
      <c r="CR93" s="2020"/>
      <c r="CS93" s="2020"/>
      <c r="CT93" s="2020"/>
      <c r="CU93" s="2020"/>
      <c r="CV93" s="2020"/>
      <c r="CW93" s="2020"/>
      <c r="CX93" s="2020"/>
      <c r="CY93" s="2020"/>
      <c r="CZ93" s="2020"/>
      <c r="DA93" s="2020"/>
      <c r="DB93" s="2185"/>
      <c r="DC93" s="2186"/>
    </row>
    <row r="94" spans="1:107" ht="13.5" customHeight="1">
      <c r="B94" s="727"/>
      <c r="C94" s="2018" t="s">
        <v>1241</v>
      </c>
      <c r="D94" s="2018"/>
      <c r="E94" s="2018"/>
      <c r="F94" s="2018"/>
      <c r="G94" s="2018"/>
      <c r="H94" s="2018"/>
      <c r="I94" s="2018"/>
      <c r="J94" s="2018"/>
      <c r="K94" s="2018"/>
      <c r="L94" s="2018"/>
      <c r="M94" s="2018"/>
      <c r="N94" s="2018"/>
      <c r="O94" s="2018"/>
      <c r="P94" s="2018"/>
      <c r="Q94" s="2018"/>
      <c r="R94" s="2018"/>
      <c r="S94" s="2018"/>
      <c r="T94" s="2018"/>
      <c r="U94" s="2018"/>
      <c r="V94" s="2018"/>
      <c r="W94" s="2018"/>
      <c r="X94" s="2018"/>
      <c r="Y94" s="2018"/>
      <c r="Z94" s="2018"/>
      <c r="AA94" s="2018"/>
      <c r="AB94" s="2018"/>
      <c r="AC94" s="2018"/>
      <c r="AD94" s="2018"/>
      <c r="AE94" s="2018"/>
      <c r="AF94" s="2018"/>
      <c r="AG94" s="2018"/>
      <c r="AH94" s="2018"/>
      <c r="AI94" s="2018"/>
      <c r="AJ94" s="2018"/>
      <c r="AK94" s="2018"/>
      <c r="AL94" s="2018"/>
      <c r="AM94" s="2018"/>
      <c r="AN94" s="2018"/>
      <c r="AO94" s="2018"/>
      <c r="AP94" s="2018"/>
      <c r="AQ94" s="2018"/>
      <c r="AR94" s="2018"/>
      <c r="AS94" s="2018"/>
      <c r="AT94" s="2018"/>
      <c r="AU94" s="2018"/>
      <c r="AV94" s="2018"/>
      <c r="AW94" s="2018"/>
      <c r="AX94" s="2018"/>
      <c r="AY94" s="2018"/>
      <c r="AZ94" s="2018"/>
      <c r="BA94" s="2018"/>
      <c r="BB94" s="2018"/>
      <c r="BC94" s="2018"/>
      <c r="BD94" s="2018"/>
      <c r="BE94" s="2018"/>
      <c r="BF94" s="2018"/>
      <c r="BG94" s="2018"/>
      <c r="BH94" s="2018"/>
      <c r="BI94" s="2018"/>
      <c r="BJ94" s="2018"/>
      <c r="BK94" s="2018"/>
      <c r="BL94" s="2018"/>
      <c r="BM94" s="2018"/>
      <c r="BN94" s="2018"/>
      <c r="BO94" s="2018"/>
      <c r="BP94" s="2018"/>
      <c r="BQ94" s="2018"/>
      <c r="BR94" s="2018"/>
      <c r="BS94" s="2018"/>
      <c r="BT94" s="2018"/>
      <c r="BU94" s="716">
        <v>4320</v>
      </c>
      <c r="BV94" s="2187" t="s">
        <v>0</v>
      </c>
      <c r="BW94" s="2188"/>
      <c r="BX94" s="2189">
        <f>BX95+BX98+BX100+BX102</f>
        <v>2709683</v>
      </c>
      <c r="BY94" s="2189"/>
      <c r="BZ94" s="2189"/>
      <c r="CA94" s="2189"/>
      <c r="CB94" s="2189"/>
      <c r="CC94" s="2189"/>
      <c r="CD94" s="2189"/>
      <c r="CE94" s="2189"/>
      <c r="CF94" s="2189"/>
      <c r="CG94" s="2189"/>
      <c r="CH94" s="2189"/>
      <c r="CI94" s="2189"/>
      <c r="CJ94" s="2189"/>
      <c r="CK94" s="2183" t="s">
        <v>1</v>
      </c>
      <c r="CL94" s="2184"/>
      <c r="CM94" s="2187" t="s">
        <v>0</v>
      </c>
      <c r="CN94" s="2188"/>
      <c r="CO94" s="2189">
        <f>CO95+CO98+CO100+CO102</f>
        <v>7304054</v>
      </c>
      <c r="CP94" s="2189"/>
      <c r="CQ94" s="2189"/>
      <c r="CR94" s="2189"/>
      <c r="CS94" s="2189"/>
      <c r="CT94" s="2189"/>
      <c r="CU94" s="2189"/>
      <c r="CV94" s="2189"/>
      <c r="CW94" s="2189"/>
      <c r="CX94" s="2189"/>
      <c r="CY94" s="2189"/>
      <c r="CZ94" s="2189"/>
      <c r="DA94" s="2189"/>
      <c r="DB94" s="2183" t="s">
        <v>1</v>
      </c>
      <c r="DC94" s="2184"/>
    </row>
    <row r="95" spans="1:107" ht="13.5" customHeight="1">
      <c r="B95" s="726"/>
      <c r="C95" s="2030" t="s">
        <v>406</v>
      </c>
      <c r="D95" s="2030"/>
      <c r="E95" s="2030"/>
      <c r="F95" s="2030"/>
      <c r="G95" s="2030"/>
      <c r="H95" s="2030"/>
      <c r="I95" s="2030"/>
      <c r="J95" s="2030"/>
      <c r="K95" s="2030"/>
      <c r="L95" s="2030"/>
      <c r="M95" s="2030"/>
      <c r="N95" s="2030"/>
      <c r="O95" s="2030"/>
      <c r="P95" s="2030"/>
      <c r="Q95" s="2030"/>
      <c r="R95" s="2030"/>
      <c r="S95" s="2030"/>
      <c r="T95" s="2030"/>
      <c r="U95" s="2030"/>
      <c r="V95" s="2030"/>
      <c r="W95" s="2030"/>
      <c r="X95" s="2030"/>
      <c r="Y95" s="2030"/>
      <c r="Z95" s="2030"/>
      <c r="AA95" s="2030"/>
      <c r="AB95" s="2030"/>
      <c r="AC95" s="2030"/>
      <c r="AD95" s="2030"/>
      <c r="AE95" s="2030"/>
      <c r="AF95" s="2030"/>
      <c r="AG95" s="2030"/>
      <c r="AH95" s="2030"/>
      <c r="AI95" s="2030"/>
      <c r="AJ95" s="2030"/>
      <c r="AK95" s="2030"/>
      <c r="AL95" s="2030"/>
      <c r="AM95" s="2030"/>
      <c r="AN95" s="2030"/>
      <c r="AO95" s="2030"/>
      <c r="AP95" s="2030"/>
      <c r="AQ95" s="2030"/>
      <c r="AR95" s="2030"/>
      <c r="AS95" s="2030"/>
      <c r="AT95" s="2030"/>
      <c r="AU95" s="2030"/>
      <c r="AV95" s="2030"/>
      <c r="AW95" s="2030"/>
      <c r="AX95" s="2030"/>
      <c r="AY95" s="2030"/>
      <c r="AZ95" s="2030"/>
      <c r="BA95" s="2030"/>
      <c r="BB95" s="2030"/>
      <c r="BC95" s="2030"/>
      <c r="BD95" s="2030"/>
      <c r="BE95" s="2030"/>
      <c r="BF95" s="2030"/>
      <c r="BG95" s="2030"/>
      <c r="BH95" s="2030"/>
      <c r="BI95" s="2030"/>
      <c r="BJ95" s="2030"/>
      <c r="BK95" s="2030"/>
      <c r="BL95" s="2030"/>
      <c r="BM95" s="2030"/>
      <c r="BN95" s="2030"/>
      <c r="BO95" s="2030"/>
      <c r="BP95" s="2030"/>
      <c r="BQ95" s="2030"/>
      <c r="BR95" s="2030"/>
      <c r="BS95" s="2030"/>
      <c r="BT95" s="2030"/>
      <c r="BU95" s="2120">
        <v>4321</v>
      </c>
      <c r="BV95" s="2025" t="s">
        <v>0</v>
      </c>
      <c r="BW95" s="2026"/>
      <c r="BX95" s="1510">
        <v>0</v>
      </c>
      <c r="BY95" s="1510"/>
      <c r="BZ95" s="1510"/>
      <c r="CA95" s="1510"/>
      <c r="CB95" s="1510"/>
      <c r="CC95" s="1510"/>
      <c r="CD95" s="1510"/>
      <c r="CE95" s="1510"/>
      <c r="CF95" s="1510"/>
      <c r="CG95" s="1510"/>
      <c r="CH95" s="1510"/>
      <c r="CI95" s="1510"/>
      <c r="CJ95" s="1510"/>
      <c r="CK95" s="2030" t="s">
        <v>1</v>
      </c>
      <c r="CL95" s="2031"/>
      <c r="CM95" s="2025" t="s">
        <v>0</v>
      </c>
      <c r="CN95" s="2026"/>
      <c r="CO95" s="1510">
        <v>0</v>
      </c>
      <c r="CP95" s="1510"/>
      <c r="CQ95" s="1510"/>
      <c r="CR95" s="1510"/>
      <c r="CS95" s="1510"/>
      <c r="CT95" s="1510"/>
      <c r="CU95" s="1510"/>
      <c r="CV95" s="1510"/>
      <c r="CW95" s="1510"/>
      <c r="CX95" s="1510"/>
      <c r="CY95" s="1510"/>
      <c r="CZ95" s="1510"/>
      <c r="DA95" s="1510"/>
      <c r="DB95" s="2030" t="s">
        <v>1</v>
      </c>
      <c r="DC95" s="2031"/>
    </row>
    <row r="96" spans="1:107" ht="27" customHeight="1">
      <c r="B96" s="728"/>
      <c r="C96" s="2040" t="s">
        <v>913</v>
      </c>
      <c r="D96" s="2040"/>
      <c r="E96" s="2040"/>
      <c r="F96" s="2040"/>
      <c r="G96" s="2040"/>
      <c r="H96" s="2040"/>
      <c r="I96" s="2040"/>
      <c r="J96" s="2040"/>
      <c r="K96" s="2040"/>
      <c r="L96" s="2040"/>
      <c r="M96" s="2040"/>
      <c r="N96" s="2040"/>
      <c r="O96" s="2040"/>
      <c r="P96" s="2040"/>
      <c r="Q96" s="2040"/>
      <c r="R96" s="2040"/>
      <c r="S96" s="2040"/>
      <c r="T96" s="2040"/>
      <c r="U96" s="2040"/>
      <c r="V96" s="2040"/>
      <c r="W96" s="2040"/>
      <c r="X96" s="2040"/>
      <c r="Y96" s="2040"/>
      <c r="Z96" s="2040"/>
      <c r="AA96" s="2040"/>
      <c r="AB96" s="2040"/>
      <c r="AC96" s="2040"/>
      <c r="AD96" s="2040"/>
      <c r="AE96" s="2040"/>
      <c r="AF96" s="2040"/>
      <c r="AG96" s="2040"/>
      <c r="AH96" s="2040"/>
      <c r="AI96" s="2040"/>
      <c r="AJ96" s="2040"/>
      <c r="AK96" s="2040"/>
      <c r="AL96" s="2040"/>
      <c r="AM96" s="2040"/>
      <c r="AN96" s="2040"/>
      <c r="AO96" s="2040"/>
      <c r="AP96" s="2040"/>
      <c r="AQ96" s="2040"/>
      <c r="AR96" s="2040"/>
      <c r="AS96" s="2040"/>
      <c r="AT96" s="2040"/>
      <c r="AU96" s="2040"/>
      <c r="AV96" s="2040"/>
      <c r="AW96" s="2040"/>
      <c r="AX96" s="2040"/>
      <c r="AY96" s="2040"/>
      <c r="AZ96" s="2040"/>
      <c r="BA96" s="2040"/>
      <c r="BB96" s="2040"/>
      <c r="BC96" s="2040"/>
      <c r="BD96" s="2040"/>
      <c r="BE96" s="2040"/>
      <c r="BF96" s="2040"/>
      <c r="BG96" s="2040"/>
      <c r="BH96" s="2040"/>
      <c r="BI96" s="2040"/>
      <c r="BJ96" s="2040"/>
      <c r="BK96" s="2040"/>
      <c r="BL96" s="2040"/>
      <c r="BM96" s="2040"/>
      <c r="BN96" s="2040"/>
      <c r="BO96" s="2040"/>
      <c r="BP96" s="2040"/>
      <c r="BQ96" s="2040"/>
      <c r="BR96" s="2040"/>
      <c r="BS96" s="2040"/>
      <c r="BT96" s="2040"/>
      <c r="BU96" s="2120"/>
      <c r="BV96" s="2027"/>
      <c r="BW96" s="2028"/>
      <c r="BX96" s="2029"/>
      <c r="BY96" s="2029"/>
      <c r="BZ96" s="2029"/>
      <c r="CA96" s="2029"/>
      <c r="CB96" s="2029"/>
      <c r="CC96" s="2029"/>
      <c r="CD96" s="2029"/>
      <c r="CE96" s="2029"/>
      <c r="CF96" s="2029"/>
      <c r="CG96" s="2029"/>
      <c r="CH96" s="2029"/>
      <c r="CI96" s="2029"/>
      <c r="CJ96" s="2029"/>
      <c r="CK96" s="2016"/>
      <c r="CL96" s="2017"/>
      <c r="CM96" s="2027"/>
      <c r="CN96" s="2028"/>
      <c r="CO96" s="2029"/>
      <c r="CP96" s="2029"/>
      <c r="CQ96" s="2029"/>
      <c r="CR96" s="2029"/>
      <c r="CS96" s="2029"/>
      <c r="CT96" s="2029"/>
      <c r="CU96" s="2029"/>
      <c r="CV96" s="2029"/>
      <c r="CW96" s="2029"/>
      <c r="CX96" s="2029"/>
      <c r="CY96" s="2029"/>
      <c r="CZ96" s="2029"/>
      <c r="DA96" s="2029"/>
      <c r="DB96" s="2016"/>
      <c r="DC96" s="2017"/>
    </row>
    <row r="97" spans="1:109" ht="41.25" customHeight="1">
      <c r="B97" s="722"/>
      <c r="C97" s="2043" t="s">
        <v>914</v>
      </c>
      <c r="D97" s="2043"/>
      <c r="E97" s="2043"/>
      <c r="F97" s="2043"/>
      <c r="G97" s="2043"/>
      <c r="H97" s="2043"/>
      <c r="I97" s="2043"/>
      <c r="J97" s="2043"/>
      <c r="K97" s="2043"/>
      <c r="L97" s="2043"/>
      <c r="M97" s="2043"/>
      <c r="N97" s="2043"/>
      <c r="O97" s="2043"/>
      <c r="P97" s="2043"/>
      <c r="Q97" s="2043"/>
      <c r="R97" s="2043"/>
      <c r="S97" s="2043"/>
      <c r="T97" s="2043"/>
      <c r="U97" s="2043"/>
      <c r="V97" s="2043"/>
      <c r="W97" s="2043"/>
      <c r="X97" s="2043"/>
      <c r="Y97" s="2043"/>
      <c r="Z97" s="2043"/>
      <c r="AA97" s="2043"/>
      <c r="AB97" s="2043"/>
      <c r="AC97" s="2043"/>
      <c r="AD97" s="2043"/>
      <c r="AE97" s="2043"/>
      <c r="AF97" s="2043"/>
      <c r="AG97" s="2043"/>
      <c r="AH97" s="2043"/>
      <c r="AI97" s="2043"/>
      <c r="AJ97" s="2043"/>
      <c r="AK97" s="2043"/>
      <c r="AL97" s="2043"/>
      <c r="AM97" s="2043"/>
      <c r="AN97" s="2043"/>
      <c r="AO97" s="2043"/>
      <c r="AP97" s="2043"/>
      <c r="AQ97" s="2043"/>
      <c r="AR97" s="2043"/>
      <c r="AS97" s="2043"/>
      <c r="AT97" s="2043"/>
      <c r="AU97" s="2043"/>
      <c r="AV97" s="2043"/>
      <c r="AW97" s="2043"/>
      <c r="AX97" s="2043"/>
      <c r="AY97" s="2043"/>
      <c r="AZ97" s="2043"/>
      <c r="BA97" s="2043"/>
      <c r="BB97" s="2043"/>
      <c r="BC97" s="2043"/>
      <c r="BD97" s="2043"/>
      <c r="BE97" s="2043"/>
      <c r="BF97" s="2043"/>
      <c r="BG97" s="2043"/>
      <c r="BH97" s="2043"/>
      <c r="BI97" s="2043"/>
      <c r="BJ97" s="2043"/>
      <c r="BK97" s="2043"/>
      <c r="BL97" s="2043"/>
      <c r="BM97" s="2043"/>
      <c r="BN97" s="2043"/>
      <c r="BO97" s="2043"/>
      <c r="BP97" s="2043"/>
      <c r="BQ97" s="2043"/>
      <c r="BR97" s="2043"/>
      <c r="BS97" s="2043"/>
      <c r="BT97" s="2043"/>
      <c r="BU97" s="713">
        <v>432101</v>
      </c>
      <c r="BV97" s="2021" t="s">
        <v>0</v>
      </c>
      <c r="BW97" s="2022"/>
      <c r="BX97" s="2020">
        <v>0</v>
      </c>
      <c r="BY97" s="2020"/>
      <c r="BZ97" s="2020"/>
      <c r="CA97" s="2020"/>
      <c r="CB97" s="2020"/>
      <c r="CC97" s="2020"/>
      <c r="CD97" s="2020"/>
      <c r="CE97" s="2020"/>
      <c r="CF97" s="2020"/>
      <c r="CG97" s="2020"/>
      <c r="CH97" s="2020"/>
      <c r="CI97" s="2020"/>
      <c r="CJ97" s="2020"/>
      <c r="CK97" s="2018" t="s">
        <v>1</v>
      </c>
      <c r="CL97" s="2019"/>
      <c r="CM97" s="2021" t="s">
        <v>0</v>
      </c>
      <c r="CN97" s="2022"/>
      <c r="CO97" s="2020">
        <v>0</v>
      </c>
      <c r="CP97" s="2020"/>
      <c r="CQ97" s="2020"/>
      <c r="CR97" s="2020"/>
      <c r="CS97" s="2020"/>
      <c r="CT97" s="2020"/>
      <c r="CU97" s="2020"/>
      <c r="CV97" s="2020"/>
      <c r="CW97" s="2020"/>
      <c r="CX97" s="2020"/>
      <c r="CY97" s="2020"/>
      <c r="CZ97" s="2020"/>
      <c r="DA97" s="2020"/>
      <c r="DB97" s="2018" t="s">
        <v>1</v>
      </c>
      <c r="DC97" s="2019"/>
    </row>
    <row r="98" spans="1:109" ht="26.25" customHeight="1">
      <c r="B98" s="728"/>
      <c r="C98" s="2143" t="s">
        <v>881</v>
      </c>
      <c r="D98" s="2143"/>
      <c r="E98" s="2143"/>
      <c r="F98" s="2143"/>
      <c r="G98" s="2143"/>
      <c r="H98" s="2143"/>
      <c r="I98" s="2143"/>
      <c r="J98" s="2143"/>
      <c r="K98" s="2143"/>
      <c r="L98" s="2143"/>
      <c r="M98" s="2143"/>
      <c r="N98" s="2143"/>
      <c r="O98" s="2143"/>
      <c r="P98" s="2143"/>
      <c r="Q98" s="2143"/>
      <c r="R98" s="2143"/>
      <c r="S98" s="2143"/>
      <c r="T98" s="2143"/>
      <c r="U98" s="2143"/>
      <c r="V98" s="2143"/>
      <c r="W98" s="2143"/>
      <c r="X98" s="2143"/>
      <c r="Y98" s="2143"/>
      <c r="Z98" s="2143"/>
      <c r="AA98" s="2143"/>
      <c r="AB98" s="2143"/>
      <c r="AC98" s="2143"/>
      <c r="AD98" s="2143"/>
      <c r="AE98" s="2143"/>
      <c r="AF98" s="2143"/>
      <c r="AG98" s="2143"/>
      <c r="AH98" s="2143"/>
      <c r="AI98" s="2143"/>
      <c r="AJ98" s="2143"/>
      <c r="AK98" s="2143"/>
      <c r="AL98" s="2143"/>
      <c r="AM98" s="2143"/>
      <c r="AN98" s="2143"/>
      <c r="AO98" s="2143"/>
      <c r="AP98" s="2143"/>
      <c r="AQ98" s="2143"/>
      <c r="AR98" s="2143"/>
      <c r="AS98" s="2143"/>
      <c r="AT98" s="2143"/>
      <c r="AU98" s="2143"/>
      <c r="AV98" s="2143"/>
      <c r="AW98" s="2143"/>
      <c r="AX98" s="2143"/>
      <c r="AY98" s="2143"/>
      <c r="AZ98" s="2143"/>
      <c r="BA98" s="2143"/>
      <c r="BB98" s="2143"/>
      <c r="BC98" s="2143"/>
      <c r="BD98" s="2143"/>
      <c r="BE98" s="2143"/>
      <c r="BF98" s="2143"/>
      <c r="BG98" s="2143"/>
      <c r="BH98" s="2143"/>
      <c r="BI98" s="2143"/>
      <c r="BJ98" s="2143"/>
      <c r="BK98" s="2143"/>
      <c r="BL98" s="2143"/>
      <c r="BM98" s="2143"/>
      <c r="BN98" s="2143"/>
      <c r="BO98" s="2143"/>
      <c r="BP98" s="2143"/>
      <c r="BQ98" s="2143"/>
      <c r="BR98" s="2143"/>
      <c r="BS98" s="2143"/>
      <c r="BT98" s="2143"/>
      <c r="BU98" s="716">
        <v>4322</v>
      </c>
      <c r="BV98" s="2021" t="s">
        <v>0</v>
      </c>
      <c r="BW98" s="2022"/>
      <c r="BX98" s="2020">
        <v>579203</v>
      </c>
      <c r="BY98" s="2020"/>
      <c r="BZ98" s="2020"/>
      <c r="CA98" s="2020"/>
      <c r="CB98" s="2020"/>
      <c r="CC98" s="2020"/>
      <c r="CD98" s="2020"/>
      <c r="CE98" s="2020"/>
      <c r="CF98" s="2020"/>
      <c r="CG98" s="2020"/>
      <c r="CH98" s="2020"/>
      <c r="CI98" s="2020"/>
      <c r="CJ98" s="2020"/>
      <c r="CK98" s="2018" t="s">
        <v>1</v>
      </c>
      <c r="CL98" s="2019"/>
      <c r="CM98" s="2021" t="s">
        <v>0</v>
      </c>
      <c r="CN98" s="2022"/>
      <c r="CO98" s="2020">
        <v>405</v>
      </c>
      <c r="CP98" s="2020"/>
      <c r="CQ98" s="2020"/>
      <c r="CR98" s="2020"/>
      <c r="CS98" s="2020"/>
      <c r="CT98" s="2020"/>
      <c r="CU98" s="2020"/>
      <c r="CV98" s="2020"/>
      <c r="CW98" s="2020"/>
      <c r="CX98" s="2020"/>
      <c r="CY98" s="2020"/>
      <c r="CZ98" s="2020"/>
      <c r="DA98" s="2020"/>
      <c r="DB98" s="2018" t="s">
        <v>1</v>
      </c>
      <c r="DC98" s="2019"/>
    </row>
    <row r="99" spans="1:109" ht="39" customHeight="1">
      <c r="B99" s="722"/>
      <c r="C99" s="2111" t="s">
        <v>882</v>
      </c>
      <c r="D99" s="2111"/>
      <c r="E99" s="2111"/>
      <c r="F99" s="2111"/>
      <c r="G99" s="2111"/>
      <c r="H99" s="2111"/>
      <c r="I99" s="2111"/>
      <c r="J99" s="2111"/>
      <c r="K99" s="2111"/>
      <c r="L99" s="2111"/>
      <c r="M99" s="2111"/>
      <c r="N99" s="2111"/>
      <c r="O99" s="2111"/>
      <c r="P99" s="2111"/>
      <c r="Q99" s="2111"/>
      <c r="R99" s="2111"/>
      <c r="S99" s="2111"/>
      <c r="T99" s="2111"/>
      <c r="U99" s="2111"/>
      <c r="V99" s="2111"/>
      <c r="W99" s="2111"/>
      <c r="X99" s="2111"/>
      <c r="Y99" s="2111"/>
      <c r="Z99" s="2111"/>
      <c r="AA99" s="2111"/>
      <c r="AB99" s="2111"/>
      <c r="AC99" s="2111"/>
      <c r="AD99" s="2111"/>
      <c r="AE99" s="2111"/>
      <c r="AF99" s="2111"/>
      <c r="AG99" s="2111"/>
      <c r="AH99" s="2111"/>
      <c r="AI99" s="2111"/>
      <c r="AJ99" s="2111"/>
      <c r="AK99" s="2111"/>
      <c r="AL99" s="2111"/>
      <c r="AM99" s="2111"/>
      <c r="AN99" s="2111"/>
      <c r="AO99" s="2111"/>
      <c r="AP99" s="2111"/>
      <c r="AQ99" s="2111"/>
      <c r="AR99" s="2111"/>
      <c r="AS99" s="2111"/>
      <c r="AT99" s="2111"/>
      <c r="AU99" s="2111"/>
      <c r="AV99" s="2111"/>
      <c r="AW99" s="2111"/>
      <c r="AX99" s="2111"/>
      <c r="AY99" s="2111"/>
      <c r="AZ99" s="2111"/>
      <c r="BA99" s="2111"/>
      <c r="BB99" s="2111"/>
      <c r="BC99" s="2111"/>
      <c r="BD99" s="2111"/>
      <c r="BE99" s="2111"/>
      <c r="BF99" s="2111"/>
      <c r="BG99" s="2111"/>
      <c r="BH99" s="2111"/>
      <c r="BI99" s="2111"/>
      <c r="BJ99" s="2111"/>
      <c r="BK99" s="2111"/>
      <c r="BL99" s="2111"/>
      <c r="BM99" s="2111"/>
      <c r="BN99" s="2111"/>
      <c r="BO99" s="2111"/>
      <c r="BP99" s="2111"/>
      <c r="BQ99" s="2111"/>
      <c r="BR99" s="2111"/>
      <c r="BS99" s="2111"/>
      <c r="BT99" s="2111"/>
      <c r="BU99" s="714">
        <v>432201</v>
      </c>
      <c r="BV99" s="2021" t="s">
        <v>0</v>
      </c>
      <c r="BW99" s="2022"/>
      <c r="BX99" s="2020">
        <v>0</v>
      </c>
      <c r="BY99" s="2020"/>
      <c r="BZ99" s="2020"/>
      <c r="CA99" s="2020"/>
      <c r="CB99" s="2020"/>
      <c r="CC99" s="2020"/>
      <c r="CD99" s="2020"/>
      <c r="CE99" s="2020"/>
      <c r="CF99" s="2020"/>
      <c r="CG99" s="2020"/>
      <c r="CH99" s="2020"/>
      <c r="CI99" s="2020"/>
      <c r="CJ99" s="2020"/>
      <c r="CK99" s="2018" t="s">
        <v>1</v>
      </c>
      <c r="CL99" s="2019"/>
      <c r="CM99" s="2021" t="s">
        <v>0</v>
      </c>
      <c r="CN99" s="2022"/>
      <c r="CO99" s="2020">
        <v>0</v>
      </c>
      <c r="CP99" s="2020"/>
      <c r="CQ99" s="2020"/>
      <c r="CR99" s="2020"/>
      <c r="CS99" s="2020"/>
      <c r="CT99" s="2020"/>
      <c r="CU99" s="2020"/>
      <c r="CV99" s="2020"/>
      <c r="CW99" s="2020"/>
      <c r="CX99" s="2020"/>
      <c r="CY99" s="2020"/>
      <c r="CZ99" s="2020"/>
      <c r="DA99" s="2020"/>
      <c r="DB99" s="2018" t="s">
        <v>1</v>
      </c>
      <c r="DC99" s="2019"/>
    </row>
    <row r="100" spans="1:109" ht="27" customHeight="1">
      <c r="B100" s="722"/>
      <c r="C100" s="2103" t="s">
        <v>910</v>
      </c>
      <c r="D100" s="2193"/>
      <c r="E100" s="2193"/>
      <c r="F100" s="2193"/>
      <c r="G100" s="2193"/>
      <c r="H100" s="2193"/>
      <c r="I100" s="2193"/>
      <c r="J100" s="2193"/>
      <c r="K100" s="2193"/>
      <c r="L100" s="2193"/>
      <c r="M100" s="2193"/>
      <c r="N100" s="2193"/>
      <c r="O100" s="2193"/>
      <c r="P100" s="2193"/>
      <c r="Q100" s="2193"/>
      <c r="R100" s="2193"/>
      <c r="S100" s="2193"/>
      <c r="T100" s="2193"/>
      <c r="U100" s="2193"/>
      <c r="V100" s="2193"/>
      <c r="W100" s="2193"/>
      <c r="X100" s="2193"/>
      <c r="Y100" s="2193"/>
      <c r="Z100" s="2193"/>
      <c r="AA100" s="2193"/>
      <c r="AB100" s="2193"/>
      <c r="AC100" s="2193"/>
      <c r="AD100" s="2193"/>
      <c r="AE100" s="2193"/>
      <c r="AF100" s="2193"/>
      <c r="AG100" s="2193"/>
      <c r="AH100" s="2193"/>
      <c r="AI100" s="2193"/>
      <c r="AJ100" s="2193"/>
      <c r="AK100" s="2193"/>
      <c r="AL100" s="2193"/>
      <c r="AM100" s="2193"/>
      <c r="AN100" s="2193"/>
      <c r="AO100" s="2193"/>
      <c r="AP100" s="2193"/>
      <c r="AQ100" s="2193"/>
      <c r="AR100" s="2193"/>
      <c r="AS100" s="2193"/>
      <c r="AT100" s="2193"/>
      <c r="AU100" s="2193"/>
      <c r="AV100" s="2193"/>
      <c r="AW100" s="2193"/>
      <c r="AX100" s="2193"/>
      <c r="AY100" s="2193"/>
      <c r="AZ100" s="2193"/>
      <c r="BA100" s="2193"/>
      <c r="BB100" s="2193"/>
      <c r="BC100" s="2193"/>
      <c r="BD100" s="2193"/>
      <c r="BE100" s="2193"/>
      <c r="BF100" s="2193"/>
      <c r="BG100" s="2193"/>
      <c r="BH100" s="2193"/>
      <c r="BI100" s="2193"/>
      <c r="BJ100" s="2193"/>
      <c r="BK100" s="2193"/>
      <c r="BL100" s="2193"/>
      <c r="BM100" s="2193"/>
      <c r="BN100" s="2193"/>
      <c r="BO100" s="2193"/>
      <c r="BP100" s="2193"/>
      <c r="BQ100" s="2193"/>
      <c r="BR100" s="2193"/>
      <c r="BS100" s="2193"/>
      <c r="BT100" s="2193"/>
      <c r="BU100" s="713">
        <v>4323</v>
      </c>
      <c r="BV100" s="2021" t="s">
        <v>0</v>
      </c>
      <c r="BW100" s="2022"/>
      <c r="BX100" s="2020">
        <v>1256861</v>
      </c>
      <c r="BY100" s="2020"/>
      <c r="BZ100" s="2020"/>
      <c r="CA100" s="2020"/>
      <c r="CB100" s="2020"/>
      <c r="CC100" s="2020"/>
      <c r="CD100" s="2020"/>
      <c r="CE100" s="2020"/>
      <c r="CF100" s="2020"/>
      <c r="CG100" s="2020"/>
      <c r="CH100" s="2020"/>
      <c r="CI100" s="2020"/>
      <c r="CJ100" s="2020"/>
      <c r="CK100" s="2018" t="s">
        <v>1</v>
      </c>
      <c r="CL100" s="2019"/>
      <c r="CM100" s="2021" t="s">
        <v>0</v>
      </c>
      <c r="CN100" s="2022"/>
      <c r="CO100" s="2020">
        <v>6038549</v>
      </c>
      <c r="CP100" s="2020"/>
      <c r="CQ100" s="2020"/>
      <c r="CR100" s="2020"/>
      <c r="CS100" s="2020"/>
      <c r="CT100" s="2020"/>
      <c r="CU100" s="2020"/>
      <c r="CV100" s="2020"/>
      <c r="CW100" s="2020"/>
      <c r="CX100" s="2020"/>
      <c r="CY100" s="2020"/>
      <c r="CZ100" s="2020"/>
      <c r="DA100" s="2020"/>
      <c r="DB100" s="2018" t="s">
        <v>1</v>
      </c>
      <c r="DC100" s="2019"/>
    </row>
    <row r="101" spans="1:109" ht="41.25" customHeight="1">
      <c r="B101" s="729"/>
      <c r="C101" s="2111" t="s">
        <v>883</v>
      </c>
      <c r="D101" s="2194"/>
      <c r="E101" s="2194"/>
      <c r="F101" s="2194"/>
      <c r="G101" s="2194"/>
      <c r="H101" s="2194"/>
      <c r="I101" s="2194"/>
      <c r="J101" s="2194"/>
      <c r="K101" s="2194"/>
      <c r="L101" s="2194"/>
      <c r="M101" s="2194"/>
      <c r="N101" s="2194"/>
      <c r="O101" s="2194"/>
      <c r="P101" s="2194"/>
      <c r="Q101" s="2194"/>
      <c r="R101" s="2194"/>
      <c r="S101" s="2194"/>
      <c r="T101" s="2194"/>
      <c r="U101" s="2194"/>
      <c r="V101" s="2194"/>
      <c r="W101" s="2194"/>
      <c r="X101" s="2194"/>
      <c r="Y101" s="2194"/>
      <c r="Z101" s="2194"/>
      <c r="AA101" s="2194"/>
      <c r="AB101" s="2194"/>
      <c r="AC101" s="2194"/>
      <c r="AD101" s="2194"/>
      <c r="AE101" s="2194"/>
      <c r="AF101" s="2194"/>
      <c r="AG101" s="2194"/>
      <c r="AH101" s="2194"/>
      <c r="AI101" s="2194"/>
      <c r="AJ101" s="2194"/>
      <c r="AK101" s="2194"/>
      <c r="AL101" s="2194"/>
      <c r="AM101" s="2194"/>
      <c r="AN101" s="2194"/>
      <c r="AO101" s="2194"/>
      <c r="AP101" s="2194"/>
      <c r="AQ101" s="2194"/>
      <c r="AR101" s="2194"/>
      <c r="AS101" s="2194"/>
      <c r="AT101" s="2194"/>
      <c r="AU101" s="2194"/>
      <c r="AV101" s="2194"/>
      <c r="AW101" s="2194"/>
      <c r="AX101" s="2194"/>
      <c r="AY101" s="2194"/>
      <c r="AZ101" s="2194"/>
      <c r="BA101" s="2194"/>
      <c r="BB101" s="2194"/>
      <c r="BC101" s="2194"/>
      <c r="BD101" s="2194"/>
      <c r="BE101" s="2194"/>
      <c r="BF101" s="2194"/>
      <c r="BG101" s="2194"/>
      <c r="BH101" s="2194"/>
      <c r="BI101" s="2194"/>
      <c r="BJ101" s="2194"/>
      <c r="BK101" s="2194"/>
      <c r="BL101" s="2194"/>
      <c r="BM101" s="2194"/>
      <c r="BN101" s="2194"/>
      <c r="BO101" s="2194"/>
      <c r="BP101" s="2194"/>
      <c r="BQ101" s="2194"/>
      <c r="BR101" s="2194"/>
      <c r="BS101" s="2194"/>
      <c r="BT101" s="2194"/>
      <c r="BU101" s="712">
        <v>432301</v>
      </c>
      <c r="BV101" s="2021" t="s">
        <v>0</v>
      </c>
      <c r="BW101" s="2022"/>
      <c r="BX101" s="2020">
        <v>0</v>
      </c>
      <c r="BY101" s="2020"/>
      <c r="BZ101" s="2020"/>
      <c r="CA101" s="2020"/>
      <c r="CB101" s="2020"/>
      <c r="CC101" s="2020"/>
      <c r="CD101" s="2020"/>
      <c r="CE101" s="2020"/>
      <c r="CF101" s="2020"/>
      <c r="CG101" s="2020"/>
      <c r="CH101" s="2020"/>
      <c r="CI101" s="2020"/>
      <c r="CJ101" s="2020"/>
      <c r="CK101" s="2018" t="s">
        <v>1</v>
      </c>
      <c r="CL101" s="2019"/>
      <c r="CM101" s="2021" t="s">
        <v>0</v>
      </c>
      <c r="CN101" s="2022"/>
      <c r="CO101" s="2020">
        <v>0</v>
      </c>
      <c r="CP101" s="2020"/>
      <c r="CQ101" s="2020"/>
      <c r="CR101" s="2020"/>
      <c r="CS101" s="2020"/>
      <c r="CT101" s="2020"/>
      <c r="CU101" s="2020"/>
      <c r="CV101" s="2020"/>
      <c r="CW101" s="2020"/>
      <c r="CX101" s="2020"/>
      <c r="CY101" s="2020"/>
      <c r="CZ101" s="2020"/>
      <c r="DA101" s="2020"/>
      <c r="DB101" s="2018" t="s">
        <v>1</v>
      </c>
      <c r="DC101" s="2019"/>
    </row>
    <row r="102" spans="1:109" ht="13.5" customHeight="1">
      <c r="B102" s="718"/>
      <c r="C102" s="2016" t="s">
        <v>857</v>
      </c>
      <c r="D102" s="2016"/>
      <c r="E102" s="2016"/>
      <c r="F102" s="2016"/>
      <c r="G102" s="2016"/>
      <c r="H102" s="2016"/>
      <c r="I102" s="2016"/>
      <c r="J102" s="2016"/>
      <c r="K102" s="2016"/>
      <c r="L102" s="2016"/>
      <c r="M102" s="2016"/>
      <c r="N102" s="2016"/>
      <c r="O102" s="2016"/>
      <c r="P102" s="2016"/>
      <c r="Q102" s="2016"/>
      <c r="R102" s="2016"/>
      <c r="S102" s="2016"/>
      <c r="T102" s="2016"/>
      <c r="U102" s="2016"/>
      <c r="V102" s="2016"/>
      <c r="W102" s="2016"/>
      <c r="X102" s="2016"/>
      <c r="Y102" s="2016"/>
      <c r="Z102" s="2016"/>
      <c r="AA102" s="2016"/>
      <c r="AB102" s="2016"/>
      <c r="AC102" s="2016"/>
      <c r="AD102" s="2016"/>
      <c r="AE102" s="2016"/>
      <c r="AF102" s="2016"/>
      <c r="AG102" s="2016"/>
      <c r="AH102" s="2016"/>
      <c r="AI102" s="2016"/>
      <c r="AJ102" s="2016"/>
      <c r="AK102" s="2016"/>
      <c r="AL102" s="2016"/>
      <c r="AM102" s="2016"/>
      <c r="AN102" s="2016"/>
      <c r="AO102" s="2016"/>
      <c r="AP102" s="2016"/>
      <c r="AQ102" s="2016"/>
      <c r="AR102" s="2016"/>
      <c r="AS102" s="2016"/>
      <c r="AT102" s="2016"/>
      <c r="AU102" s="2016"/>
      <c r="AV102" s="2016"/>
      <c r="AW102" s="2016"/>
      <c r="AX102" s="2016"/>
      <c r="AY102" s="2016"/>
      <c r="AZ102" s="2016"/>
      <c r="BA102" s="2016"/>
      <c r="BB102" s="2016"/>
      <c r="BC102" s="2016"/>
      <c r="BD102" s="2016"/>
      <c r="BE102" s="2016"/>
      <c r="BF102" s="2016"/>
      <c r="BG102" s="2016"/>
      <c r="BH102" s="2016"/>
      <c r="BI102" s="2016"/>
      <c r="BJ102" s="2016"/>
      <c r="BK102" s="2016"/>
      <c r="BL102" s="2016"/>
      <c r="BM102" s="2016"/>
      <c r="BN102" s="2016"/>
      <c r="BO102" s="2016"/>
      <c r="BP102" s="2016"/>
      <c r="BQ102" s="2016"/>
      <c r="BR102" s="2016"/>
      <c r="BS102" s="2016"/>
      <c r="BT102" s="2016"/>
      <c r="BU102" s="711">
        <v>4329</v>
      </c>
      <c r="BV102" s="2021" t="s">
        <v>0</v>
      </c>
      <c r="BW102" s="2022"/>
      <c r="BX102" s="2020">
        <v>873619</v>
      </c>
      <c r="BY102" s="2020"/>
      <c r="BZ102" s="2020"/>
      <c r="CA102" s="2020"/>
      <c r="CB102" s="2020"/>
      <c r="CC102" s="2020"/>
      <c r="CD102" s="2020"/>
      <c r="CE102" s="2020"/>
      <c r="CF102" s="2020"/>
      <c r="CG102" s="2020"/>
      <c r="CH102" s="2020"/>
      <c r="CI102" s="2020"/>
      <c r="CJ102" s="2020"/>
      <c r="CK102" s="2018" t="s">
        <v>1</v>
      </c>
      <c r="CL102" s="2019"/>
      <c r="CM102" s="2021" t="s">
        <v>0</v>
      </c>
      <c r="CN102" s="2022"/>
      <c r="CO102" s="2020">
        <v>1265100</v>
      </c>
      <c r="CP102" s="2020"/>
      <c r="CQ102" s="2020"/>
      <c r="CR102" s="2020"/>
      <c r="CS102" s="2020"/>
      <c r="CT102" s="2020"/>
      <c r="CU102" s="2020"/>
      <c r="CV102" s="2020"/>
      <c r="CW102" s="2020"/>
      <c r="CX102" s="2020"/>
      <c r="CY102" s="2020"/>
      <c r="CZ102" s="2020"/>
      <c r="DA102" s="2020"/>
      <c r="DB102" s="2018" t="s">
        <v>1</v>
      </c>
      <c r="DC102" s="2019"/>
    </row>
    <row r="103" spans="1:109" ht="13.5" customHeight="1">
      <c r="B103" s="722"/>
      <c r="C103" s="2123" t="s">
        <v>884</v>
      </c>
      <c r="D103" s="2123"/>
      <c r="E103" s="2123"/>
      <c r="F103" s="2123"/>
      <c r="G103" s="2123"/>
      <c r="H103" s="2123"/>
      <c r="I103" s="2123"/>
      <c r="J103" s="2123"/>
      <c r="K103" s="2123"/>
      <c r="L103" s="2123"/>
      <c r="M103" s="2123"/>
      <c r="N103" s="2123"/>
      <c r="O103" s="2123"/>
      <c r="P103" s="2123"/>
      <c r="Q103" s="2123"/>
      <c r="R103" s="2123"/>
      <c r="S103" s="2123"/>
      <c r="T103" s="2123"/>
      <c r="U103" s="2123"/>
      <c r="V103" s="2123"/>
      <c r="W103" s="2123"/>
      <c r="X103" s="2123"/>
      <c r="Y103" s="2123"/>
      <c r="Z103" s="2123"/>
      <c r="AA103" s="2123"/>
      <c r="AB103" s="2123"/>
      <c r="AC103" s="2123"/>
      <c r="AD103" s="2123"/>
      <c r="AE103" s="2123"/>
      <c r="AF103" s="2123"/>
      <c r="AG103" s="2123"/>
      <c r="AH103" s="2123"/>
      <c r="AI103" s="2123"/>
      <c r="AJ103" s="2123"/>
      <c r="AK103" s="2123"/>
      <c r="AL103" s="2123"/>
      <c r="AM103" s="2123"/>
      <c r="AN103" s="2123"/>
      <c r="AO103" s="2123"/>
      <c r="AP103" s="2123"/>
      <c r="AQ103" s="2123"/>
      <c r="AR103" s="2123"/>
      <c r="AS103" s="2123"/>
      <c r="AT103" s="2123"/>
      <c r="AU103" s="2123"/>
      <c r="AV103" s="2123"/>
      <c r="AW103" s="2123"/>
      <c r="AX103" s="2123"/>
      <c r="AY103" s="2123"/>
      <c r="AZ103" s="2123"/>
      <c r="BA103" s="2123"/>
      <c r="BB103" s="2123"/>
      <c r="BC103" s="2123"/>
      <c r="BD103" s="2123"/>
      <c r="BE103" s="2123"/>
      <c r="BF103" s="2123"/>
      <c r="BG103" s="2123"/>
      <c r="BH103" s="2123"/>
      <c r="BI103" s="2123"/>
      <c r="BJ103" s="2123"/>
      <c r="BK103" s="2123"/>
      <c r="BL103" s="2123"/>
      <c r="BM103" s="2123"/>
      <c r="BN103" s="2123"/>
      <c r="BO103" s="2123"/>
      <c r="BP103" s="2123"/>
      <c r="BQ103" s="2123"/>
      <c r="BR103" s="2123"/>
      <c r="BS103" s="2123"/>
      <c r="BT103" s="2123"/>
      <c r="BU103" s="2023">
        <v>432901</v>
      </c>
      <c r="BV103" s="2025" t="s">
        <v>0</v>
      </c>
      <c r="BW103" s="2026"/>
      <c r="BX103" s="1510">
        <v>0</v>
      </c>
      <c r="BY103" s="1510"/>
      <c r="BZ103" s="1510"/>
      <c r="CA103" s="1510"/>
      <c r="CB103" s="1510"/>
      <c r="CC103" s="1510"/>
      <c r="CD103" s="1510"/>
      <c r="CE103" s="1510"/>
      <c r="CF103" s="1510"/>
      <c r="CG103" s="1510"/>
      <c r="CH103" s="1510"/>
      <c r="CI103" s="1510"/>
      <c r="CJ103" s="1510"/>
      <c r="CK103" s="2030" t="s">
        <v>1</v>
      </c>
      <c r="CL103" s="2031"/>
      <c r="CM103" s="2025" t="s">
        <v>0</v>
      </c>
      <c r="CN103" s="2026"/>
      <c r="CO103" s="1510">
        <v>0</v>
      </c>
      <c r="CP103" s="1510"/>
      <c r="CQ103" s="1510"/>
      <c r="CR103" s="1510"/>
      <c r="CS103" s="1510"/>
      <c r="CT103" s="1510"/>
      <c r="CU103" s="1510"/>
      <c r="CV103" s="1510"/>
      <c r="CW103" s="1510"/>
      <c r="CX103" s="1510"/>
      <c r="CY103" s="1510"/>
      <c r="CZ103" s="1510"/>
      <c r="DA103" s="1510"/>
      <c r="DB103" s="2030" t="s">
        <v>1</v>
      </c>
      <c r="DC103" s="2031"/>
    </row>
    <row r="104" spans="1:109" ht="9" customHeight="1">
      <c r="B104" s="718"/>
      <c r="C104" s="2032"/>
      <c r="D104" s="2032"/>
      <c r="E104" s="2032"/>
      <c r="F104" s="2032"/>
      <c r="G104" s="2032"/>
      <c r="H104" s="2032"/>
      <c r="I104" s="2032"/>
      <c r="J104" s="2032"/>
      <c r="K104" s="2032"/>
      <c r="L104" s="2032"/>
      <c r="M104" s="2032"/>
      <c r="N104" s="2032"/>
      <c r="O104" s="2032"/>
      <c r="P104" s="2032"/>
      <c r="Q104" s="2032"/>
      <c r="R104" s="2032"/>
      <c r="S104" s="2032"/>
      <c r="T104" s="2032"/>
      <c r="U104" s="2032"/>
      <c r="V104" s="2032"/>
      <c r="W104" s="2032"/>
      <c r="X104" s="2032"/>
      <c r="Y104" s="2032"/>
      <c r="Z104" s="2032"/>
      <c r="AA104" s="2032"/>
      <c r="AB104" s="2032"/>
      <c r="AC104" s="2032"/>
      <c r="AD104" s="2032"/>
      <c r="AE104" s="2032"/>
      <c r="AF104" s="2032"/>
      <c r="AG104" s="2032"/>
      <c r="AH104" s="2032"/>
      <c r="AI104" s="2032"/>
      <c r="AJ104" s="2032"/>
      <c r="AK104" s="2032"/>
      <c r="AL104" s="2032"/>
      <c r="AM104" s="2032"/>
      <c r="AN104" s="2032"/>
      <c r="AO104" s="2032"/>
      <c r="AP104" s="2032"/>
      <c r="AQ104" s="2032"/>
      <c r="AR104" s="2032"/>
      <c r="AS104" s="2032"/>
      <c r="AT104" s="2032"/>
      <c r="AU104" s="2032"/>
      <c r="AV104" s="2032"/>
      <c r="AW104" s="2032"/>
      <c r="AX104" s="2032"/>
      <c r="AY104" s="2032"/>
      <c r="AZ104" s="2032"/>
      <c r="BA104" s="2032"/>
      <c r="BB104" s="2032"/>
      <c r="BC104" s="2032"/>
      <c r="BD104" s="2032"/>
      <c r="BE104" s="2032"/>
      <c r="BF104" s="2032"/>
      <c r="BG104" s="2032"/>
      <c r="BH104" s="2032"/>
      <c r="BI104" s="2032"/>
      <c r="BJ104" s="2032"/>
      <c r="BK104" s="2032"/>
      <c r="BL104" s="2032"/>
      <c r="BM104" s="2032"/>
      <c r="BN104" s="2032"/>
      <c r="BO104" s="2032"/>
      <c r="BP104" s="2032"/>
      <c r="BQ104" s="2032"/>
      <c r="BR104" s="2032"/>
      <c r="BS104" s="2032"/>
      <c r="BT104" s="2032"/>
      <c r="BU104" s="2024"/>
      <c r="BV104" s="2027"/>
      <c r="BW104" s="2028"/>
      <c r="BX104" s="2029"/>
      <c r="BY104" s="2029"/>
      <c r="BZ104" s="2029"/>
      <c r="CA104" s="2029"/>
      <c r="CB104" s="2029"/>
      <c r="CC104" s="2029"/>
      <c r="CD104" s="2029"/>
      <c r="CE104" s="2029"/>
      <c r="CF104" s="2029"/>
      <c r="CG104" s="2029"/>
      <c r="CH104" s="2029"/>
      <c r="CI104" s="2029"/>
      <c r="CJ104" s="2029"/>
      <c r="CK104" s="2016"/>
      <c r="CL104" s="2017"/>
      <c r="CM104" s="2027"/>
      <c r="CN104" s="2028"/>
      <c r="CO104" s="2029"/>
      <c r="CP104" s="2029"/>
      <c r="CQ104" s="2029"/>
      <c r="CR104" s="2029"/>
      <c r="CS104" s="2029"/>
      <c r="CT104" s="2029"/>
      <c r="CU104" s="2029"/>
      <c r="CV104" s="2029"/>
      <c r="CW104" s="2029"/>
      <c r="CX104" s="2029"/>
      <c r="CY104" s="2029"/>
      <c r="CZ104" s="2029"/>
      <c r="DA104" s="2029"/>
      <c r="DB104" s="2016"/>
      <c r="DC104" s="2017"/>
    </row>
    <row r="105" spans="1:109" ht="26.25" customHeight="1">
      <c r="B105" s="727"/>
      <c r="C105" s="2143" t="s">
        <v>902</v>
      </c>
      <c r="D105" s="2143"/>
      <c r="E105" s="2143"/>
      <c r="F105" s="2143"/>
      <c r="G105" s="2143"/>
      <c r="H105" s="2143"/>
      <c r="I105" s="2143"/>
      <c r="J105" s="2143"/>
      <c r="K105" s="2143"/>
      <c r="L105" s="2143"/>
      <c r="M105" s="2143"/>
      <c r="N105" s="2143"/>
      <c r="O105" s="2143"/>
      <c r="P105" s="2143"/>
      <c r="Q105" s="2143"/>
      <c r="R105" s="2143"/>
      <c r="S105" s="2143"/>
      <c r="T105" s="2143"/>
      <c r="U105" s="2143"/>
      <c r="V105" s="2143"/>
      <c r="W105" s="2143"/>
      <c r="X105" s="2143"/>
      <c r="Y105" s="2143"/>
      <c r="Z105" s="2143"/>
      <c r="AA105" s="2143"/>
      <c r="AB105" s="2143"/>
      <c r="AC105" s="2143"/>
      <c r="AD105" s="2143"/>
      <c r="AE105" s="2143"/>
      <c r="AF105" s="2143"/>
      <c r="AG105" s="2143"/>
      <c r="AH105" s="2143"/>
      <c r="AI105" s="2143"/>
      <c r="AJ105" s="2143"/>
      <c r="AK105" s="2143"/>
      <c r="AL105" s="2143"/>
      <c r="AM105" s="2143"/>
      <c r="AN105" s="2143"/>
      <c r="AO105" s="2143"/>
      <c r="AP105" s="2143"/>
      <c r="AQ105" s="2143"/>
      <c r="AR105" s="2143"/>
      <c r="AS105" s="2143"/>
      <c r="AT105" s="2143"/>
      <c r="AU105" s="2143"/>
      <c r="AV105" s="2143"/>
      <c r="AW105" s="2143"/>
      <c r="AX105" s="2143"/>
      <c r="AY105" s="2143"/>
      <c r="AZ105" s="2143"/>
      <c r="BA105" s="2143"/>
      <c r="BB105" s="2143"/>
      <c r="BC105" s="2143"/>
      <c r="BD105" s="2143"/>
      <c r="BE105" s="2143"/>
      <c r="BF105" s="2143"/>
      <c r="BG105" s="2143"/>
      <c r="BH105" s="2143"/>
      <c r="BI105" s="2143"/>
      <c r="BJ105" s="2143"/>
      <c r="BK105" s="2143"/>
      <c r="BL105" s="2143"/>
      <c r="BM105" s="2143"/>
      <c r="BN105" s="2143"/>
      <c r="BO105" s="2143"/>
      <c r="BP105" s="2143"/>
      <c r="BQ105" s="2143"/>
      <c r="BR105" s="2143"/>
      <c r="BS105" s="2143"/>
      <c r="BT105" s="2143"/>
      <c r="BU105" s="713">
        <v>4300</v>
      </c>
      <c r="BV105" s="2195">
        <f>BV80-BX94</f>
        <v>4817178</v>
      </c>
      <c r="BW105" s="2189"/>
      <c r="BX105" s="2189"/>
      <c r="BY105" s="2189"/>
      <c r="BZ105" s="2189"/>
      <c r="CA105" s="2189"/>
      <c r="CB105" s="2189"/>
      <c r="CC105" s="2189"/>
      <c r="CD105" s="2189"/>
      <c r="CE105" s="2189"/>
      <c r="CF105" s="2189"/>
      <c r="CG105" s="2189"/>
      <c r="CH105" s="2189"/>
      <c r="CI105" s="2189"/>
      <c r="CJ105" s="2189"/>
      <c r="CK105" s="2189"/>
      <c r="CL105" s="2196"/>
      <c r="CM105" s="2195">
        <f>CM80-CO94</f>
        <v>2554942</v>
      </c>
      <c r="CN105" s="2189"/>
      <c r="CO105" s="2189"/>
      <c r="CP105" s="2189"/>
      <c r="CQ105" s="2189"/>
      <c r="CR105" s="2189"/>
      <c r="CS105" s="2189"/>
      <c r="CT105" s="2189"/>
      <c r="CU105" s="2189"/>
      <c r="CV105" s="2189"/>
      <c r="CW105" s="2189"/>
      <c r="CX105" s="2189"/>
      <c r="CY105" s="2189"/>
      <c r="CZ105" s="2189"/>
      <c r="DA105" s="2189"/>
      <c r="DB105" s="2189"/>
      <c r="DC105" s="2196"/>
    </row>
    <row r="106" spans="1:109" ht="24.75" customHeight="1">
      <c r="B106" s="430"/>
      <c r="C106" s="2014" t="s">
        <v>915</v>
      </c>
      <c r="D106" s="2015"/>
      <c r="E106" s="2015"/>
      <c r="F106" s="2015"/>
      <c r="G106" s="2015"/>
      <c r="H106" s="2015"/>
      <c r="I106" s="2015"/>
      <c r="J106" s="2015"/>
      <c r="K106" s="2015"/>
      <c r="L106" s="2015"/>
      <c r="M106" s="2015"/>
      <c r="N106" s="2015"/>
      <c r="O106" s="2015"/>
      <c r="P106" s="2015"/>
      <c r="Q106" s="2015"/>
      <c r="R106" s="2015"/>
      <c r="S106" s="2015"/>
      <c r="T106" s="2015"/>
      <c r="U106" s="2015"/>
      <c r="V106" s="2015"/>
      <c r="W106" s="2015"/>
      <c r="X106" s="2015"/>
      <c r="Y106" s="2015"/>
      <c r="Z106" s="2015"/>
      <c r="AA106" s="2015"/>
      <c r="AB106" s="2015"/>
      <c r="AC106" s="2015"/>
      <c r="AD106" s="2015"/>
      <c r="AE106" s="2015"/>
      <c r="AF106" s="2015"/>
      <c r="AG106" s="2015"/>
      <c r="AH106" s="2015"/>
      <c r="AI106" s="2015"/>
      <c r="AJ106" s="2015"/>
      <c r="AK106" s="2015"/>
      <c r="AL106" s="2015"/>
      <c r="AM106" s="2015"/>
      <c r="AN106" s="2015"/>
      <c r="AO106" s="2015"/>
      <c r="AP106" s="2015"/>
      <c r="AQ106" s="2015"/>
      <c r="AR106" s="2015"/>
      <c r="AS106" s="2015"/>
      <c r="AT106" s="2015"/>
      <c r="AU106" s="2015"/>
      <c r="AV106" s="2015"/>
      <c r="AW106" s="2015"/>
      <c r="AX106" s="2015"/>
      <c r="AY106" s="2015"/>
      <c r="AZ106" s="2015"/>
      <c r="BA106" s="2015"/>
      <c r="BB106" s="2015"/>
      <c r="BC106" s="2015"/>
      <c r="BD106" s="2015"/>
      <c r="BE106" s="2015"/>
      <c r="BF106" s="2015"/>
      <c r="BG106" s="2015"/>
      <c r="BH106" s="2015"/>
      <c r="BI106" s="2015"/>
      <c r="BJ106" s="2015"/>
      <c r="BK106" s="2015"/>
      <c r="BL106" s="2015"/>
      <c r="BM106" s="2015"/>
      <c r="BN106" s="2015"/>
      <c r="BO106" s="2015"/>
      <c r="BP106" s="2015"/>
      <c r="BQ106" s="2015"/>
      <c r="BR106" s="2015"/>
      <c r="BS106" s="2015"/>
      <c r="BT106" s="2015"/>
      <c r="BU106" s="285">
        <v>4400</v>
      </c>
      <c r="BV106" s="2197">
        <f>BV43+BV73+BV105</f>
        <v>2365525</v>
      </c>
      <c r="BW106" s="2198"/>
      <c r="BX106" s="2198"/>
      <c r="BY106" s="2198"/>
      <c r="BZ106" s="2198"/>
      <c r="CA106" s="2198"/>
      <c r="CB106" s="2198"/>
      <c r="CC106" s="2198"/>
      <c r="CD106" s="2198"/>
      <c r="CE106" s="2198"/>
      <c r="CF106" s="2198"/>
      <c r="CG106" s="2198"/>
      <c r="CH106" s="2198"/>
      <c r="CI106" s="2198"/>
      <c r="CJ106" s="2198"/>
      <c r="CK106" s="2198"/>
      <c r="CL106" s="2199"/>
      <c r="CM106" s="2197">
        <f>CM43+CM73+CM105</f>
        <v>-171826</v>
      </c>
      <c r="CN106" s="2198"/>
      <c r="CO106" s="2198"/>
      <c r="CP106" s="2198"/>
      <c r="CQ106" s="2198"/>
      <c r="CR106" s="2198"/>
      <c r="CS106" s="2198"/>
      <c r="CT106" s="2198"/>
      <c r="CU106" s="2198"/>
      <c r="CV106" s="2198"/>
      <c r="CW106" s="2198"/>
      <c r="CX106" s="2198"/>
      <c r="CY106" s="2198"/>
      <c r="CZ106" s="2198"/>
      <c r="DA106" s="2198"/>
      <c r="DB106" s="2198"/>
      <c r="DC106" s="2199"/>
      <c r="DD106" s="286"/>
      <c r="DE106" s="426"/>
    </row>
    <row r="107" spans="1:109" ht="26.25" customHeight="1">
      <c r="B107" s="423"/>
      <c r="C107" s="2014" t="s">
        <v>885</v>
      </c>
      <c r="D107" s="2015"/>
      <c r="E107" s="2015"/>
      <c r="F107" s="2015"/>
      <c r="G107" s="2015"/>
      <c r="H107" s="2015"/>
      <c r="I107" s="2015"/>
      <c r="J107" s="2015"/>
      <c r="K107" s="2015"/>
      <c r="L107" s="2015"/>
      <c r="M107" s="2015"/>
      <c r="N107" s="2015"/>
      <c r="O107" s="2015"/>
      <c r="P107" s="2015"/>
      <c r="Q107" s="2015"/>
      <c r="R107" s="2015"/>
      <c r="S107" s="2015"/>
      <c r="T107" s="2015"/>
      <c r="U107" s="2015"/>
      <c r="V107" s="2015"/>
      <c r="W107" s="2015"/>
      <c r="X107" s="2015"/>
      <c r="Y107" s="2015"/>
      <c r="Z107" s="2015"/>
      <c r="AA107" s="2015"/>
      <c r="AB107" s="2015"/>
      <c r="AC107" s="2015"/>
      <c r="AD107" s="2015"/>
      <c r="AE107" s="2015"/>
      <c r="AF107" s="2015"/>
      <c r="AG107" s="2015"/>
      <c r="AH107" s="2015"/>
      <c r="AI107" s="2015"/>
      <c r="AJ107" s="2015"/>
      <c r="AK107" s="2015"/>
      <c r="AL107" s="2015"/>
      <c r="AM107" s="2015"/>
      <c r="AN107" s="2015"/>
      <c r="AO107" s="2015"/>
      <c r="AP107" s="2015"/>
      <c r="AQ107" s="2015"/>
      <c r="AR107" s="2015"/>
      <c r="AS107" s="2015"/>
      <c r="AT107" s="2015"/>
      <c r="AU107" s="2015"/>
      <c r="AV107" s="2015"/>
      <c r="AW107" s="2015"/>
      <c r="AX107" s="2015"/>
      <c r="AY107" s="2015"/>
      <c r="AZ107" s="2015"/>
      <c r="BA107" s="2015"/>
      <c r="BB107" s="2015"/>
      <c r="BC107" s="2015"/>
      <c r="BD107" s="2015"/>
      <c r="BE107" s="2015"/>
      <c r="BF107" s="2015"/>
      <c r="BG107" s="2015"/>
      <c r="BH107" s="2015"/>
      <c r="BI107" s="2015"/>
      <c r="BJ107" s="2015"/>
      <c r="BK107" s="2015"/>
      <c r="BL107" s="2015"/>
      <c r="BM107" s="2015"/>
      <c r="BN107" s="2015"/>
      <c r="BO107" s="2015"/>
      <c r="BP107" s="2015"/>
      <c r="BQ107" s="2015"/>
      <c r="BR107" s="2015"/>
      <c r="BS107" s="2015"/>
      <c r="BT107" s="2015"/>
      <c r="BU107" s="285">
        <v>4450</v>
      </c>
      <c r="BV107" s="2197">
        <f>'F1'!DY80</f>
        <v>196278</v>
      </c>
      <c r="BW107" s="2198"/>
      <c r="BX107" s="2198"/>
      <c r="BY107" s="2198"/>
      <c r="BZ107" s="2198"/>
      <c r="CA107" s="2198"/>
      <c r="CB107" s="2198"/>
      <c r="CC107" s="2198"/>
      <c r="CD107" s="2198"/>
      <c r="CE107" s="2198"/>
      <c r="CF107" s="2198"/>
      <c r="CG107" s="2198"/>
      <c r="CH107" s="2198"/>
      <c r="CI107" s="2198"/>
      <c r="CJ107" s="2198"/>
      <c r="CK107" s="2198"/>
      <c r="CL107" s="2199"/>
      <c r="CM107" s="2197">
        <f>'F1'!EN80</f>
        <v>368104</v>
      </c>
      <c r="CN107" s="2198"/>
      <c r="CO107" s="2198"/>
      <c r="CP107" s="2198"/>
      <c r="CQ107" s="2198"/>
      <c r="CR107" s="2198"/>
      <c r="CS107" s="2198"/>
      <c r="CT107" s="2198"/>
      <c r="CU107" s="2198"/>
      <c r="CV107" s="2198"/>
      <c r="CW107" s="2198"/>
      <c r="CX107" s="2198"/>
      <c r="CY107" s="2198"/>
      <c r="CZ107" s="2198"/>
      <c r="DA107" s="2198"/>
      <c r="DB107" s="2198"/>
      <c r="DC107" s="2199"/>
      <c r="DD107" s="286"/>
      <c r="DE107" s="426"/>
    </row>
    <row r="108" spans="1:109" ht="26.25" customHeight="1">
      <c r="B108" s="430"/>
      <c r="C108" s="2014" t="s">
        <v>886</v>
      </c>
      <c r="D108" s="2015"/>
      <c r="E108" s="2015"/>
      <c r="F108" s="2015"/>
      <c r="G108" s="2015"/>
      <c r="H108" s="2015"/>
      <c r="I108" s="2015"/>
      <c r="J108" s="2015"/>
      <c r="K108" s="2015"/>
      <c r="L108" s="2015"/>
      <c r="M108" s="2015"/>
      <c r="N108" s="2015"/>
      <c r="O108" s="2015"/>
      <c r="P108" s="2015"/>
      <c r="Q108" s="2015"/>
      <c r="R108" s="2015"/>
      <c r="S108" s="2015"/>
      <c r="T108" s="2015"/>
      <c r="U108" s="2015"/>
      <c r="V108" s="2015"/>
      <c r="W108" s="2015"/>
      <c r="X108" s="2015"/>
      <c r="Y108" s="2015"/>
      <c r="Z108" s="2015"/>
      <c r="AA108" s="2015"/>
      <c r="AB108" s="2015"/>
      <c r="AC108" s="2015"/>
      <c r="AD108" s="2015"/>
      <c r="AE108" s="2015"/>
      <c r="AF108" s="2015"/>
      <c r="AG108" s="2015"/>
      <c r="AH108" s="2015"/>
      <c r="AI108" s="2015"/>
      <c r="AJ108" s="2015"/>
      <c r="AK108" s="2015"/>
      <c r="AL108" s="2015"/>
      <c r="AM108" s="2015"/>
      <c r="AN108" s="2015"/>
      <c r="AO108" s="2015"/>
      <c r="AP108" s="2015"/>
      <c r="AQ108" s="2015"/>
      <c r="AR108" s="2015"/>
      <c r="AS108" s="2015"/>
      <c r="AT108" s="2015"/>
      <c r="AU108" s="2015"/>
      <c r="AV108" s="2015"/>
      <c r="AW108" s="2015"/>
      <c r="AX108" s="2015"/>
      <c r="AY108" s="2015"/>
      <c r="AZ108" s="2015"/>
      <c r="BA108" s="2015"/>
      <c r="BB108" s="2015"/>
      <c r="BC108" s="2015"/>
      <c r="BD108" s="2015"/>
      <c r="BE108" s="2015"/>
      <c r="BF108" s="2015"/>
      <c r="BG108" s="2015"/>
      <c r="BH108" s="2015"/>
      <c r="BI108" s="2015"/>
      <c r="BJ108" s="2015"/>
      <c r="BK108" s="2015"/>
      <c r="BL108" s="2015"/>
      <c r="BM108" s="2015"/>
      <c r="BN108" s="2015"/>
      <c r="BO108" s="2015"/>
      <c r="BP108" s="2015"/>
      <c r="BQ108" s="2015"/>
      <c r="BR108" s="2015"/>
      <c r="BS108" s="2015"/>
      <c r="BT108" s="2015"/>
      <c r="BU108" s="285">
        <v>4500</v>
      </c>
      <c r="BV108" s="2197">
        <f>'F1'!DJ80</f>
        <v>2561803</v>
      </c>
      <c r="BW108" s="2198"/>
      <c r="BX108" s="2198"/>
      <c r="BY108" s="2198"/>
      <c r="BZ108" s="2198"/>
      <c r="CA108" s="2198"/>
      <c r="CB108" s="2198"/>
      <c r="CC108" s="2198"/>
      <c r="CD108" s="2198"/>
      <c r="CE108" s="2198"/>
      <c r="CF108" s="2198"/>
      <c r="CG108" s="2198"/>
      <c r="CH108" s="2198"/>
      <c r="CI108" s="2198"/>
      <c r="CJ108" s="2198"/>
      <c r="CK108" s="2198"/>
      <c r="CL108" s="2199"/>
      <c r="CM108" s="2197">
        <f>'F1'!DY80</f>
        <v>196278</v>
      </c>
      <c r="CN108" s="2198"/>
      <c r="CO108" s="2198"/>
      <c r="CP108" s="2198"/>
      <c r="CQ108" s="2198"/>
      <c r="CR108" s="2198"/>
      <c r="CS108" s="2198"/>
      <c r="CT108" s="2198"/>
      <c r="CU108" s="2198"/>
      <c r="CV108" s="2198"/>
      <c r="CW108" s="2198"/>
      <c r="CX108" s="2198"/>
      <c r="CY108" s="2198"/>
      <c r="CZ108" s="2198"/>
      <c r="DA108" s="2198"/>
      <c r="DB108" s="2198"/>
      <c r="DC108" s="2199"/>
      <c r="DD108" s="286"/>
      <c r="DE108" s="426"/>
    </row>
    <row r="109" spans="1:109" ht="16.5" customHeight="1">
      <c r="B109" s="423"/>
      <c r="C109" s="2118" t="s">
        <v>917</v>
      </c>
      <c r="D109" s="2118"/>
      <c r="E109" s="2118"/>
      <c r="F109" s="2118"/>
      <c r="G109" s="2118"/>
      <c r="H109" s="2118"/>
      <c r="I109" s="2118"/>
      <c r="J109" s="2118"/>
      <c r="K109" s="2118"/>
      <c r="L109" s="2118"/>
      <c r="M109" s="2118"/>
      <c r="N109" s="2118"/>
      <c r="O109" s="2118"/>
      <c r="P109" s="2118"/>
      <c r="Q109" s="2118"/>
      <c r="R109" s="2118"/>
      <c r="S109" s="2118"/>
      <c r="T109" s="2118"/>
      <c r="U109" s="2118"/>
      <c r="V109" s="2118"/>
      <c r="W109" s="2118"/>
      <c r="X109" s="2118"/>
      <c r="Y109" s="2118"/>
      <c r="Z109" s="2118"/>
      <c r="AA109" s="2118"/>
      <c r="AB109" s="2118"/>
      <c r="AC109" s="2118"/>
      <c r="AD109" s="2118"/>
      <c r="AE109" s="2118"/>
      <c r="AF109" s="2118"/>
      <c r="AG109" s="2118"/>
      <c r="AH109" s="2118"/>
      <c r="AI109" s="2118"/>
      <c r="AJ109" s="2118"/>
      <c r="AK109" s="2118"/>
      <c r="AL109" s="2118"/>
      <c r="AM109" s="2118"/>
      <c r="AN109" s="2118"/>
      <c r="AO109" s="2118"/>
      <c r="AP109" s="2118"/>
      <c r="AQ109" s="2118"/>
      <c r="AR109" s="2118"/>
      <c r="AS109" s="2118"/>
      <c r="AT109" s="2118"/>
      <c r="AU109" s="2118"/>
      <c r="AV109" s="2118"/>
      <c r="AW109" s="2118"/>
      <c r="AX109" s="2118"/>
      <c r="AY109" s="2118"/>
      <c r="AZ109" s="2118"/>
      <c r="BA109" s="2118"/>
      <c r="BB109" s="2118"/>
      <c r="BC109" s="2118"/>
      <c r="BD109" s="2118"/>
      <c r="BE109" s="2118"/>
      <c r="BF109" s="2118"/>
      <c r="BG109" s="2118"/>
      <c r="BH109" s="2118"/>
      <c r="BI109" s="2118"/>
      <c r="BJ109" s="2118"/>
      <c r="BK109" s="2118"/>
      <c r="BL109" s="2118"/>
      <c r="BM109" s="2118"/>
      <c r="BN109" s="2118"/>
      <c r="BO109" s="2118"/>
      <c r="BP109" s="2118"/>
      <c r="BQ109" s="2118"/>
      <c r="BR109" s="2118"/>
      <c r="BS109" s="2118"/>
      <c r="BT109" s="2118"/>
      <c r="BU109" s="2200">
        <v>4490</v>
      </c>
      <c r="BV109" s="1510"/>
      <c r="BW109" s="1510"/>
      <c r="BX109" s="1510"/>
      <c r="BY109" s="1510"/>
      <c r="BZ109" s="1510"/>
      <c r="CA109" s="1510"/>
      <c r="CB109" s="1510"/>
      <c r="CC109" s="1510"/>
      <c r="CD109" s="1510"/>
      <c r="CE109" s="1510"/>
      <c r="CF109" s="1510"/>
      <c r="CG109" s="1510"/>
      <c r="CH109" s="1510"/>
      <c r="CI109" s="1510"/>
      <c r="CJ109" s="1510"/>
      <c r="CK109" s="1510"/>
      <c r="CL109" s="1511"/>
      <c r="CM109" s="1509"/>
      <c r="CN109" s="1510"/>
      <c r="CO109" s="1510"/>
      <c r="CP109" s="1510"/>
      <c r="CQ109" s="1510"/>
      <c r="CR109" s="1510"/>
      <c r="CS109" s="1510"/>
      <c r="CT109" s="1510"/>
      <c r="CU109" s="1510"/>
      <c r="CV109" s="1510"/>
      <c r="CW109" s="1510"/>
      <c r="CX109" s="1510"/>
      <c r="CY109" s="1510"/>
      <c r="CZ109" s="1510"/>
      <c r="DA109" s="1510"/>
      <c r="DB109" s="1510"/>
      <c r="DC109" s="1511"/>
      <c r="DD109" s="393"/>
    </row>
    <row r="110" spans="1:109" ht="13.5" customHeight="1" thickBot="1">
      <c r="B110" s="283"/>
      <c r="C110" s="2211" t="s">
        <v>916</v>
      </c>
      <c r="D110" s="2211"/>
      <c r="E110" s="2211"/>
      <c r="F110" s="2211"/>
      <c r="G110" s="2211"/>
      <c r="H110" s="2211"/>
      <c r="I110" s="2211"/>
      <c r="J110" s="2211"/>
      <c r="K110" s="2211"/>
      <c r="L110" s="2211"/>
      <c r="M110" s="2211"/>
      <c r="N110" s="2211"/>
      <c r="O110" s="2211"/>
      <c r="P110" s="2211"/>
      <c r="Q110" s="2211"/>
      <c r="R110" s="2211"/>
      <c r="S110" s="2211"/>
      <c r="T110" s="2211"/>
      <c r="U110" s="2211"/>
      <c r="V110" s="2211"/>
      <c r="W110" s="2211"/>
      <c r="X110" s="2211"/>
      <c r="Y110" s="2211"/>
      <c r="Z110" s="2211"/>
      <c r="AA110" s="2211"/>
      <c r="AB110" s="2211"/>
      <c r="AC110" s="2211"/>
      <c r="AD110" s="2211"/>
      <c r="AE110" s="2211"/>
      <c r="AF110" s="2211"/>
      <c r="AG110" s="2211"/>
      <c r="AH110" s="2211"/>
      <c r="AI110" s="2211"/>
      <c r="AJ110" s="2211"/>
      <c r="AK110" s="2211"/>
      <c r="AL110" s="2211"/>
      <c r="AM110" s="2211"/>
      <c r="AN110" s="2211"/>
      <c r="AO110" s="2211"/>
      <c r="AP110" s="2211"/>
      <c r="AQ110" s="2211"/>
      <c r="AR110" s="2211"/>
      <c r="AS110" s="2211"/>
      <c r="AT110" s="2211"/>
      <c r="AU110" s="2211"/>
      <c r="AV110" s="2211"/>
      <c r="AW110" s="2211"/>
      <c r="AX110" s="2211"/>
      <c r="AY110" s="2211"/>
      <c r="AZ110" s="2211"/>
      <c r="BA110" s="2211"/>
      <c r="BB110" s="2211"/>
      <c r="BC110" s="2211"/>
      <c r="BD110" s="2211"/>
      <c r="BE110" s="2211"/>
      <c r="BF110" s="2211"/>
      <c r="BG110" s="2211"/>
      <c r="BH110" s="2211"/>
      <c r="BI110" s="2211"/>
      <c r="BJ110" s="2211"/>
      <c r="BK110" s="2211"/>
      <c r="BL110" s="2211"/>
      <c r="BM110" s="2211"/>
      <c r="BN110" s="2211"/>
      <c r="BO110" s="2211"/>
      <c r="BP110" s="2211"/>
      <c r="BQ110" s="2211"/>
      <c r="BR110" s="2211"/>
      <c r="BS110" s="2211"/>
      <c r="BT110" s="2211"/>
      <c r="BU110" s="2178"/>
      <c r="BV110" s="2208"/>
      <c r="BW110" s="2208"/>
      <c r="BX110" s="2208"/>
      <c r="BY110" s="2208"/>
      <c r="BZ110" s="2208"/>
      <c r="CA110" s="2208"/>
      <c r="CB110" s="2208"/>
      <c r="CC110" s="2208"/>
      <c r="CD110" s="2208"/>
      <c r="CE110" s="2208"/>
      <c r="CF110" s="2208"/>
      <c r="CG110" s="2208"/>
      <c r="CH110" s="2208"/>
      <c r="CI110" s="2208"/>
      <c r="CJ110" s="2208"/>
      <c r="CK110" s="2208"/>
      <c r="CL110" s="2209"/>
      <c r="CM110" s="2210"/>
      <c r="CN110" s="2208"/>
      <c r="CO110" s="2208"/>
      <c r="CP110" s="2208"/>
      <c r="CQ110" s="2208"/>
      <c r="CR110" s="2208"/>
      <c r="CS110" s="2208"/>
      <c r="CT110" s="2208"/>
      <c r="CU110" s="2208"/>
      <c r="CV110" s="2208"/>
      <c r="CW110" s="2208"/>
      <c r="CX110" s="2208"/>
      <c r="CY110" s="2208"/>
      <c r="CZ110" s="2208"/>
      <c r="DA110" s="2208"/>
      <c r="DB110" s="2208"/>
      <c r="DC110" s="2209"/>
      <c r="DD110" s="426"/>
    </row>
    <row r="111" spans="1:109">
      <c r="A111" s="503" t="s">
        <v>214</v>
      </c>
      <c r="B111" s="426"/>
    </row>
    <row r="112" spans="1:109" s="86" customFormat="1" ht="12">
      <c r="A112" s="603"/>
    </row>
    <row r="113" spans="1:111" s="86" customFormat="1">
      <c r="A113" s="603"/>
      <c r="B113" s="922" t="s">
        <v>286</v>
      </c>
      <c r="P113" s="2206"/>
      <c r="Q113" s="2206"/>
      <c r="R113" s="2206"/>
      <c r="S113" s="2206"/>
      <c r="T113" s="2206"/>
      <c r="U113" s="2206"/>
      <c r="V113" s="2206"/>
      <c r="W113" s="2206"/>
      <c r="X113" s="2206"/>
      <c r="Y113" s="2206"/>
      <c r="Z113" s="2206"/>
      <c r="AA113" s="2206"/>
      <c r="AB113" s="2206"/>
      <c r="AE113" s="2206" t="s">
        <v>887</v>
      </c>
      <c r="AF113" s="2206"/>
      <c r="AG113" s="2206"/>
      <c r="AH113" s="2206"/>
      <c r="AI113" s="2206"/>
      <c r="AJ113" s="2206"/>
      <c r="AK113" s="2206"/>
      <c r="AL113" s="2206"/>
      <c r="AM113" s="2206"/>
      <c r="AN113" s="2206"/>
      <c r="AO113" s="2206"/>
      <c r="AP113" s="2206"/>
      <c r="AQ113" s="2206"/>
      <c r="AR113" s="2206"/>
      <c r="AS113" s="2206"/>
      <c r="AT113" s="2206"/>
      <c r="AU113" s="2206"/>
      <c r="AV113" s="2206"/>
      <c r="AW113" s="2206"/>
      <c r="AX113" s="134"/>
      <c r="AY113" s="134"/>
      <c r="AZ113" s="134"/>
      <c r="BA113" s="134"/>
      <c r="BC113" s="922" t="s">
        <v>288</v>
      </c>
      <c r="BQ113" s="279"/>
      <c r="BR113" s="279"/>
      <c r="BS113" s="279"/>
      <c r="BT113" s="279"/>
      <c r="BU113" s="431"/>
      <c r="BV113" s="134"/>
      <c r="BW113" s="134"/>
      <c r="BX113" s="2206" t="s">
        <v>289</v>
      </c>
      <c r="BY113" s="2206"/>
      <c r="BZ113" s="2206"/>
      <c r="CA113" s="2206"/>
      <c r="CB113" s="2206"/>
      <c r="CC113" s="2206"/>
      <c r="CD113" s="2206"/>
      <c r="CE113" s="2206"/>
      <c r="CF113" s="2206"/>
      <c r="CG113" s="2206"/>
      <c r="CH113" s="2206"/>
      <c r="CI113" s="2206"/>
      <c r="CJ113" s="2206"/>
      <c r="CK113" s="2206"/>
      <c r="CL113" s="2206"/>
      <c r="CM113" s="2206"/>
      <c r="CN113" s="2206"/>
      <c r="CO113" s="2206"/>
      <c r="CP113" s="2206"/>
      <c r="CQ113" s="279"/>
      <c r="CR113" s="279"/>
      <c r="CS113" s="279"/>
      <c r="CT113" s="279"/>
      <c r="CU113" s="279"/>
      <c r="CV113" s="279"/>
      <c r="CW113" s="279"/>
      <c r="CX113" s="279"/>
      <c r="CY113" s="279"/>
      <c r="CZ113" s="279"/>
      <c r="DA113" s="279"/>
      <c r="DB113" s="279"/>
      <c r="DC113" s="279"/>
      <c r="DD113" s="279"/>
      <c r="DE113" s="279"/>
      <c r="DF113" s="279"/>
      <c r="DG113" s="279"/>
    </row>
    <row r="114" spans="1:111" s="287" customFormat="1" ht="12">
      <c r="A114" s="625"/>
      <c r="P114" s="2212" t="s">
        <v>291</v>
      </c>
      <c r="Q114" s="2212"/>
      <c r="R114" s="2212"/>
      <c r="S114" s="2212"/>
      <c r="T114" s="2212"/>
      <c r="U114" s="2212"/>
      <c r="V114" s="2212"/>
      <c r="W114" s="2212"/>
      <c r="X114" s="2212"/>
      <c r="Y114" s="2212"/>
      <c r="Z114" s="2212"/>
      <c r="AA114" s="2212"/>
      <c r="AB114" s="2212"/>
      <c r="AE114" s="2212" t="s">
        <v>290</v>
      </c>
      <c r="AF114" s="2212"/>
      <c r="AG114" s="2212"/>
      <c r="AH114" s="2212"/>
      <c r="AI114" s="2212"/>
      <c r="AJ114" s="2212"/>
      <c r="AK114" s="2212"/>
      <c r="AL114" s="2212"/>
      <c r="AM114" s="2212"/>
      <c r="AN114" s="2212"/>
      <c r="AO114" s="2212"/>
      <c r="AP114" s="2212"/>
      <c r="AQ114" s="2212"/>
      <c r="AR114" s="2212"/>
      <c r="AS114" s="2212"/>
      <c r="AT114" s="2212"/>
      <c r="AU114" s="2212"/>
      <c r="AV114" s="2212"/>
      <c r="AW114" s="2212"/>
      <c r="AX114" s="288"/>
      <c r="AY114" s="288"/>
      <c r="AZ114" s="288"/>
      <c r="BA114" s="288"/>
      <c r="BE114" s="86"/>
      <c r="BF114" s="86"/>
      <c r="BG114" s="86"/>
      <c r="BH114" s="86"/>
      <c r="BI114" s="86"/>
      <c r="BJ114" s="86"/>
      <c r="BK114" s="86"/>
      <c r="BL114" s="86"/>
      <c r="BM114" s="86"/>
      <c r="BN114" s="86"/>
      <c r="BO114" s="86"/>
      <c r="BP114" s="86"/>
      <c r="BQ114" s="86"/>
      <c r="BR114" s="86"/>
      <c r="BS114" s="86"/>
      <c r="BT114" s="86"/>
      <c r="BU114" s="920" t="s">
        <v>291</v>
      </c>
      <c r="BV114" s="288"/>
      <c r="BW114" s="288"/>
      <c r="BX114" s="2212" t="s">
        <v>290</v>
      </c>
      <c r="BY114" s="2212"/>
      <c r="BZ114" s="2212"/>
      <c r="CA114" s="2212"/>
      <c r="CB114" s="2212"/>
      <c r="CC114" s="2212"/>
      <c r="CD114" s="2212"/>
      <c r="CE114" s="2212"/>
      <c r="CF114" s="2212"/>
      <c r="CG114" s="2212"/>
      <c r="CH114" s="2212"/>
      <c r="CI114" s="2212"/>
      <c r="CJ114" s="2212"/>
      <c r="CK114" s="2212"/>
      <c r="CL114" s="2212"/>
      <c r="CM114" s="2212"/>
      <c r="CN114" s="2212"/>
      <c r="CO114" s="2212"/>
      <c r="CP114" s="2212"/>
      <c r="CQ114" s="86"/>
      <c r="CR114" s="86"/>
      <c r="CS114" s="86"/>
      <c r="CT114" s="86"/>
      <c r="CU114" s="86"/>
      <c r="CV114" s="86"/>
      <c r="CW114" s="86"/>
      <c r="CX114" s="86"/>
      <c r="CY114" s="86"/>
      <c r="CZ114" s="86"/>
      <c r="DA114" s="86"/>
      <c r="DB114" s="86"/>
      <c r="DC114" s="86"/>
      <c r="DD114" s="86"/>
      <c r="DE114" s="86"/>
      <c r="DF114" s="86"/>
      <c r="DG114" s="86"/>
    </row>
    <row r="115" spans="1:111">
      <c r="BX115" s="289"/>
      <c r="BY115" s="289"/>
      <c r="BZ115" s="289"/>
      <c r="CA115" s="289"/>
      <c r="CB115" s="289"/>
      <c r="CC115" s="289"/>
      <c r="CD115" s="289"/>
      <c r="CE115" s="289"/>
      <c r="CF115" s="289"/>
      <c r="CG115" s="289"/>
      <c r="CH115" s="289"/>
      <c r="CI115" s="289"/>
      <c r="CJ115" s="289"/>
      <c r="CK115" s="289"/>
      <c r="CL115" s="289"/>
      <c r="CM115" s="289"/>
      <c r="CN115" s="289"/>
      <c r="CO115" s="289"/>
      <c r="CP115" s="289"/>
    </row>
    <row r="116" spans="1:111" s="86" customFormat="1">
      <c r="A116" s="603"/>
      <c r="B116" s="2203" t="s">
        <v>72</v>
      </c>
      <c r="C116" s="2203"/>
      <c r="D116" s="2204" t="s">
        <v>242</v>
      </c>
      <c r="E116" s="2204"/>
      <c r="F116" s="2204"/>
      <c r="G116" s="2204"/>
      <c r="H116" s="2205" t="s">
        <v>72</v>
      </c>
      <c r="I116" s="2205"/>
      <c r="K116" s="2206" t="s">
        <v>673</v>
      </c>
      <c r="L116" s="2206"/>
      <c r="M116" s="2206"/>
      <c r="N116" s="2206"/>
      <c r="O116" s="2206"/>
      <c r="P116" s="2206"/>
      <c r="Q116" s="2206"/>
      <c r="R116" s="2206"/>
      <c r="S116" s="2206"/>
      <c r="T116" s="2206"/>
      <c r="U116" s="2206"/>
      <c r="V116" s="2206"/>
      <c r="W116" s="2206"/>
      <c r="X116" s="2206"/>
      <c r="Y116" s="2206"/>
      <c r="Z116" s="2206"/>
      <c r="AA116" s="2203">
        <v>20</v>
      </c>
      <c r="AB116" s="2203"/>
      <c r="AC116" s="2203"/>
      <c r="AD116" s="2203"/>
      <c r="AE116" s="2207" t="s">
        <v>227</v>
      </c>
      <c r="AF116" s="2207"/>
      <c r="AG116" s="2207"/>
      <c r="BX116" s="289"/>
      <c r="BY116" s="289"/>
      <c r="BZ116" s="289"/>
      <c r="CA116" s="289"/>
      <c r="CB116" s="289"/>
      <c r="CC116" s="289"/>
      <c r="CD116" s="289"/>
      <c r="CE116" s="289"/>
      <c r="CF116" s="289"/>
      <c r="CG116" s="289"/>
      <c r="CH116" s="289"/>
      <c r="CI116" s="289"/>
      <c r="CJ116" s="289"/>
      <c r="CK116" s="289"/>
      <c r="CL116" s="289"/>
      <c r="CM116" s="289"/>
      <c r="CN116" s="289"/>
      <c r="CO116" s="289"/>
      <c r="CP116" s="289"/>
    </row>
    <row r="117" spans="1:111">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89"/>
      <c r="AO117" s="289"/>
      <c r="AP117" s="289"/>
      <c r="AQ117" s="289"/>
      <c r="AR117" s="289"/>
      <c r="AS117" s="289"/>
      <c r="AT117" s="289"/>
      <c r="AU117" s="289"/>
      <c r="AV117" s="289"/>
      <c r="AW117" s="289"/>
      <c r="AX117" s="289"/>
      <c r="AY117" s="289"/>
      <c r="AZ117" s="289"/>
      <c r="BA117" s="289"/>
      <c r="BB117" s="289"/>
      <c r="BC117" s="289"/>
      <c r="BD117" s="289"/>
      <c r="BE117" s="289"/>
      <c r="BF117" s="289"/>
      <c r="BG117" s="289"/>
      <c r="BH117" s="289"/>
      <c r="BI117" s="289"/>
      <c r="BJ117" s="289"/>
      <c r="BK117" s="289"/>
      <c r="BL117" s="289"/>
      <c r="BM117" s="289"/>
      <c r="BN117" s="289"/>
      <c r="BO117" s="289"/>
      <c r="BP117" s="289"/>
      <c r="BQ117" s="289"/>
      <c r="BR117" s="289"/>
      <c r="BS117" s="289"/>
      <c r="BT117" s="289"/>
      <c r="BU117" s="289"/>
      <c r="BV117" s="289"/>
      <c r="BW117" s="289"/>
      <c r="BX117" s="289"/>
      <c r="BY117" s="289"/>
      <c r="BZ117" s="289"/>
      <c r="CA117" s="289"/>
      <c r="CB117" s="289"/>
      <c r="CC117" s="289"/>
      <c r="CD117" s="289"/>
      <c r="CE117" s="289"/>
      <c r="CF117" s="289"/>
      <c r="CG117" s="289"/>
      <c r="CH117" s="289"/>
      <c r="CI117" s="289"/>
      <c r="CJ117" s="289"/>
      <c r="CK117" s="289"/>
      <c r="CL117" s="289"/>
      <c r="CM117" s="289"/>
      <c r="CN117" s="289"/>
      <c r="CO117" s="289"/>
      <c r="CP117" s="289"/>
      <c r="CQ117" s="289"/>
      <c r="CR117" s="289"/>
      <c r="CS117" s="289"/>
      <c r="CT117" s="289"/>
      <c r="CU117" s="289"/>
      <c r="CV117" s="289"/>
      <c r="CW117" s="289"/>
      <c r="CX117" s="289"/>
      <c r="CY117" s="289"/>
      <c r="CZ117" s="289"/>
      <c r="DA117" s="289"/>
      <c r="DB117" s="289"/>
      <c r="DC117" s="289"/>
      <c r="DD117" s="289"/>
    </row>
    <row r="118" spans="1:111" ht="13.5" customHeight="1">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89"/>
      <c r="AN118" s="289"/>
      <c r="AO118" s="289"/>
      <c r="AP118" s="289"/>
      <c r="AQ118" s="289"/>
      <c r="AR118" s="289"/>
      <c r="AS118" s="289"/>
      <c r="AT118" s="289"/>
      <c r="AU118" s="289"/>
      <c r="AV118" s="289"/>
      <c r="AW118" s="289"/>
      <c r="AX118" s="289"/>
      <c r="AY118" s="289"/>
      <c r="AZ118" s="289"/>
      <c r="BA118" s="289"/>
      <c r="BB118" s="289"/>
      <c r="BC118" s="289"/>
      <c r="BD118" s="289"/>
      <c r="BE118" s="289"/>
      <c r="BF118" s="289"/>
      <c r="BG118" s="289"/>
      <c r="BH118" s="289"/>
      <c r="BI118" s="289"/>
      <c r="BJ118" s="289"/>
      <c r="BK118" s="289"/>
      <c r="BL118" s="289"/>
      <c r="BM118" s="289"/>
      <c r="BN118" s="289"/>
      <c r="BO118" s="289"/>
      <c r="BP118" s="289"/>
      <c r="BQ118" s="289"/>
      <c r="BR118" s="289"/>
      <c r="BS118" s="289"/>
      <c r="BT118" s="289"/>
      <c r="BU118" s="289"/>
      <c r="BV118" s="289"/>
      <c r="BW118" s="289"/>
      <c r="BX118" s="289"/>
      <c r="BY118" s="289"/>
      <c r="BZ118" s="289"/>
      <c r="CA118" s="289"/>
      <c r="CB118" s="289"/>
      <c r="CC118" s="289"/>
      <c r="CD118" s="289"/>
      <c r="CE118" s="289"/>
      <c r="CF118" s="289"/>
      <c r="CG118" s="289"/>
      <c r="CH118" s="289"/>
      <c r="CI118" s="289"/>
      <c r="CJ118" s="289"/>
      <c r="CK118" s="289"/>
      <c r="CL118" s="289"/>
      <c r="CM118" s="289"/>
      <c r="CN118" s="289"/>
      <c r="CO118" s="289"/>
      <c r="CP118" s="289"/>
      <c r="CQ118" s="289"/>
      <c r="CR118" s="289"/>
      <c r="CS118" s="289"/>
      <c r="CT118" s="289"/>
      <c r="CU118" s="289"/>
      <c r="CV118" s="289"/>
      <c r="CW118" s="289"/>
      <c r="CX118" s="289"/>
      <c r="CY118" s="289"/>
      <c r="CZ118" s="289"/>
      <c r="DA118" s="289"/>
      <c r="DB118" s="289"/>
      <c r="DC118" s="289"/>
      <c r="DD118" s="289"/>
    </row>
    <row r="119" spans="1:111" s="79" customFormat="1" ht="12.75" customHeight="1">
      <c r="A119" s="589"/>
      <c r="B119" s="2202"/>
      <c r="C119" s="2202"/>
      <c r="D119" s="2202"/>
      <c r="E119" s="2202"/>
      <c r="F119" s="2202"/>
      <c r="G119" s="2202"/>
      <c r="H119" s="2202"/>
      <c r="I119" s="2202"/>
      <c r="J119" s="2202"/>
      <c r="K119" s="2202"/>
      <c r="L119" s="2202"/>
      <c r="M119" s="2202"/>
      <c r="N119" s="2202"/>
      <c r="O119" s="2202"/>
      <c r="P119" s="2202"/>
      <c r="Q119" s="2202"/>
      <c r="R119" s="2202"/>
      <c r="S119" s="2202"/>
      <c r="T119" s="2202"/>
      <c r="U119" s="2202"/>
      <c r="V119" s="2202"/>
      <c r="W119" s="2202"/>
      <c r="X119" s="2202"/>
      <c r="Y119" s="2202"/>
      <c r="Z119" s="2202"/>
      <c r="AA119" s="2202"/>
      <c r="AB119" s="2202"/>
      <c r="AC119" s="2202"/>
      <c r="AD119" s="2202"/>
      <c r="AE119" s="2202"/>
      <c r="AF119" s="2202"/>
      <c r="AG119" s="2202"/>
      <c r="AH119" s="2202"/>
      <c r="AI119" s="2202"/>
      <c r="AJ119" s="2202"/>
      <c r="AK119" s="2202"/>
      <c r="AL119" s="2202"/>
      <c r="AM119" s="2202"/>
      <c r="AN119" s="2202"/>
      <c r="AO119" s="2202"/>
      <c r="AP119" s="2202"/>
      <c r="AQ119" s="2202"/>
      <c r="AR119" s="2202"/>
      <c r="AS119" s="2202"/>
      <c r="AT119" s="2202"/>
      <c r="AU119" s="2202"/>
      <c r="AV119" s="2202"/>
      <c r="AW119" s="2202"/>
      <c r="AX119" s="2202"/>
      <c r="AY119" s="2202"/>
      <c r="AZ119" s="2202"/>
      <c r="BA119" s="2202"/>
      <c r="BB119" s="2202"/>
      <c r="BC119" s="2202"/>
      <c r="BD119" s="2202"/>
      <c r="BE119" s="2202"/>
      <c r="BF119" s="2202"/>
      <c r="BG119" s="2202"/>
      <c r="BH119" s="2202"/>
      <c r="BI119" s="2202"/>
      <c r="BJ119" s="2202"/>
      <c r="BK119" s="2202"/>
      <c r="BL119" s="2202"/>
      <c r="BM119" s="2202"/>
      <c r="BN119" s="2202"/>
      <c r="BO119" s="2202"/>
      <c r="BP119" s="2202"/>
      <c r="BQ119" s="2202"/>
      <c r="BR119" s="2202"/>
      <c r="BS119" s="2202"/>
      <c r="BT119" s="2202"/>
      <c r="BU119" s="2202"/>
      <c r="BV119" s="2202"/>
      <c r="BW119" s="2202"/>
      <c r="BX119" s="2202"/>
      <c r="BY119" s="2202"/>
      <c r="BZ119" s="2202"/>
      <c r="CA119" s="2202"/>
      <c r="CB119" s="2202"/>
      <c r="CC119" s="2202"/>
      <c r="CD119" s="2202"/>
      <c r="CE119" s="2202"/>
      <c r="CF119" s="2202"/>
      <c r="CG119" s="2202"/>
      <c r="CH119" s="2202"/>
      <c r="CI119" s="2202"/>
      <c r="CJ119" s="2202"/>
      <c r="CK119" s="2202"/>
      <c r="CL119" s="2202"/>
      <c r="CM119" s="2202"/>
      <c r="CN119" s="2202"/>
      <c r="CO119" s="2202"/>
      <c r="CP119" s="2202"/>
      <c r="CQ119" s="2202"/>
      <c r="CR119" s="2202"/>
      <c r="CS119" s="2202"/>
      <c r="CT119" s="2202"/>
      <c r="CU119" s="2202"/>
      <c r="CV119" s="2202"/>
      <c r="CW119" s="2202"/>
      <c r="CX119" s="2202"/>
      <c r="CY119" s="2202"/>
      <c r="CZ119" s="2202"/>
      <c r="DA119" s="2202"/>
      <c r="DB119" s="2202"/>
      <c r="DC119" s="2202"/>
      <c r="DD119" s="2202"/>
    </row>
    <row r="120" spans="1:111" s="79" customFormat="1" ht="11.25">
      <c r="A120" s="589"/>
      <c r="B120" s="2202"/>
      <c r="C120" s="2202"/>
      <c r="D120" s="2202"/>
      <c r="E120" s="2202"/>
      <c r="F120" s="2202"/>
      <c r="G120" s="2202"/>
      <c r="H120" s="2202"/>
      <c r="I120" s="2202"/>
      <c r="J120" s="2202"/>
      <c r="K120" s="2202"/>
      <c r="L120" s="2202"/>
      <c r="M120" s="2202"/>
      <c r="N120" s="2202"/>
      <c r="O120" s="2202"/>
      <c r="P120" s="2202"/>
      <c r="Q120" s="2202"/>
      <c r="R120" s="2202"/>
      <c r="S120" s="2202"/>
      <c r="T120" s="2202"/>
      <c r="U120" s="2202"/>
      <c r="V120" s="2202"/>
      <c r="W120" s="2202"/>
      <c r="X120" s="2202"/>
      <c r="Y120" s="2202"/>
      <c r="Z120" s="2202"/>
      <c r="AA120" s="2202"/>
      <c r="AB120" s="2202"/>
      <c r="AC120" s="2202"/>
      <c r="AD120" s="2202"/>
      <c r="AE120" s="2202"/>
      <c r="AF120" s="2202"/>
      <c r="AG120" s="2202"/>
      <c r="AH120" s="2202"/>
      <c r="AI120" s="2202"/>
      <c r="AJ120" s="2202"/>
      <c r="AK120" s="2202"/>
      <c r="AL120" s="2202"/>
      <c r="AM120" s="2202"/>
      <c r="AN120" s="2202"/>
      <c r="AO120" s="2202"/>
      <c r="AP120" s="2202"/>
      <c r="AQ120" s="2202"/>
      <c r="AR120" s="2202"/>
      <c r="AS120" s="2202"/>
      <c r="AT120" s="2202"/>
      <c r="AU120" s="2202"/>
      <c r="AV120" s="2202"/>
      <c r="AW120" s="2202"/>
      <c r="AX120" s="2202"/>
      <c r="AY120" s="2202"/>
      <c r="AZ120" s="2202"/>
      <c r="BA120" s="2202"/>
      <c r="BB120" s="2202"/>
      <c r="BC120" s="2202"/>
      <c r="BD120" s="2202"/>
      <c r="BE120" s="2202"/>
      <c r="BF120" s="2202"/>
      <c r="BG120" s="2202"/>
      <c r="BH120" s="2202"/>
      <c r="BI120" s="2202"/>
      <c r="BJ120" s="2202"/>
      <c r="BK120" s="2202"/>
      <c r="BL120" s="2202"/>
      <c r="BM120" s="2202"/>
      <c r="BN120" s="2202"/>
      <c r="BO120" s="2202"/>
      <c r="BP120" s="2202"/>
      <c r="BQ120" s="2202"/>
      <c r="BR120" s="2202"/>
      <c r="BS120" s="2202"/>
      <c r="BT120" s="2202"/>
      <c r="BU120" s="2202"/>
      <c r="BV120" s="2202"/>
      <c r="BW120" s="2202"/>
      <c r="BX120" s="2202"/>
      <c r="BY120" s="2202"/>
      <c r="BZ120" s="2202"/>
      <c r="CA120" s="2202"/>
      <c r="CB120" s="2202"/>
      <c r="CC120" s="2202"/>
      <c r="CD120" s="2202"/>
      <c r="CE120" s="2202"/>
      <c r="CF120" s="2202"/>
      <c r="CG120" s="2202"/>
      <c r="CH120" s="2202"/>
      <c r="CI120" s="2202"/>
      <c r="CJ120" s="2202"/>
      <c r="CK120" s="2202"/>
      <c r="CL120" s="2202"/>
      <c r="CM120" s="2202"/>
      <c r="CN120" s="2202"/>
      <c r="CO120" s="2202"/>
      <c r="CP120" s="2202"/>
      <c r="CQ120" s="2202"/>
      <c r="CR120" s="2202"/>
      <c r="CS120" s="2202"/>
      <c r="CT120" s="2202"/>
      <c r="CU120" s="2202"/>
      <c r="CV120" s="2202"/>
      <c r="CW120" s="2202"/>
      <c r="CX120" s="2202"/>
      <c r="CY120" s="2202"/>
      <c r="CZ120" s="2202"/>
      <c r="DA120" s="2202"/>
      <c r="DB120" s="2202"/>
      <c r="DC120" s="2202"/>
      <c r="DD120" s="2202"/>
    </row>
    <row r="121" spans="1:111" s="79" customFormat="1" ht="15" customHeight="1">
      <c r="A121" s="589"/>
      <c r="B121" s="2201" t="s">
        <v>888</v>
      </c>
      <c r="C121" s="2201"/>
      <c r="D121" s="2201"/>
      <c r="E121" s="2201"/>
      <c r="F121" s="2201"/>
      <c r="G121" s="2201"/>
      <c r="H121" s="2201"/>
      <c r="I121" s="2201"/>
      <c r="J121" s="2201"/>
      <c r="K121" s="2201"/>
      <c r="L121" s="2201"/>
      <c r="M121" s="2201"/>
      <c r="N121" s="2201"/>
      <c r="O121" s="2201"/>
      <c r="P121" s="2201"/>
      <c r="Q121" s="2201"/>
      <c r="R121" s="2201"/>
      <c r="S121" s="2201"/>
      <c r="T121" s="2201"/>
      <c r="U121" s="2201"/>
      <c r="V121" s="2201"/>
      <c r="W121" s="2201"/>
      <c r="X121" s="2201"/>
      <c r="Y121" s="2201"/>
      <c r="Z121" s="2201"/>
      <c r="AA121" s="2201"/>
      <c r="AB121" s="2201"/>
      <c r="AC121" s="2201"/>
      <c r="AD121" s="2201"/>
      <c r="AE121" s="2201"/>
      <c r="AF121" s="2201"/>
      <c r="AG121" s="2201"/>
      <c r="AH121" s="2201"/>
      <c r="AI121" s="2201"/>
      <c r="AJ121" s="2201"/>
      <c r="AK121" s="2201"/>
      <c r="AL121" s="2201"/>
      <c r="AM121" s="2201"/>
      <c r="AN121" s="2201"/>
      <c r="AO121" s="2201"/>
      <c r="AP121" s="2201"/>
      <c r="AQ121" s="2201"/>
      <c r="AR121" s="2201"/>
      <c r="AS121" s="2201"/>
      <c r="AT121" s="2201"/>
      <c r="AU121" s="2201"/>
      <c r="AV121" s="2201"/>
      <c r="AW121" s="2201"/>
      <c r="AX121" s="2201"/>
      <c r="AY121" s="2201"/>
      <c r="AZ121" s="2201"/>
      <c r="BA121" s="2201"/>
      <c r="BB121" s="2201"/>
      <c r="BC121" s="2201"/>
      <c r="BD121" s="2201"/>
      <c r="BE121" s="2201"/>
      <c r="BF121" s="2201"/>
      <c r="BG121" s="2201"/>
      <c r="BH121" s="2201"/>
      <c r="BI121" s="2201"/>
      <c r="BJ121" s="2201"/>
      <c r="BK121" s="2201"/>
      <c r="BL121" s="2201"/>
      <c r="BM121" s="2201"/>
      <c r="BN121" s="2201"/>
      <c r="BO121" s="2201"/>
      <c r="BP121" s="2201"/>
      <c r="BQ121" s="2201"/>
      <c r="BR121" s="2201"/>
      <c r="BS121" s="2201"/>
      <c r="BT121" s="2201"/>
      <c r="BU121" s="2201"/>
      <c r="BV121" s="2201"/>
      <c r="BW121" s="2201"/>
      <c r="BX121" s="2201"/>
      <c r="BY121" s="2201"/>
      <c r="BZ121" s="2201"/>
      <c r="CA121" s="2201"/>
      <c r="CB121" s="2201"/>
      <c r="CC121" s="2201"/>
      <c r="CD121" s="2201"/>
      <c r="CE121" s="2201"/>
      <c r="CF121" s="2201"/>
      <c r="CG121" s="2201"/>
      <c r="CH121" s="2201"/>
      <c r="CI121" s="2201"/>
      <c r="CJ121" s="2201"/>
      <c r="CK121" s="2201"/>
      <c r="CL121" s="2201"/>
      <c r="CM121" s="2201"/>
      <c r="CN121" s="2201"/>
      <c r="CO121" s="2201"/>
      <c r="CP121" s="2201"/>
      <c r="CQ121" s="2201"/>
      <c r="CR121" s="2201"/>
      <c r="CS121" s="2201"/>
      <c r="CT121" s="2201"/>
      <c r="CU121" s="2201"/>
      <c r="CV121" s="2201"/>
      <c r="CW121" s="2201"/>
      <c r="CX121" s="2201"/>
      <c r="CY121" s="2201"/>
      <c r="CZ121" s="2201"/>
      <c r="DA121" s="2201"/>
      <c r="DB121" s="2201"/>
      <c r="DC121" s="2201"/>
      <c r="DD121" s="2201"/>
    </row>
    <row r="122" spans="1:111" s="79" customFormat="1" ht="15" customHeight="1">
      <c r="A122" s="589"/>
      <c r="B122" s="2202" t="s">
        <v>299</v>
      </c>
      <c r="C122" s="2202"/>
      <c r="D122" s="2202"/>
      <c r="E122" s="2202"/>
      <c r="F122" s="2202"/>
      <c r="G122" s="2202"/>
      <c r="H122" s="2202"/>
      <c r="I122" s="2202"/>
      <c r="J122" s="2202"/>
      <c r="K122" s="2202"/>
      <c r="L122" s="2202"/>
      <c r="M122" s="2202"/>
      <c r="N122" s="2202"/>
      <c r="O122" s="2202"/>
      <c r="P122" s="2202"/>
      <c r="Q122" s="2202"/>
      <c r="R122" s="2202"/>
      <c r="S122" s="2202"/>
      <c r="T122" s="2202"/>
      <c r="U122" s="2202"/>
      <c r="V122" s="2202"/>
      <c r="W122" s="2202"/>
      <c r="X122" s="2202"/>
      <c r="Y122" s="2202"/>
      <c r="Z122" s="2202"/>
      <c r="AA122" s="2202"/>
      <c r="AB122" s="2202"/>
      <c r="AC122" s="2202"/>
      <c r="AD122" s="2202"/>
      <c r="AE122" s="2202"/>
      <c r="AF122" s="2202"/>
      <c r="AG122" s="2202"/>
      <c r="AH122" s="2202"/>
      <c r="AI122" s="2202"/>
      <c r="AJ122" s="2202"/>
      <c r="AK122" s="2202"/>
      <c r="AL122" s="2202"/>
      <c r="AM122" s="2202"/>
      <c r="AN122" s="2202"/>
      <c r="AO122" s="2202"/>
      <c r="AP122" s="2202"/>
      <c r="AQ122" s="2202"/>
      <c r="AR122" s="2202"/>
      <c r="AS122" s="2202"/>
      <c r="AT122" s="2202"/>
      <c r="AU122" s="2202"/>
      <c r="AV122" s="2202"/>
      <c r="AW122" s="2202"/>
      <c r="AX122" s="2202"/>
      <c r="AY122" s="2202"/>
      <c r="AZ122" s="2202"/>
      <c r="BA122" s="2202"/>
      <c r="BB122" s="2202"/>
      <c r="BC122" s="2202"/>
      <c r="BD122" s="2202"/>
      <c r="BE122" s="2202"/>
      <c r="BF122" s="2202"/>
      <c r="BG122" s="2202"/>
      <c r="BH122" s="2202"/>
      <c r="BI122" s="2202"/>
      <c r="BJ122" s="2202"/>
      <c r="BK122" s="2202"/>
      <c r="BL122" s="2202"/>
      <c r="BM122" s="2202"/>
      <c r="BN122" s="2202"/>
      <c r="BO122" s="2202"/>
      <c r="BP122" s="2202"/>
      <c r="BQ122" s="2202"/>
      <c r="BR122" s="2202"/>
      <c r="BS122" s="2202"/>
      <c r="BT122" s="2202"/>
      <c r="BU122" s="2202"/>
      <c r="BV122" s="2202"/>
      <c r="BW122" s="2202"/>
      <c r="BX122" s="2202"/>
      <c r="BY122" s="2202"/>
      <c r="BZ122" s="2202"/>
      <c r="CA122" s="2202"/>
      <c r="CB122" s="2202"/>
      <c r="CC122" s="2202"/>
      <c r="CD122" s="2202"/>
      <c r="CE122" s="2202"/>
      <c r="CF122" s="2202"/>
      <c r="CG122" s="2202"/>
      <c r="CH122" s="2202"/>
      <c r="CI122" s="2202"/>
      <c r="CJ122" s="2202"/>
      <c r="CK122" s="2202"/>
      <c r="CL122" s="2202"/>
      <c r="CM122" s="2202"/>
      <c r="CN122" s="2202"/>
      <c r="CO122" s="2202"/>
      <c r="CP122" s="2202"/>
      <c r="CQ122" s="2202"/>
      <c r="CR122" s="2202"/>
      <c r="CS122" s="2202"/>
      <c r="CT122" s="2202"/>
      <c r="CU122" s="2202"/>
      <c r="CV122" s="2202"/>
      <c r="CW122" s="2202"/>
      <c r="CX122" s="2202"/>
      <c r="CY122" s="2202"/>
      <c r="CZ122" s="2202"/>
      <c r="DA122" s="2202"/>
      <c r="DB122" s="2202"/>
      <c r="DC122" s="2202"/>
      <c r="DD122" s="2202"/>
    </row>
    <row r="123" spans="1:111">
      <c r="B123" s="289"/>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89"/>
      <c r="AR123" s="289"/>
      <c r="AS123" s="289"/>
      <c r="AT123" s="289"/>
      <c r="AU123" s="289"/>
      <c r="AV123" s="289"/>
      <c r="AW123" s="289"/>
      <c r="AX123" s="289"/>
      <c r="AY123" s="289"/>
      <c r="AZ123" s="289"/>
      <c r="BA123" s="289"/>
      <c r="BB123" s="289"/>
      <c r="BC123" s="289"/>
      <c r="BD123" s="289"/>
      <c r="BE123" s="289"/>
      <c r="BF123" s="289"/>
      <c r="BG123" s="289"/>
      <c r="BH123" s="289"/>
      <c r="BI123" s="289"/>
      <c r="BJ123" s="289"/>
      <c r="BK123" s="289"/>
      <c r="BL123" s="289"/>
      <c r="BM123" s="289"/>
      <c r="BN123" s="289"/>
      <c r="BO123" s="289"/>
      <c r="BP123" s="289"/>
      <c r="BQ123" s="289"/>
      <c r="BR123" s="289"/>
      <c r="BS123" s="289"/>
      <c r="BT123" s="289"/>
      <c r="BU123" s="289"/>
      <c r="BV123" s="289"/>
      <c r="BW123" s="289"/>
      <c r="BX123" s="289"/>
      <c r="BY123" s="289"/>
      <c r="BZ123" s="289"/>
      <c r="CA123" s="289"/>
      <c r="CB123" s="289"/>
      <c r="CC123" s="289"/>
      <c r="CD123" s="289"/>
      <c r="CE123" s="289"/>
      <c r="CF123" s="289"/>
      <c r="CG123" s="289"/>
      <c r="CH123" s="289"/>
      <c r="CI123" s="289"/>
      <c r="CJ123" s="289"/>
      <c r="CK123" s="289"/>
      <c r="CL123" s="289"/>
      <c r="CM123" s="289"/>
      <c r="CN123" s="289"/>
      <c r="CO123" s="289"/>
      <c r="CP123" s="289"/>
      <c r="CQ123" s="289"/>
      <c r="CR123" s="289"/>
      <c r="CS123" s="289"/>
      <c r="CT123" s="289"/>
      <c r="CU123" s="289"/>
      <c r="CV123" s="289"/>
      <c r="CW123" s="289"/>
      <c r="CX123" s="289"/>
      <c r="CY123" s="289"/>
      <c r="CZ123" s="289"/>
      <c r="DA123" s="289"/>
      <c r="DB123" s="289"/>
      <c r="DC123" s="289"/>
      <c r="DD123" s="289"/>
    </row>
    <row r="124" spans="1:111">
      <c r="B124" s="289"/>
      <c r="C124" s="289"/>
      <c r="D124" s="289"/>
      <c r="E124" s="289"/>
      <c r="F124" s="289"/>
      <c r="G124" s="289"/>
      <c r="H124" s="289"/>
      <c r="I124" s="289"/>
      <c r="J124" s="289"/>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89"/>
      <c r="AO124" s="289"/>
      <c r="AP124" s="289"/>
      <c r="AQ124" s="289"/>
      <c r="AR124" s="289"/>
      <c r="AS124" s="289"/>
      <c r="AT124" s="289"/>
      <c r="AU124" s="289"/>
      <c r="AV124" s="289"/>
      <c r="AW124" s="289"/>
      <c r="AX124" s="289"/>
      <c r="AY124" s="289"/>
      <c r="AZ124" s="289"/>
      <c r="BA124" s="289"/>
      <c r="BB124" s="289"/>
      <c r="BC124" s="289"/>
      <c r="BD124" s="289"/>
      <c r="BE124" s="289"/>
      <c r="BF124" s="289"/>
      <c r="BG124" s="289"/>
      <c r="BH124" s="289"/>
      <c r="BI124" s="289"/>
      <c r="BJ124" s="289"/>
      <c r="BK124" s="289"/>
      <c r="BL124" s="289"/>
      <c r="BM124" s="289"/>
      <c r="BN124" s="289"/>
      <c r="BO124" s="289"/>
      <c r="BP124" s="289"/>
      <c r="BQ124" s="289"/>
      <c r="BR124" s="289"/>
      <c r="BS124" s="289"/>
      <c r="BT124" s="289"/>
      <c r="BU124" s="289"/>
      <c r="BV124" s="289"/>
      <c r="BW124" s="289"/>
      <c r="BX124" s="289"/>
      <c r="BY124" s="289"/>
      <c r="BZ124" s="289"/>
      <c r="CA124" s="289"/>
      <c r="CB124" s="289"/>
      <c r="CC124" s="289"/>
      <c r="CD124" s="289"/>
      <c r="CE124" s="289"/>
      <c r="CF124" s="289"/>
      <c r="CG124" s="289"/>
      <c r="CH124" s="289"/>
      <c r="CI124" s="289"/>
      <c r="CJ124" s="289"/>
      <c r="CK124" s="289"/>
      <c r="CL124" s="289"/>
      <c r="CM124" s="289"/>
      <c r="CN124" s="289"/>
      <c r="CO124" s="289"/>
      <c r="CP124" s="289"/>
      <c r="CQ124" s="289"/>
      <c r="CR124" s="289"/>
      <c r="CS124" s="289"/>
      <c r="CT124" s="289"/>
      <c r="CU124" s="289"/>
      <c r="CV124" s="289"/>
      <c r="CW124" s="289"/>
      <c r="CX124" s="289"/>
      <c r="CY124" s="289"/>
      <c r="CZ124" s="289"/>
      <c r="DA124" s="289"/>
      <c r="DB124" s="289"/>
      <c r="DC124" s="289"/>
      <c r="DD124" s="289"/>
    </row>
    <row r="125" spans="1:111">
      <c r="B125" s="289"/>
      <c r="C125" s="289"/>
      <c r="D125" s="289"/>
      <c r="E125" s="289"/>
      <c r="F125" s="289"/>
      <c r="G125" s="289"/>
      <c r="H125" s="289"/>
      <c r="I125" s="289"/>
      <c r="J125" s="289"/>
      <c r="K125" s="289"/>
      <c r="L125" s="289"/>
      <c r="M125" s="289"/>
      <c r="N125" s="289"/>
      <c r="O125" s="289"/>
      <c r="P125" s="289"/>
      <c r="Q125" s="289"/>
      <c r="R125" s="289"/>
      <c r="S125" s="289"/>
      <c r="T125" s="289"/>
      <c r="U125" s="289"/>
      <c r="V125" s="289"/>
      <c r="W125" s="289"/>
      <c r="X125" s="289"/>
      <c r="Y125" s="289"/>
      <c r="Z125" s="289"/>
      <c r="AA125" s="289"/>
      <c r="AB125" s="289"/>
      <c r="AC125" s="289"/>
      <c r="AD125" s="289"/>
      <c r="AE125" s="289"/>
      <c r="AF125" s="289"/>
      <c r="AG125" s="289"/>
      <c r="AH125" s="289"/>
      <c r="AI125" s="289"/>
      <c r="AJ125" s="289"/>
      <c r="AK125" s="289"/>
      <c r="AL125" s="289"/>
      <c r="AM125" s="289"/>
      <c r="AN125" s="289"/>
      <c r="AO125" s="289"/>
      <c r="AP125" s="289"/>
      <c r="AQ125" s="289"/>
      <c r="AR125" s="289"/>
      <c r="AS125" s="289"/>
      <c r="AT125" s="289"/>
      <c r="AU125" s="289"/>
      <c r="AV125" s="289"/>
      <c r="AW125" s="289"/>
      <c r="AX125" s="289"/>
      <c r="AY125" s="289"/>
      <c r="AZ125" s="289"/>
      <c r="BA125" s="289"/>
      <c r="BB125" s="289"/>
      <c r="BC125" s="289"/>
      <c r="BD125" s="289"/>
      <c r="BE125" s="289"/>
      <c r="BF125" s="289"/>
      <c r="BG125" s="289"/>
      <c r="BH125" s="289"/>
      <c r="BI125" s="289"/>
      <c r="BJ125" s="289"/>
      <c r="BK125" s="289"/>
      <c r="BL125" s="289"/>
      <c r="BM125" s="289"/>
      <c r="BN125" s="289"/>
      <c r="BO125" s="289"/>
      <c r="BP125" s="289"/>
      <c r="BQ125" s="289"/>
      <c r="BR125" s="289"/>
      <c r="BS125" s="289"/>
      <c r="BT125" s="289"/>
      <c r="BU125" s="133" t="s">
        <v>251</v>
      </c>
      <c r="BV125" s="289"/>
      <c r="BW125" s="289"/>
      <c r="BX125" s="289"/>
      <c r="BY125" s="289"/>
      <c r="BZ125" s="289"/>
      <c r="CA125" s="289"/>
      <c r="CB125" s="289"/>
      <c r="CC125" s="289"/>
      <c r="CD125" s="289"/>
      <c r="CE125" s="289"/>
      <c r="CF125" s="289"/>
      <c r="CG125" s="289"/>
      <c r="CH125" s="289"/>
      <c r="CI125" s="289"/>
      <c r="CJ125" s="289"/>
      <c r="CK125" s="289"/>
      <c r="CL125" s="289"/>
      <c r="CM125" s="289"/>
      <c r="CN125" s="289"/>
      <c r="CO125" s="289"/>
      <c r="CP125" s="289"/>
      <c r="CQ125" s="289"/>
      <c r="CR125" s="289"/>
      <c r="CS125" s="289"/>
      <c r="CT125" s="289"/>
      <c r="CU125" s="289"/>
      <c r="CV125" s="289"/>
      <c r="CW125" s="289"/>
      <c r="CX125" s="289"/>
      <c r="CY125" s="289"/>
      <c r="CZ125" s="289"/>
      <c r="DA125" s="289"/>
      <c r="DB125" s="289"/>
      <c r="DC125" s="289"/>
      <c r="DD125" s="289"/>
    </row>
    <row r="126" spans="1:111" ht="42.75" customHeight="1">
      <c r="B126" s="707"/>
      <c r="C126" s="2014" t="s">
        <v>885</v>
      </c>
      <c r="D126" s="2015"/>
      <c r="E126" s="2015"/>
      <c r="F126" s="2015"/>
      <c r="G126" s="2015"/>
      <c r="H126" s="2015"/>
      <c r="I126" s="2015"/>
      <c r="J126" s="2015"/>
      <c r="K126" s="2015"/>
      <c r="L126" s="2015"/>
      <c r="M126" s="2015"/>
      <c r="N126" s="2015"/>
      <c r="O126" s="2015"/>
      <c r="P126" s="2015"/>
      <c r="Q126" s="2015"/>
      <c r="R126" s="2015"/>
      <c r="S126" s="2015"/>
      <c r="T126" s="2015"/>
      <c r="U126" s="2015"/>
      <c r="V126" s="2015"/>
      <c r="W126" s="2015"/>
      <c r="X126" s="2015"/>
      <c r="Y126" s="2015"/>
      <c r="Z126" s="2015"/>
      <c r="AA126" s="2015"/>
      <c r="AB126" s="2015"/>
      <c r="AC126" s="2015"/>
      <c r="AD126" s="2015"/>
      <c r="AE126" s="2015"/>
      <c r="AF126" s="2015"/>
      <c r="AG126" s="2015"/>
      <c r="AH126" s="2015"/>
      <c r="AI126" s="2015"/>
      <c r="AJ126" s="2015"/>
      <c r="AK126" s="2015"/>
      <c r="AL126" s="2015"/>
      <c r="AM126" s="2015"/>
      <c r="AN126" s="2015"/>
      <c r="AO126" s="2015"/>
      <c r="AP126" s="2015"/>
      <c r="AQ126" s="2015"/>
      <c r="AR126" s="2015"/>
      <c r="AS126" s="2015"/>
      <c r="AT126" s="2015"/>
      <c r="AU126" s="2015"/>
      <c r="AV126" s="2015"/>
      <c r="AW126" s="2015"/>
      <c r="AX126" s="2015"/>
      <c r="AY126" s="2015"/>
      <c r="AZ126" s="2015"/>
      <c r="BA126" s="2015"/>
      <c r="BB126" s="2015"/>
      <c r="BC126" s="2015"/>
      <c r="BD126" s="2015"/>
      <c r="BE126" s="2015"/>
      <c r="BF126" s="2015"/>
      <c r="BG126" s="2015"/>
      <c r="BH126" s="2015"/>
      <c r="BI126" s="2015"/>
      <c r="BJ126" s="2015"/>
      <c r="BK126" s="2015"/>
      <c r="BL126" s="2015"/>
      <c r="BM126" s="2015"/>
      <c r="BN126" s="2015"/>
      <c r="BO126" s="2015"/>
      <c r="BP126" s="2015"/>
      <c r="BQ126" s="2015"/>
      <c r="BR126" s="2015"/>
      <c r="BS126" s="2015"/>
      <c r="BT126" s="2015"/>
      <c r="BU126" s="290">
        <v>4450</v>
      </c>
      <c r="BV126" s="2213">
        <f>CM127</f>
        <v>196278</v>
      </c>
      <c r="BW126" s="2213"/>
      <c r="BX126" s="2213"/>
      <c r="BY126" s="2213"/>
      <c r="BZ126" s="2213"/>
      <c r="CA126" s="2213"/>
      <c r="CB126" s="2213"/>
      <c r="CC126" s="2213"/>
      <c r="CD126" s="2213"/>
      <c r="CE126" s="2213"/>
      <c r="CF126" s="2213"/>
      <c r="CG126" s="2213"/>
      <c r="CH126" s="2213"/>
      <c r="CI126" s="2213"/>
      <c r="CJ126" s="2213"/>
      <c r="CK126" s="2213"/>
      <c r="CL126" s="2213"/>
      <c r="CM126" s="291"/>
      <c r="CN126" s="291"/>
      <c r="CO126" s="291"/>
      <c r="CP126" s="291"/>
      <c r="CQ126" s="291"/>
      <c r="CR126" s="291"/>
      <c r="CS126" s="291"/>
      <c r="CT126" s="291"/>
      <c r="CU126" s="291"/>
      <c r="CV126" s="291"/>
      <c r="CW126" s="291"/>
      <c r="CX126" s="291"/>
      <c r="CY126" s="291"/>
      <c r="CZ126" s="291"/>
      <c r="DA126" s="291"/>
      <c r="DB126" s="291"/>
      <c r="DC126" s="291"/>
      <c r="DD126" s="289"/>
    </row>
    <row r="127" spans="1:111" ht="36" customHeight="1">
      <c r="B127" s="708"/>
      <c r="C127" s="2014" t="s">
        <v>886</v>
      </c>
      <c r="D127" s="2015"/>
      <c r="E127" s="2015"/>
      <c r="F127" s="2015"/>
      <c r="G127" s="2015"/>
      <c r="H127" s="2015"/>
      <c r="I127" s="2015"/>
      <c r="J127" s="2015"/>
      <c r="K127" s="2015"/>
      <c r="L127" s="2015"/>
      <c r="M127" s="2015"/>
      <c r="N127" s="2015"/>
      <c r="O127" s="2015"/>
      <c r="P127" s="2015"/>
      <c r="Q127" s="2015"/>
      <c r="R127" s="2015"/>
      <c r="S127" s="2015"/>
      <c r="T127" s="2015"/>
      <c r="U127" s="2015"/>
      <c r="V127" s="2015"/>
      <c r="W127" s="2015"/>
      <c r="X127" s="2015"/>
      <c r="Y127" s="2015"/>
      <c r="Z127" s="2015"/>
      <c r="AA127" s="2015"/>
      <c r="AB127" s="2015"/>
      <c r="AC127" s="2015"/>
      <c r="AD127" s="2015"/>
      <c r="AE127" s="2015"/>
      <c r="AF127" s="2015"/>
      <c r="AG127" s="2015"/>
      <c r="AH127" s="2015"/>
      <c r="AI127" s="2015"/>
      <c r="AJ127" s="2015"/>
      <c r="AK127" s="2015"/>
      <c r="AL127" s="2015"/>
      <c r="AM127" s="2015"/>
      <c r="AN127" s="2015"/>
      <c r="AO127" s="2015"/>
      <c r="AP127" s="2015"/>
      <c r="AQ127" s="2015"/>
      <c r="AR127" s="2015"/>
      <c r="AS127" s="2015"/>
      <c r="AT127" s="2015"/>
      <c r="AU127" s="2015"/>
      <c r="AV127" s="2015"/>
      <c r="AW127" s="2015"/>
      <c r="AX127" s="2015"/>
      <c r="AY127" s="2015"/>
      <c r="AZ127" s="2015"/>
      <c r="BA127" s="2015"/>
      <c r="BB127" s="2015"/>
      <c r="BC127" s="2015"/>
      <c r="BD127" s="2015"/>
      <c r="BE127" s="2015"/>
      <c r="BF127" s="2015"/>
      <c r="BG127" s="2015"/>
      <c r="BH127" s="2015"/>
      <c r="BI127" s="2015"/>
      <c r="BJ127" s="2015"/>
      <c r="BK127" s="2015"/>
      <c r="BL127" s="2015"/>
      <c r="BM127" s="2015"/>
      <c r="BN127" s="2015"/>
      <c r="BO127" s="2015"/>
      <c r="BP127" s="2015"/>
      <c r="BQ127" s="2015"/>
      <c r="BR127" s="2015"/>
      <c r="BS127" s="2015"/>
      <c r="BT127" s="2015"/>
      <c r="BU127" s="290">
        <v>4500</v>
      </c>
      <c r="BV127" s="2213">
        <f>BV126+BV106</f>
        <v>2561803</v>
      </c>
      <c r="BW127" s="2213"/>
      <c r="BX127" s="2213"/>
      <c r="BY127" s="2213"/>
      <c r="BZ127" s="2213"/>
      <c r="CA127" s="2213"/>
      <c r="CB127" s="2213"/>
      <c r="CC127" s="2213"/>
      <c r="CD127" s="2213"/>
      <c r="CE127" s="2213"/>
      <c r="CF127" s="2213"/>
      <c r="CG127" s="2213"/>
      <c r="CH127" s="2213"/>
      <c r="CI127" s="2213"/>
      <c r="CJ127" s="2213"/>
      <c r="CK127" s="2213"/>
      <c r="CL127" s="2213"/>
      <c r="CM127" s="2213">
        <f>CM107+CM106</f>
        <v>196278</v>
      </c>
      <c r="CN127" s="2213"/>
      <c r="CO127" s="2213"/>
      <c r="CP127" s="2213"/>
      <c r="CQ127" s="2213"/>
      <c r="CR127" s="2213"/>
      <c r="CS127" s="2213"/>
      <c r="CT127" s="2213"/>
      <c r="CU127" s="2213"/>
      <c r="CV127" s="2213"/>
      <c r="CW127" s="2213"/>
      <c r="CX127" s="2213"/>
      <c r="CY127" s="2213"/>
      <c r="CZ127" s="2213"/>
      <c r="DA127" s="2213"/>
      <c r="DB127" s="2213"/>
      <c r="DC127" s="2213"/>
      <c r="DD127" s="289"/>
    </row>
    <row r="128" spans="1:111">
      <c r="B128" s="289"/>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c r="AN128" s="289"/>
      <c r="AO128" s="289"/>
      <c r="AP128" s="289"/>
      <c r="AQ128" s="289"/>
      <c r="AR128" s="289"/>
      <c r="AS128" s="289"/>
      <c r="AT128" s="289"/>
      <c r="AU128" s="289"/>
      <c r="AV128" s="289"/>
      <c r="AW128" s="289"/>
      <c r="AX128" s="289"/>
      <c r="AY128" s="289"/>
      <c r="AZ128" s="289"/>
      <c r="BA128" s="289"/>
      <c r="BB128" s="289"/>
      <c r="BC128" s="289"/>
      <c r="BD128" s="289"/>
      <c r="BE128" s="289"/>
      <c r="BF128" s="289"/>
      <c r="BG128" s="289"/>
      <c r="BH128" s="289"/>
      <c r="BI128" s="289"/>
      <c r="BJ128" s="289"/>
      <c r="BK128" s="289"/>
      <c r="BL128" s="289"/>
      <c r="BM128" s="289"/>
      <c r="BN128" s="289"/>
      <c r="BO128" s="289"/>
      <c r="BP128" s="289"/>
      <c r="BQ128" s="289"/>
      <c r="BR128" s="289"/>
      <c r="BS128" s="289"/>
      <c r="BT128" s="289"/>
      <c r="BU128" s="289"/>
      <c r="BV128" s="289"/>
      <c r="BW128" s="289"/>
      <c r="BX128" s="289"/>
      <c r="BY128" s="289"/>
      <c r="BZ128" s="289"/>
      <c r="CA128" s="289"/>
      <c r="CB128" s="289"/>
      <c r="CC128" s="289"/>
      <c r="CD128" s="289"/>
      <c r="CE128" s="289"/>
      <c r="CF128" s="289"/>
      <c r="CG128" s="289"/>
      <c r="CH128" s="289"/>
      <c r="CI128" s="289"/>
      <c r="CJ128" s="289"/>
      <c r="CK128" s="289"/>
      <c r="CL128" s="289"/>
      <c r="CM128" s="289"/>
      <c r="CN128" s="289"/>
      <c r="CO128" s="289"/>
      <c r="CP128" s="289"/>
      <c r="CQ128" s="289"/>
      <c r="CR128" s="289"/>
      <c r="CS128" s="289"/>
      <c r="CT128" s="289"/>
      <c r="CU128" s="289"/>
      <c r="CV128" s="289"/>
      <c r="CW128" s="289"/>
      <c r="CX128" s="289"/>
      <c r="CY128" s="289"/>
      <c r="CZ128" s="289"/>
      <c r="DA128" s="289"/>
      <c r="DB128" s="289"/>
      <c r="DC128" s="289"/>
      <c r="DD128" s="289"/>
    </row>
    <row r="129" spans="2:108">
      <c r="B129" s="289"/>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89"/>
      <c r="AK129" s="289"/>
      <c r="AL129" s="289"/>
      <c r="AM129" s="289"/>
      <c r="AN129" s="289"/>
      <c r="AO129" s="289"/>
      <c r="AP129" s="289"/>
      <c r="AQ129" s="289"/>
      <c r="AR129" s="289"/>
      <c r="AS129" s="289"/>
      <c r="AT129" s="289"/>
      <c r="AU129" s="289"/>
      <c r="AV129" s="289"/>
      <c r="AW129" s="289"/>
      <c r="AX129" s="289"/>
      <c r="AY129" s="289"/>
      <c r="AZ129" s="289"/>
      <c r="BA129" s="289"/>
      <c r="BB129" s="289"/>
      <c r="BC129" s="289"/>
      <c r="BD129" s="289"/>
      <c r="BE129" s="289"/>
      <c r="BF129" s="289"/>
      <c r="BG129" s="289"/>
      <c r="BH129" s="289"/>
      <c r="BI129" s="289"/>
      <c r="BJ129" s="289"/>
      <c r="BK129" s="289"/>
      <c r="BL129" s="289"/>
      <c r="BM129" s="289"/>
      <c r="BN129" s="289"/>
      <c r="BO129" s="289"/>
      <c r="BP129" s="289"/>
      <c r="BQ129" s="289"/>
      <c r="BR129" s="289"/>
      <c r="BS129" s="289"/>
      <c r="BT129" s="289"/>
      <c r="BU129" s="289"/>
      <c r="BV129" s="289"/>
      <c r="BW129" s="289"/>
      <c r="BX129" s="289"/>
      <c r="BY129" s="289"/>
      <c r="BZ129" s="289"/>
      <c r="CA129" s="289"/>
      <c r="CB129" s="289"/>
      <c r="CC129" s="289"/>
      <c r="CD129" s="289"/>
      <c r="CE129" s="289"/>
      <c r="CF129" s="289"/>
      <c r="CG129" s="289"/>
      <c r="CH129" s="289"/>
      <c r="CI129" s="289"/>
      <c r="CJ129" s="289"/>
      <c r="CK129" s="289"/>
      <c r="CL129" s="289"/>
      <c r="CM129" s="289"/>
      <c r="CN129" s="289"/>
      <c r="CO129" s="289"/>
      <c r="CP129" s="289"/>
      <c r="CQ129" s="289"/>
      <c r="CR129" s="289"/>
      <c r="CS129" s="289"/>
      <c r="CT129" s="289"/>
      <c r="CU129" s="289"/>
      <c r="CV129" s="289"/>
      <c r="CW129" s="289"/>
      <c r="CX129" s="289"/>
      <c r="CY129" s="289"/>
      <c r="CZ129" s="289"/>
      <c r="DA129" s="289"/>
      <c r="DB129" s="289"/>
      <c r="DC129" s="289"/>
      <c r="DD129" s="289"/>
    </row>
    <row r="130" spans="2:108">
      <c r="B130" s="289"/>
      <c r="C130" s="289"/>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89"/>
      <c r="AY130" s="289"/>
      <c r="AZ130" s="289"/>
      <c r="BA130" s="289"/>
      <c r="BB130" s="289"/>
      <c r="BC130" s="289"/>
      <c r="BD130" s="289"/>
      <c r="BE130" s="289"/>
      <c r="BF130" s="289"/>
      <c r="BG130" s="289"/>
      <c r="BH130" s="289"/>
      <c r="BI130" s="289"/>
      <c r="BJ130" s="289"/>
      <c r="BK130" s="289"/>
      <c r="BL130" s="289"/>
      <c r="BM130" s="289"/>
      <c r="BN130" s="289"/>
      <c r="BO130" s="289"/>
      <c r="BP130" s="289"/>
      <c r="BQ130" s="289"/>
      <c r="BR130" s="289"/>
      <c r="BS130" s="289"/>
      <c r="BT130" s="289"/>
      <c r="BU130" s="289"/>
      <c r="BV130" s="289"/>
      <c r="BW130" s="289"/>
      <c r="BX130" s="289"/>
      <c r="BY130" s="289"/>
      <c r="BZ130" s="289"/>
      <c r="CA130" s="289"/>
      <c r="CB130" s="289"/>
      <c r="CC130" s="289"/>
      <c r="CD130" s="289"/>
      <c r="CE130" s="289"/>
      <c r="CF130" s="289"/>
      <c r="CG130" s="289"/>
      <c r="CH130" s="289"/>
      <c r="CI130" s="289"/>
      <c r="CJ130" s="289"/>
      <c r="CK130" s="289"/>
      <c r="CL130" s="289"/>
      <c r="CM130" s="289"/>
      <c r="CN130" s="289"/>
      <c r="CO130" s="289"/>
      <c r="CP130" s="289"/>
      <c r="CQ130" s="289"/>
      <c r="CR130" s="289"/>
      <c r="CS130" s="289"/>
      <c r="CT130" s="289"/>
      <c r="CU130" s="289"/>
      <c r="CV130" s="289"/>
      <c r="CW130" s="289"/>
      <c r="CX130" s="289"/>
      <c r="CY130" s="289"/>
      <c r="CZ130" s="289"/>
      <c r="DA130" s="289"/>
      <c r="DB130" s="289"/>
      <c r="DC130" s="289"/>
      <c r="DD130" s="289"/>
    </row>
    <row r="131" spans="2:108">
      <c r="B131" s="289"/>
      <c r="C131" s="289"/>
      <c r="D131" s="289"/>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89"/>
      <c r="AY131" s="289"/>
      <c r="AZ131" s="289"/>
      <c r="BA131" s="289"/>
      <c r="BB131" s="289"/>
      <c r="BC131" s="289"/>
      <c r="BD131" s="289"/>
      <c r="BE131" s="289"/>
      <c r="BF131" s="289"/>
      <c r="BG131" s="289"/>
      <c r="BH131" s="289"/>
      <c r="BI131" s="289"/>
      <c r="BJ131" s="289"/>
      <c r="BK131" s="289"/>
      <c r="BL131" s="289"/>
      <c r="BM131" s="289"/>
      <c r="BN131" s="289"/>
      <c r="BO131" s="289"/>
      <c r="BP131" s="289"/>
      <c r="BQ131" s="289"/>
      <c r="BR131" s="289"/>
      <c r="BS131" s="289"/>
      <c r="BT131" s="289"/>
      <c r="BU131" s="289"/>
      <c r="BV131" s="289"/>
      <c r="BW131" s="289"/>
      <c r="BX131" s="289"/>
      <c r="BY131" s="289"/>
      <c r="BZ131" s="289"/>
      <c r="CA131" s="289"/>
      <c r="CB131" s="289"/>
      <c r="CC131" s="289"/>
      <c r="CD131" s="289"/>
      <c r="CE131" s="289"/>
      <c r="CF131" s="289"/>
      <c r="CG131" s="289"/>
      <c r="CH131" s="289"/>
      <c r="CI131" s="289"/>
      <c r="CJ131" s="289"/>
      <c r="CK131" s="289"/>
      <c r="CL131" s="289"/>
      <c r="CM131" s="289"/>
      <c r="CN131" s="289"/>
      <c r="CO131" s="289"/>
      <c r="CP131" s="289"/>
      <c r="CQ131" s="289"/>
      <c r="CR131" s="289"/>
      <c r="CS131" s="289"/>
      <c r="CT131" s="289"/>
      <c r="CU131" s="289"/>
      <c r="CV131" s="289"/>
      <c r="CW131" s="289"/>
      <c r="CX131" s="289"/>
      <c r="CY131" s="289"/>
      <c r="CZ131" s="289"/>
      <c r="DA131" s="289"/>
      <c r="DB131" s="289"/>
      <c r="DC131" s="289"/>
      <c r="DD131" s="289"/>
    </row>
    <row r="132" spans="2:108">
      <c r="B132" s="289"/>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289"/>
      <c r="AQ132" s="289"/>
      <c r="AR132" s="289"/>
      <c r="AS132" s="289"/>
      <c r="AT132" s="289"/>
      <c r="AU132" s="289"/>
      <c r="AV132" s="289"/>
      <c r="AW132" s="289"/>
      <c r="AX132" s="289"/>
      <c r="AY132" s="289"/>
      <c r="AZ132" s="289"/>
      <c r="BA132" s="289"/>
      <c r="BB132" s="289"/>
      <c r="BC132" s="289"/>
      <c r="BD132" s="289"/>
      <c r="BE132" s="289"/>
      <c r="BF132" s="289"/>
      <c r="BG132" s="289"/>
      <c r="BH132" s="289"/>
      <c r="BI132" s="289"/>
      <c r="BJ132" s="289"/>
      <c r="BK132" s="289"/>
      <c r="BL132" s="289"/>
      <c r="BM132" s="289"/>
      <c r="BN132" s="289"/>
      <c r="BO132" s="289"/>
      <c r="BP132" s="289"/>
      <c r="BQ132" s="289"/>
      <c r="BR132" s="289"/>
      <c r="BS132" s="289"/>
      <c r="BT132" s="289"/>
      <c r="BU132" s="289"/>
      <c r="BV132" s="289"/>
      <c r="BW132" s="289"/>
      <c r="BX132" s="289"/>
      <c r="BY132" s="289"/>
      <c r="BZ132" s="289"/>
      <c r="CA132" s="289"/>
      <c r="CB132" s="289"/>
      <c r="CC132" s="289"/>
      <c r="CD132" s="289"/>
      <c r="CE132" s="289"/>
      <c r="CF132" s="289"/>
      <c r="CG132" s="289"/>
      <c r="CH132" s="289"/>
      <c r="CI132" s="289"/>
      <c r="CJ132" s="289"/>
      <c r="CK132" s="289"/>
      <c r="CL132" s="289"/>
      <c r="CM132" s="289"/>
      <c r="CN132" s="289"/>
      <c r="CO132" s="289"/>
      <c r="CP132" s="289"/>
      <c r="CQ132" s="289"/>
      <c r="CR132" s="289"/>
      <c r="CS132" s="289"/>
      <c r="CT132" s="289"/>
      <c r="CU132" s="289"/>
      <c r="CV132" s="289"/>
      <c r="CW132" s="289"/>
      <c r="CX132" s="289"/>
      <c r="CY132" s="289"/>
      <c r="CZ132" s="289"/>
      <c r="DA132" s="289"/>
      <c r="DB132" s="289"/>
      <c r="DC132" s="289"/>
      <c r="DD132" s="289"/>
    </row>
    <row r="133" spans="2:108">
      <c r="B133" s="289"/>
      <c r="C133" s="289"/>
      <c r="D133" s="289"/>
      <c r="E133" s="289"/>
      <c r="F133" s="289"/>
      <c r="G133" s="289"/>
      <c r="H133" s="289"/>
      <c r="I133" s="289"/>
      <c r="J133" s="289"/>
      <c r="K133" s="289"/>
      <c r="L133" s="289"/>
      <c r="M133" s="289"/>
      <c r="N133" s="289"/>
      <c r="O133" s="289"/>
      <c r="P133" s="289"/>
      <c r="Q133" s="289"/>
      <c r="R133" s="289"/>
      <c r="S133" s="289"/>
      <c r="T133" s="289"/>
      <c r="U133" s="289"/>
      <c r="V133" s="289"/>
      <c r="W133" s="289"/>
      <c r="X133" s="289"/>
      <c r="Y133" s="289"/>
      <c r="Z133" s="289"/>
      <c r="AA133" s="289"/>
      <c r="AB133" s="289"/>
      <c r="AC133" s="289"/>
      <c r="AD133" s="289"/>
      <c r="AE133" s="289"/>
      <c r="AF133" s="289"/>
      <c r="AG133" s="289"/>
      <c r="AH133" s="289"/>
      <c r="AI133" s="289"/>
      <c r="AJ133" s="289"/>
      <c r="AK133" s="289"/>
      <c r="AL133" s="289"/>
      <c r="AM133" s="289"/>
      <c r="AN133" s="289"/>
      <c r="AO133" s="289"/>
      <c r="AP133" s="289"/>
      <c r="AQ133" s="289"/>
      <c r="AR133" s="289"/>
      <c r="AS133" s="289"/>
      <c r="AT133" s="289"/>
      <c r="AU133" s="289"/>
      <c r="AV133" s="289"/>
      <c r="AW133" s="289"/>
      <c r="AX133" s="289"/>
      <c r="AY133" s="289"/>
      <c r="AZ133" s="289"/>
      <c r="BA133" s="289"/>
      <c r="BB133" s="289"/>
      <c r="BC133" s="289"/>
      <c r="BD133" s="289"/>
      <c r="BE133" s="289"/>
      <c r="BF133" s="289"/>
      <c r="BG133" s="289"/>
      <c r="BH133" s="289"/>
      <c r="BI133" s="289"/>
      <c r="BJ133" s="289"/>
      <c r="BK133" s="289"/>
      <c r="BL133" s="289"/>
      <c r="BM133" s="289"/>
      <c r="BN133" s="289"/>
      <c r="BO133" s="289"/>
      <c r="BP133" s="289"/>
      <c r="BQ133" s="289"/>
      <c r="BR133" s="289"/>
      <c r="BS133" s="289"/>
      <c r="BT133" s="289"/>
      <c r="BU133" s="289"/>
      <c r="BV133" s="289"/>
      <c r="BW133" s="289"/>
      <c r="BX133" s="289"/>
      <c r="BY133" s="289"/>
      <c r="BZ133" s="289"/>
      <c r="CA133" s="289"/>
      <c r="CB133" s="289"/>
      <c r="CC133" s="289"/>
      <c r="CD133" s="289"/>
      <c r="CE133" s="289"/>
      <c r="CF133" s="289"/>
      <c r="CG133" s="289"/>
      <c r="CH133" s="289"/>
      <c r="CI133" s="289"/>
      <c r="CJ133" s="289"/>
      <c r="CK133" s="289"/>
      <c r="CL133" s="289"/>
      <c r="CM133" s="289"/>
      <c r="CN133" s="289"/>
      <c r="CO133" s="289"/>
      <c r="CP133" s="289"/>
      <c r="CQ133" s="289"/>
      <c r="CR133" s="289"/>
      <c r="CS133" s="289"/>
      <c r="CT133" s="289"/>
      <c r="CU133" s="289"/>
      <c r="CV133" s="289"/>
      <c r="CW133" s="289"/>
      <c r="CX133" s="289"/>
      <c r="CY133" s="289"/>
      <c r="CZ133" s="289"/>
      <c r="DA133" s="289"/>
      <c r="DB133" s="289"/>
      <c r="DC133" s="289"/>
      <c r="DD133" s="289"/>
    </row>
  </sheetData>
  <sheetProtection formatCells="0" formatColumns="0" autoFilter="0"/>
  <mergeCells count="421">
    <mergeCell ref="BV126:CL126"/>
    <mergeCell ref="BV127:CL127"/>
    <mergeCell ref="CM127:DC127"/>
    <mergeCell ref="BV102:BW102"/>
    <mergeCell ref="CK102:CL102"/>
    <mergeCell ref="BX102:CJ102"/>
    <mergeCell ref="CM102:CN102"/>
    <mergeCell ref="DB102:DC102"/>
    <mergeCell ref="CO102:DA102"/>
    <mergeCell ref="BX113:CP113"/>
    <mergeCell ref="BX114:CP114"/>
    <mergeCell ref="C109:BT109"/>
    <mergeCell ref="BU109:BU110"/>
    <mergeCell ref="B121:DD121"/>
    <mergeCell ref="B122:DD122"/>
    <mergeCell ref="B119:DD120"/>
    <mergeCell ref="B116:C116"/>
    <mergeCell ref="D116:G116"/>
    <mergeCell ref="H116:I116"/>
    <mergeCell ref="K116:Z116"/>
    <mergeCell ref="AA116:AD116"/>
    <mergeCell ref="AE116:AG116"/>
    <mergeCell ref="BV109:CL110"/>
    <mergeCell ref="CM109:DC110"/>
    <mergeCell ref="C110:BT110"/>
    <mergeCell ref="P113:AB113"/>
    <mergeCell ref="AE113:AW113"/>
    <mergeCell ref="P114:AB114"/>
    <mergeCell ref="AE114:AW114"/>
    <mergeCell ref="C103:BT103"/>
    <mergeCell ref="C105:BT105"/>
    <mergeCell ref="BV105:CL105"/>
    <mergeCell ref="CM105:DC105"/>
    <mergeCell ref="C104:BT104"/>
    <mergeCell ref="C107:BT107"/>
    <mergeCell ref="BV107:CL107"/>
    <mergeCell ref="CM107:DC107"/>
    <mergeCell ref="C108:BT108"/>
    <mergeCell ref="BV108:CL108"/>
    <mergeCell ref="CM108:DC108"/>
    <mergeCell ref="C106:BT106"/>
    <mergeCell ref="BV106:CL106"/>
    <mergeCell ref="CM106:DC106"/>
    <mergeCell ref="C102:BT102"/>
    <mergeCell ref="C100:BT100"/>
    <mergeCell ref="C101:BT101"/>
    <mergeCell ref="CO99:DA99"/>
    <mergeCell ref="DB99:DC99"/>
    <mergeCell ref="CK101:CL101"/>
    <mergeCell ref="CM101:CN101"/>
    <mergeCell ref="CO101:DA101"/>
    <mergeCell ref="DB101:DC101"/>
    <mergeCell ref="BX101:CJ101"/>
    <mergeCell ref="BV95:BW96"/>
    <mergeCell ref="BX95:CJ96"/>
    <mergeCell ref="CK95:CL96"/>
    <mergeCell ref="CM95:CN96"/>
    <mergeCell ref="DB98:DC98"/>
    <mergeCell ref="C99:BT99"/>
    <mergeCell ref="C96:BT96"/>
    <mergeCell ref="C97:BT97"/>
    <mergeCell ref="C98:BT98"/>
    <mergeCell ref="CO95:DA96"/>
    <mergeCell ref="DB95:DC96"/>
    <mergeCell ref="C95:BT95"/>
    <mergeCell ref="BU95:BU96"/>
    <mergeCell ref="BV98:BW98"/>
    <mergeCell ref="CM98:CN98"/>
    <mergeCell ref="CO98:DA98"/>
    <mergeCell ref="BX98:CJ98"/>
    <mergeCell ref="CK98:CL98"/>
    <mergeCell ref="BV99:BW99"/>
    <mergeCell ref="BX99:CJ99"/>
    <mergeCell ref="CK99:CL99"/>
    <mergeCell ref="CM99:CN99"/>
    <mergeCell ref="DB94:DC94"/>
    <mergeCell ref="CM92:DC92"/>
    <mergeCell ref="DB93:DC93"/>
    <mergeCell ref="CM94:CN94"/>
    <mergeCell ref="C92:BT92"/>
    <mergeCell ref="BV92:CL92"/>
    <mergeCell ref="CO94:DA94"/>
    <mergeCell ref="C94:BT94"/>
    <mergeCell ref="BV94:BW94"/>
    <mergeCell ref="BX94:CJ94"/>
    <mergeCell ref="CK94:CL94"/>
    <mergeCell ref="B93:BT93"/>
    <mergeCell ref="BV93:CL93"/>
    <mergeCell ref="CM93:CN93"/>
    <mergeCell ref="CO93:DA93"/>
    <mergeCell ref="BV85:CL85"/>
    <mergeCell ref="CM85:DC85"/>
    <mergeCell ref="BV91:CL91"/>
    <mergeCell ref="CM90:DC90"/>
    <mergeCell ref="CM91:DC91"/>
    <mergeCell ref="C91:BT91"/>
    <mergeCell ref="C84:BT84"/>
    <mergeCell ref="BV84:CL84"/>
    <mergeCell ref="CM84:DC84"/>
    <mergeCell ref="C85:BT85"/>
    <mergeCell ref="CM86:DC86"/>
    <mergeCell ref="C86:BT86"/>
    <mergeCell ref="BV86:CL86"/>
    <mergeCell ref="C89:BT89"/>
    <mergeCell ref="C87:BT87"/>
    <mergeCell ref="BV87:CL87"/>
    <mergeCell ref="CM87:DC87"/>
    <mergeCell ref="C88:BT88"/>
    <mergeCell ref="BU88:BU89"/>
    <mergeCell ref="BV88:CL89"/>
    <mergeCell ref="CM88:DC89"/>
    <mergeCell ref="C90:BT90"/>
    <mergeCell ref="BV90:CL90"/>
    <mergeCell ref="CM82:DC83"/>
    <mergeCell ref="CP78:CS78"/>
    <mergeCell ref="CT78:CV78"/>
    <mergeCell ref="BY78:CB78"/>
    <mergeCell ref="CC78:CE78"/>
    <mergeCell ref="CM73:DC74"/>
    <mergeCell ref="C74:BT74"/>
    <mergeCell ref="B77:BT79"/>
    <mergeCell ref="BU77:BU79"/>
    <mergeCell ref="CA77:CJ77"/>
    <mergeCell ref="CR77:DA77"/>
    <mergeCell ref="C73:BT73"/>
    <mergeCell ref="BU73:BU74"/>
    <mergeCell ref="BV73:CL74"/>
    <mergeCell ref="C80:BT80"/>
    <mergeCell ref="BU80:BU81"/>
    <mergeCell ref="BV80:CL81"/>
    <mergeCell ref="CM80:DC81"/>
    <mergeCell ref="C81:BT81"/>
    <mergeCell ref="C82:BT82"/>
    <mergeCell ref="BU82:BU83"/>
    <mergeCell ref="BV82:CL83"/>
    <mergeCell ref="C83:BT83"/>
    <mergeCell ref="BX69:CJ69"/>
    <mergeCell ref="CK69:CL69"/>
    <mergeCell ref="CM69:CN69"/>
    <mergeCell ref="CO69:DA69"/>
    <mergeCell ref="DB69:DC69"/>
    <mergeCell ref="B71:BT71"/>
    <mergeCell ref="BU71:BU72"/>
    <mergeCell ref="BV71:BW72"/>
    <mergeCell ref="BX71:CJ72"/>
    <mergeCell ref="CK71:CL72"/>
    <mergeCell ref="CM71:CN72"/>
    <mergeCell ref="CO71:DA72"/>
    <mergeCell ref="DB71:DC72"/>
    <mergeCell ref="B72:BT72"/>
    <mergeCell ref="C70:BT70"/>
    <mergeCell ref="BV70:BW70"/>
    <mergeCell ref="BX70:CJ70"/>
    <mergeCell ref="CK70:CL70"/>
    <mergeCell ref="CM70:CN70"/>
    <mergeCell ref="CO70:DA70"/>
    <mergeCell ref="C65:BT65"/>
    <mergeCell ref="BV65:BW65"/>
    <mergeCell ref="BX65:CJ65"/>
    <mergeCell ref="CK65:CL65"/>
    <mergeCell ref="CM65:CN65"/>
    <mergeCell ref="CO65:DA65"/>
    <mergeCell ref="BV64:BW64"/>
    <mergeCell ref="BX64:CJ64"/>
    <mergeCell ref="C69:BT69"/>
    <mergeCell ref="BV67:BW67"/>
    <mergeCell ref="BX67:CJ67"/>
    <mergeCell ref="CK67:CL67"/>
    <mergeCell ref="CM67:CN67"/>
    <mergeCell ref="CO67:DA67"/>
    <mergeCell ref="CM66:CN66"/>
    <mergeCell ref="BV66:BW66"/>
    <mergeCell ref="BX66:CJ66"/>
    <mergeCell ref="C68:BT68"/>
    <mergeCell ref="BV68:BW68"/>
    <mergeCell ref="BX68:CJ68"/>
    <mergeCell ref="CK68:CL68"/>
    <mergeCell ref="CM68:CN68"/>
    <mergeCell ref="CO68:DA68"/>
    <mergeCell ref="BV69:BW69"/>
    <mergeCell ref="BU59:BU60"/>
    <mergeCell ref="BU61:BU63"/>
    <mergeCell ref="C66:BT66"/>
    <mergeCell ref="C67:BT67"/>
    <mergeCell ref="DB64:DC64"/>
    <mergeCell ref="CK64:CL64"/>
    <mergeCell ref="CM64:CN64"/>
    <mergeCell ref="CO64:DA64"/>
    <mergeCell ref="BV59:BW60"/>
    <mergeCell ref="BX59:CJ60"/>
    <mergeCell ref="CK59:CL60"/>
    <mergeCell ref="DB65:DC65"/>
    <mergeCell ref="CK66:CL66"/>
    <mergeCell ref="CO66:DA66"/>
    <mergeCell ref="DB66:DC66"/>
    <mergeCell ref="DB67:DC67"/>
    <mergeCell ref="CM59:CN60"/>
    <mergeCell ref="CO59:DA60"/>
    <mergeCell ref="DB59:DC60"/>
    <mergeCell ref="BV61:BW63"/>
    <mergeCell ref="BX61:CJ63"/>
    <mergeCell ref="CK61:CL63"/>
    <mergeCell ref="CM61:CN63"/>
    <mergeCell ref="CO61:DA63"/>
    <mergeCell ref="DB68:DC68"/>
    <mergeCell ref="BV52:CL52"/>
    <mergeCell ref="CM52:DC52"/>
    <mergeCell ref="C52:BT52"/>
    <mergeCell ref="B61:BT61"/>
    <mergeCell ref="C63:BT63"/>
    <mergeCell ref="B56:BT56"/>
    <mergeCell ref="B60:BT60"/>
    <mergeCell ref="B62:BT62"/>
    <mergeCell ref="C64:BT64"/>
    <mergeCell ref="BV53:CL53"/>
    <mergeCell ref="CM53:DC53"/>
    <mergeCell ref="BV54:CL54"/>
    <mergeCell ref="CM54:DC54"/>
    <mergeCell ref="B59:BT59"/>
    <mergeCell ref="C58:BT58"/>
    <mergeCell ref="B57:BT57"/>
    <mergeCell ref="BX58:CJ58"/>
    <mergeCell ref="CK58:CL58"/>
    <mergeCell ref="DB58:DC58"/>
    <mergeCell ref="BV58:BW58"/>
    <mergeCell ref="CO58:DA58"/>
    <mergeCell ref="BV55:CL55"/>
    <mergeCell ref="CM55:DC55"/>
    <mergeCell ref="CM57:DC57"/>
    <mergeCell ref="CM58:CN58"/>
    <mergeCell ref="BV56:CL56"/>
    <mergeCell ref="CM56:DC56"/>
    <mergeCell ref="BV57:CL57"/>
    <mergeCell ref="BV50:CL50"/>
    <mergeCell ref="CM50:DC50"/>
    <mergeCell ref="B51:BT51"/>
    <mergeCell ref="BV51:CL51"/>
    <mergeCell ref="CM51:DC51"/>
    <mergeCell ref="C43:BT43"/>
    <mergeCell ref="BU43:BU44"/>
    <mergeCell ref="BV43:CL44"/>
    <mergeCell ref="CM43:DC44"/>
    <mergeCell ref="C44:BT44"/>
    <mergeCell ref="B49:BT49"/>
    <mergeCell ref="BV49:CL49"/>
    <mergeCell ref="CM49:DC49"/>
    <mergeCell ref="CM45:DC46"/>
    <mergeCell ref="B47:BT47"/>
    <mergeCell ref="BU47:BU48"/>
    <mergeCell ref="BV47:CL48"/>
    <mergeCell ref="CM47:DC48"/>
    <mergeCell ref="B48:BT48"/>
    <mergeCell ref="C45:BT45"/>
    <mergeCell ref="BU45:BU46"/>
    <mergeCell ref="BV45:CL46"/>
    <mergeCell ref="C46:BT46"/>
    <mergeCell ref="CM41:CN42"/>
    <mergeCell ref="CM39:CN39"/>
    <mergeCell ref="CO39:DA39"/>
    <mergeCell ref="DB39:DC39"/>
    <mergeCell ref="CM40:CN40"/>
    <mergeCell ref="CO40:DA40"/>
    <mergeCell ref="DB40:DC40"/>
    <mergeCell ref="DB41:DC42"/>
    <mergeCell ref="CO41:DA42"/>
    <mergeCell ref="C42:BT42"/>
    <mergeCell ref="C39:BT39"/>
    <mergeCell ref="BV39:BW39"/>
    <mergeCell ref="BX39:CJ39"/>
    <mergeCell ref="C40:BT40"/>
    <mergeCell ref="BV40:BW40"/>
    <mergeCell ref="BX40:CJ40"/>
    <mergeCell ref="CK39:CL39"/>
    <mergeCell ref="CK40:CL40"/>
    <mergeCell ref="C41:BT41"/>
    <mergeCell ref="BU41:BU42"/>
    <mergeCell ref="BV41:BW42"/>
    <mergeCell ref="BX41:CJ42"/>
    <mergeCell ref="CK41:CL42"/>
    <mergeCell ref="DB38:DC38"/>
    <mergeCell ref="CO37:DA37"/>
    <mergeCell ref="DB37:DC37"/>
    <mergeCell ref="CO36:DA36"/>
    <mergeCell ref="CM36:CN36"/>
    <mergeCell ref="C38:BT38"/>
    <mergeCell ref="BV38:BW38"/>
    <mergeCell ref="BX38:CJ38"/>
    <mergeCell ref="CK38:CL38"/>
    <mergeCell ref="C29:BT29"/>
    <mergeCell ref="BV29:CL29"/>
    <mergeCell ref="CM29:DC29"/>
    <mergeCell ref="C32:BT32"/>
    <mergeCell ref="BV32:BW32"/>
    <mergeCell ref="BX32:CJ32"/>
    <mergeCell ref="DB32:DC32"/>
    <mergeCell ref="CO35:DA35"/>
    <mergeCell ref="CK32:CL32"/>
    <mergeCell ref="CM32:CN32"/>
    <mergeCell ref="CO32:DA32"/>
    <mergeCell ref="CK33:CL34"/>
    <mergeCell ref="C33:BT33"/>
    <mergeCell ref="BU33:BU34"/>
    <mergeCell ref="BV33:BW34"/>
    <mergeCell ref="BX33:CJ34"/>
    <mergeCell ref="C34:BT34"/>
    <mergeCell ref="CO33:DA34"/>
    <mergeCell ref="DB33:DC34"/>
    <mergeCell ref="CM33:CN34"/>
    <mergeCell ref="CM35:CN35"/>
    <mergeCell ref="C35:BT35"/>
    <mergeCell ref="CK35:CL35"/>
    <mergeCell ref="C30:BT30"/>
    <mergeCell ref="CM28:DC28"/>
    <mergeCell ref="CM24:DC25"/>
    <mergeCell ref="C28:BT28"/>
    <mergeCell ref="CM26:DC27"/>
    <mergeCell ref="C27:BT27"/>
    <mergeCell ref="C26:BT26"/>
    <mergeCell ref="BU26:BU27"/>
    <mergeCell ref="BV26:CL27"/>
    <mergeCell ref="BV28:CL28"/>
    <mergeCell ref="CM22:DC23"/>
    <mergeCell ref="C23:BT23"/>
    <mergeCell ref="C22:BT22"/>
    <mergeCell ref="BU22:BU23"/>
    <mergeCell ref="BV22:CL23"/>
    <mergeCell ref="B24:B25"/>
    <mergeCell ref="C24:BT24"/>
    <mergeCell ref="BU24:BU25"/>
    <mergeCell ref="BV24:CL25"/>
    <mergeCell ref="C25:BT25"/>
    <mergeCell ref="C20:BT20"/>
    <mergeCell ref="BU20:BU21"/>
    <mergeCell ref="BV20:CL21"/>
    <mergeCell ref="CM20:DC21"/>
    <mergeCell ref="C21:BT21"/>
    <mergeCell ref="B17:BT17"/>
    <mergeCell ref="BV17:CL17"/>
    <mergeCell ref="CM17:DC17"/>
    <mergeCell ref="C18:BT18"/>
    <mergeCell ref="BU18:BU19"/>
    <mergeCell ref="BV18:CL19"/>
    <mergeCell ref="CM18:DC19"/>
    <mergeCell ref="C19:BT19"/>
    <mergeCell ref="B14:BT16"/>
    <mergeCell ref="BU14:BU16"/>
    <mergeCell ref="CA14:CJ14"/>
    <mergeCell ref="CR14:DA14"/>
    <mergeCell ref="BY15:CB15"/>
    <mergeCell ref="CC15:CE15"/>
    <mergeCell ref="CP15:CS15"/>
    <mergeCell ref="CT15:CV15"/>
    <mergeCell ref="CI12:DB12"/>
    <mergeCell ref="B3:CH3"/>
    <mergeCell ref="AE4:AX4"/>
    <mergeCell ref="AY4:BB4"/>
    <mergeCell ref="BC4:BF4"/>
    <mergeCell ref="B10:BB10"/>
    <mergeCell ref="BC10:CE10"/>
    <mergeCell ref="O7:BW7"/>
    <mergeCell ref="CI7:DB7"/>
    <mergeCell ref="B9:T9"/>
    <mergeCell ref="U9:BW9"/>
    <mergeCell ref="CI9:DB9"/>
    <mergeCell ref="CI8:DB8"/>
    <mergeCell ref="CI10:CR11"/>
    <mergeCell ref="CI4:DB4"/>
    <mergeCell ref="CI5:DB5"/>
    <mergeCell ref="CI6:CN6"/>
    <mergeCell ref="CO6:CV6"/>
    <mergeCell ref="CW6:DB6"/>
    <mergeCell ref="CS10:DB11"/>
    <mergeCell ref="B11:BN11"/>
    <mergeCell ref="C31:BT31"/>
    <mergeCell ref="BV30:CL30"/>
    <mergeCell ref="CM30:DC30"/>
    <mergeCell ref="BV31:CL31"/>
    <mergeCell ref="CM31:DC31"/>
    <mergeCell ref="C50:BT50"/>
    <mergeCell ref="B53:BT53"/>
    <mergeCell ref="B54:BT54"/>
    <mergeCell ref="B55:BT55"/>
    <mergeCell ref="C37:BT37"/>
    <mergeCell ref="BV37:BW37"/>
    <mergeCell ref="BX37:CJ37"/>
    <mergeCell ref="CK37:CL37"/>
    <mergeCell ref="BV35:BW35"/>
    <mergeCell ref="BX35:CJ35"/>
    <mergeCell ref="DB35:DC35"/>
    <mergeCell ref="C36:BT36"/>
    <mergeCell ref="BV36:BW36"/>
    <mergeCell ref="BX36:CJ36"/>
    <mergeCell ref="CK36:CL36"/>
    <mergeCell ref="CM38:CN38"/>
    <mergeCell ref="CO38:DA38"/>
    <mergeCell ref="DB36:DC36"/>
    <mergeCell ref="CM37:CN37"/>
    <mergeCell ref="DB61:DC63"/>
    <mergeCell ref="C126:BT126"/>
    <mergeCell ref="C127:BT127"/>
    <mergeCell ref="DB70:DC70"/>
    <mergeCell ref="DB100:DC100"/>
    <mergeCell ref="CO100:DA100"/>
    <mergeCell ref="CM100:CN100"/>
    <mergeCell ref="CK100:CL100"/>
    <mergeCell ref="BX100:CJ100"/>
    <mergeCell ref="BV100:BW100"/>
    <mergeCell ref="BU103:BU104"/>
    <mergeCell ref="BV103:BW104"/>
    <mergeCell ref="BX103:CJ104"/>
    <mergeCell ref="CK103:CL104"/>
    <mergeCell ref="CM103:CN104"/>
    <mergeCell ref="CO103:DA104"/>
    <mergeCell ref="DB103:DC104"/>
    <mergeCell ref="BV97:BW97"/>
    <mergeCell ref="BX97:CJ97"/>
    <mergeCell ref="CK97:CL97"/>
    <mergeCell ref="CM97:CN97"/>
    <mergeCell ref="CO97:DA97"/>
    <mergeCell ref="DB97:DC97"/>
    <mergeCell ref="BV101:BW101"/>
  </mergeCells>
  <pageMargins left="0.66" right="0.26" top="0.59055118110236227" bottom="0.39370078740157483" header="0.19685039370078741" footer="0.19685039370078741"/>
  <pageSetup paperSize="9" scale="61" orientation="portrait" r:id="rId1"/>
  <headerFooter alignWithMargins="0"/>
  <rowBreaks count="1" manualBreakCount="1">
    <brk id="74" min="1" max="106" man="1"/>
  </rowBreaks>
</worksheet>
</file>

<file path=xl/worksheets/sheet12.xml><?xml version="1.0" encoding="utf-8"?>
<worksheet xmlns="http://schemas.openxmlformats.org/spreadsheetml/2006/main" xmlns:r="http://schemas.openxmlformats.org/officeDocument/2006/relationships">
  <sheetPr codeName="Лист12">
    <tabColor rgb="FFFFFF00"/>
    <pageSetUpPr fitToPage="1"/>
  </sheetPr>
  <dimension ref="A1:CY36"/>
  <sheetViews>
    <sheetView topLeftCell="B14" zoomScale="80" zoomScaleNormal="80" zoomScaleSheetLayoutView="100" workbookViewId="0">
      <selection activeCell="B35" sqref="B35:R36"/>
    </sheetView>
  </sheetViews>
  <sheetFormatPr defaultColWidth="1.7109375" defaultRowHeight="11.25"/>
  <cols>
    <col min="1" max="1" width="11.85546875" style="516" hidden="1" customWidth="1"/>
    <col min="2" max="2" width="1.7109375" style="49" customWidth="1"/>
    <col min="3" max="3" width="2.140625" style="49" customWidth="1"/>
    <col min="4" max="15" width="1.7109375" style="49" customWidth="1"/>
    <col min="16" max="18" width="3.7109375" style="49" customWidth="1"/>
    <col min="19" max="21" width="4" style="49" customWidth="1"/>
    <col min="22" max="24" width="1.7109375" style="49" customWidth="1"/>
    <col min="25" max="25" width="1.85546875" style="49" customWidth="1"/>
    <col min="26" max="26" width="1.5703125" style="49" customWidth="1"/>
    <col min="27" max="38" width="1.85546875" style="49" customWidth="1"/>
    <col min="39" max="39" width="6.140625" style="49" customWidth="1"/>
    <col min="40" max="45" width="1.85546875" style="49" customWidth="1"/>
    <col min="46" max="46" width="1.5703125" style="49" customWidth="1"/>
    <col min="47" max="101" width="1.85546875" style="49" customWidth="1"/>
    <col min="102" max="102" width="1.7109375" style="49"/>
    <col min="103" max="103" width="22.7109375" style="49" customWidth="1"/>
    <col min="104" max="16384" width="1.7109375" style="49"/>
  </cols>
  <sheetData>
    <row r="1" spans="1:103">
      <c r="CM1" s="121"/>
      <c r="CN1" s="121"/>
      <c r="CO1" s="121"/>
      <c r="CP1" s="121"/>
      <c r="CQ1" s="121"/>
      <c r="CR1" s="121"/>
      <c r="CS1" s="121"/>
      <c r="CT1" s="121"/>
      <c r="CU1" s="121"/>
      <c r="CV1" s="121"/>
      <c r="CW1" s="265" t="s">
        <v>269</v>
      </c>
    </row>
    <row r="2" spans="1:103" s="45" customFormat="1" ht="15" customHeight="1">
      <c r="A2" s="485"/>
      <c r="B2" s="1718" t="s">
        <v>368</v>
      </c>
      <c r="C2" s="1718"/>
      <c r="D2" s="1718"/>
      <c r="E2" s="1718"/>
      <c r="F2" s="1718"/>
      <c r="G2" s="1718"/>
      <c r="H2" s="1718"/>
      <c r="I2" s="1718"/>
      <c r="J2" s="1718"/>
      <c r="K2" s="1718"/>
      <c r="L2" s="1718"/>
      <c r="M2" s="1718"/>
      <c r="N2" s="1718"/>
      <c r="O2" s="1718"/>
      <c r="P2" s="1718"/>
      <c r="Q2" s="1718"/>
      <c r="R2" s="1718"/>
      <c r="S2" s="1718"/>
      <c r="T2" s="1718"/>
      <c r="U2" s="1718"/>
      <c r="V2" s="1718"/>
      <c r="W2" s="1718"/>
      <c r="X2" s="1718"/>
      <c r="Y2" s="1718"/>
      <c r="Z2" s="1718"/>
      <c r="AA2" s="1718"/>
      <c r="AB2" s="1718"/>
      <c r="AC2" s="1718"/>
      <c r="AD2" s="1718"/>
      <c r="AE2" s="1718"/>
      <c r="AF2" s="1718"/>
      <c r="AG2" s="1718"/>
      <c r="AH2" s="1718"/>
      <c r="AI2" s="1718"/>
      <c r="AJ2" s="1718"/>
      <c r="AK2" s="1718"/>
      <c r="AL2" s="1718"/>
      <c r="AM2" s="1718"/>
      <c r="AN2" s="1718"/>
      <c r="AO2" s="1718"/>
      <c r="AP2" s="1718"/>
      <c r="AQ2" s="1718"/>
      <c r="AR2" s="1718"/>
      <c r="AS2" s="1718"/>
      <c r="AT2" s="1718"/>
      <c r="AU2" s="1718"/>
      <c r="AV2" s="1718"/>
      <c r="AW2" s="1718"/>
      <c r="AX2" s="1718"/>
      <c r="AY2" s="1718"/>
      <c r="AZ2" s="1718"/>
      <c r="BA2" s="1718"/>
      <c r="BB2" s="1718"/>
      <c r="BC2" s="1718"/>
      <c r="BD2" s="1718"/>
      <c r="BE2" s="1718"/>
      <c r="BF2" s="1718"/>
      <c r="BG2" s="1718"/>
      <c r="BH2" s="1718"/>
      <c r="BI2" s="1718"/>
      <c r="BJ2" s="1718"/>
      <c r="BK2" s="1718"/>
      <c r="BL2" s="1718"/>
      <c r="BM2" s="1718"/>
      <c r="BN2" s="1718"/>
      <c r="BO2" s="1718"/>
      <c r="BP2" s="1718"/>
      <c r="BQ2" s="1718"/>
      <c r="BR2" s="1718"/>
      <c r="BS2" s="1718"/>
      <c r="BT2" s="1718"/>
      <c r="BU2" s="1718"/>
      <c r="BV2" s="1718"/>
      <c r="BW2" s="1718"/>
      <c r="BX2" s="1718"/>
      <c r="BY2" s="1718"/>
      <c r="BZ2" s="1718"/>
      <c r="CA2" s="1718"/>
      <c r="CB2" s="1718"/>
      <c r="CC2" s="1718"/>
      <c r="CD2" s="1718"/>
      <c r="CE2" s="1718"/>
      <c r="CF2" s="1718"/>
      <c r="CG2" s="1718"/>
      <c r="CH2" s="1718"/>
      <c r="CI2" s="1718"/>
      <c r="CJ2" s="1718"/>
      <c r="CK2" s="1718"/>
      <c r="CL2" s="1718"/>
      <c r="CM2" s="1718"/>
      <c r="CN2" s="910"/>
      <c r="CO2" s="910"/>
      <c r="CP2" s="910"/>
      <c r="CQ2" s="910"/>
      <c r="CR2" s="910"/>
      <c r="CS2" s="910"/>
      <c r="CT2" s="910"/>
      <c r="CU2" s="910"/>
      <c r="CV2" s="910"/>
      <c r="CW2" s="910"/>
    </row>
    <row r="3" spans="1:103">
      <c r="CM3" s="121"/>
      <c r="CN3" s="121"/>
      <c r="CO3" s="121"/>
      <c r="CP3" s="121"/>
      <c r="CQ3" s="121"/>
      <c r="CR3" s="121"/>
      <c r="CS3" s="121"/>
      <c r="CT3" s="121"/>
      <c r="CU3" s="121"/>
      <c r="CV3" s="121"/>
      <c r="CW3" s="121"/>
    </row>
    <row r="4" spans="1:103" s="45" customFormat="1" ht="15" customHeight="1">
      <c r="A4" s="485"/>
      <c r="B4" s="1718" t="s">
        <v>919</v>
      </c>
      <c r="C4" s="1718"/>
      <c r="D4" s="1718"/>
      <c r="E4" s="1718"/>
      <c r="F4" s="1718"/>
      <c r="G4" s="1718"/>
      <c r="H4" s="1718"/>
      <c r="I4" s="1718"/>
      <c r="J4" s="1718"/>
      <c r="K4" s="1718"/>
      <c r="L4" s="1718"/>
      <c r="M4" s="1718"/>
      <c r="N4" s="1718"/>
      <c r="O4" s="1718"/>
      <c r="P4" s="1718"/>
      <c r="Q4" s="1718"/>
      <c r="R4" s="1718"/>
      <c r="S4" s="1718"/>
      <c r="T4" s="1718"/>
      <c r="U4" s="1718"/>
      <c r="V4" s="1718"/>
      <c r="W4" s="1718"/>
      <c r="X4" s="1718"/>
      <c r="Y4" s="1718"/>
      <c r="Z4" s="1718"/>
      <c r="AA4" s="1718"/>
      <c r="AB4" s="1718"/>
      <c r="AC4" s="1718"/>
      <c r="AD4" s="1718"/>
      <c r="AE4" s="1718"/>
      <c r="AF4" s="1718"/>
      <c r="AG4" s="1718"/>
      <c r="AH4" s="1718"/>
      <c r="AI4" s="1718"/>
      <c r="AJ4" s="1718"/>
      <c r="AK4" s="1718"/>
      <c r="AL4" s="1718"/>
      <c r="AM4" s="1718"/>
      <c r="AN4" s="1718"/>
      <c r="AO4" s="1718"/>
      <c r="AP4" s="1718"/>
      <c r="AQ4" s="1718"/>
      <c r="AR4" s="1718"/>
      <c r="AS4" s="1718"/>
      <c r="AT4" s="1718"/>
      <c r="AU4" s="1718"/>
      <c r="AV4" s="1718"/>
      <c r="AW4" s="1718"/>
      <c r="AX4" s="1718"/>
      <c r="AY4" s="1718"/>
      <c r="AZ4" s="1718"/>
      <c r="BA4" s="1718"/>
      <c r="BB4" s="1718"/>
      <c r="BC4" s="1718"/>
      <c r="BD4" s="1718"/>
      <c r="BE4" s="1718"/>
      <c r="BF4" s="1718"/>
      <c r="BG4" s="1718"/>
      <c r="BH4" s="1718"/>
      <c r="BI4" s="1718"/>
      <c r="BJ4" s="1718"/>
      <c r="BK4" s="1718"/>
      <c r="BL4" s="1718"/>
      <c r="BM4" s="1718"/>
      <c r="BN4" s="1718"/>
      <c r="BO4" s="1718"/>
      <c r="BP4" s="1718"/>
      <c r="BQ4" s="1718"/>
      <c r="BR4" s="1718"/>
      <c r="BS4" s="1718"/>
      <c r="BT4" s="1718"/>
      <c r="BU4" s="1718"/>
      <c r="BV4" s="1718"/>
      <c r="BW4" s="1718"/>
      <c r="BX4" s="1718"/>
      <c r="BY4" s="1718"/>
      <c r="BZ4" s="1718"/>
      <c r="CA4" s="1718"/>
      <c r="CB4" s="1718"/>
      <c r="CC4" s="1718"/>
      <c r="CD4" s="1718"/>
      <c r="CE4" s="1718"/>
      <c r="CF4" s="1718"/>
      <c r="CG4" s="1718"/>
      <c r="CH4" s="1718"/>
      <c r="CI4" s="1718"/>
      <c r="CJ4" s="1718"/>
      <c r="CK4" s="1718"/>
      <c r="CL4" s="1718"/>
      <c r="CM4" s="1718"/>
      <c r="CN4" s="910"/>
      <c r="CO4" s="910"/>
      <c r="CP4" s="910"/>
      <c r="CQ4" s="910"/>
      <c r="CR4" s="910"/>
      <c r="CS4" s="910"/>
      <c r="CT4" s="910"/>
      <c r="CU4" s="910"/>
      <c r="CV4" s="910"/>
      <c r="CW4" s="910"/>
    </row>
    <row r="5" spans="1:103" s="45" customFormat="1" ht="15" customHeight="1" thickBot="1">
      <c r="A5" s="485"/>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03"/>
      <c r="AK5" s="903"/>
      <c r="AL5" s="903"/>
      <c r="AM5" s="903"/>
      <c r="AN5" s="903"/>
      <c r="AO5" s="903"/>
      <c r="AP5" s="903"/>
      <c r="AQ5" s="903"/>
      <c r="AR5" s="903"/>
      <c r="AS5" s="903"/>
      <c r="AT5" s="903"/>
      <c r="AU5" s="903"/>
      <c r="AV5" s="903"/>
      <c r="AW5" s="903"/>
      <c r="AX5" s="903"/>
      <c r="AY5" s="903"/>
      <c r="AZ5" s="903"/>
      <c r="BA5" s="903"/>
      <c r="BB5" s="903"/>
      <c r="BC5" s="903"/>
      <c r="BD5" s="903"/>
      <c r="BE5" s="903"/>
      <c r="BF5" s="903"/>
      <c r="BG5" s="903"/>
      <c r="BH5" s="903"/>
      <c r="BI5" s="903"/>
      <c r="BJ5" s="903"/>
      <c r="BK5" s="903"/>
      <c r="BL5" s="903"/>
      <c r="BM5" s="903"/>
      <c r="BN5" s="903"/>
      <c r="BO5" s="903"/>
      <c r="BP5" s="903"/>
      <c r="BQ5" s="903"/>
      <c r="BR5" s="903"/>
      <c r="BS5" s="903"/>
      <c r="BT5" s="903"/>
      <c r="BU5" s="903"/>
      <c r="BV5" s="903"/>
      <c r="BW5" s="903"/>
      <c r="BX5" s="903"/>
      <c r="BY5" s="903"/>
      <c r="BZ5" s="903"/>
      <c r="CA5" s="903"/>
      <c r="CB5" s="903"/>
      <c r="CC5" s="903"/>
      <c r="CD5" s="903"/>
      <c r="CE5" s="903"/>
      <c r="CF5" s="903"/>
      <c r="CG5" s="903"/>
      <c r="CH5" s="903"/>
    </row>
    <row r="6" spans="1:103" ht="15" customHeight="1">
      <c r="B6" s="2282" t="s">
        <v>366</v>
      </c>
      <c r="C6" s="2283"/>
      <c r="D6" s="2283"/>
      <c r="E6" s="2283"/>
      <c r="F6" s="2283"/>
      <c r="G6" s="2283"/>
      <c r="H6" s="2283"/>
      <c r="I6" s="2283"/>
      <c r="J6" s="2283"/>
      <c r="K6" s="2283"/>
      <c r="L6" s="2283"/>
      <c r="M6" s="2283"/>
      <c r="N6" s="2283"/>
      <c r="O6" s="2283"/>
      <c r="P6" s="2283"/>
      <c r="Q6" s="2283"/>
      <c r="R6" s="2283"/>
      <c r="S6" s="2283"/>
      <c r="T6" s="2283"/>
      <c r="U6" s="2284"/>
      <c r="V6" s="2286" t="s">
        <v>1457</v>
      </c>
      <c r="W6" s="2287"/>
      <c r="X6" s="2287"/>
      <c r="Y6" s="2287"/>
      <c r="Z6" s="2287"/>
      <c r="AA6" s="2287"/>
      <c r="AB6" s="2287"/>
      <c r="AC6" s="2287"/>
      <c r="AD6" s="2287"/>
      <c r="AE6" s="2287"/>
      <c r="AF6" s="2287"/>
      <c r="AG6" s="2287"/>
      <c r="AH6" s="2287"/>
      <c r="AI6" s="2287"/>
      <c r="AJ6" s="2287"/>
      <c r="AK6" s="2287"/>
      <c r="AL6" s="2287"/>
      <c r="AM6" s="2287"/>
      <c r="AN6" s="2287"/>
      <c r="AO6" s="2288"/>
      <c r="AP6" s="2295" t="s">
        <v>920</v>
      </c>
      <c r="AQ6" s="2296"/>
      <c r="AR6" s="2296"/>
      <c r="AS6" s="2296"/>
      <c r="AT6" s="2296"/>
      <c r="AU6" s="2296"/>
      <c r="AV6" s="2296"/>
      <c r="AW6" s="2296"/>
      <c r="AX6" s="2296"/>
      <c r="AY6" s="2296"/>
      <c r="AZ6" s="2296"/>
      <c r="BA6" s="2296"/>
      <c r="BB6" s="2296"/>
      <c r="BC6" s="2296"/>
      <c r="BD6" s="2296"/>
      <c r="BE6" s="2296"/>
      <c r="BF6" s="2296"/>
      <c r="BG6" s="2296"/>
      <c r="BH6" s="2296"/>
      <c r="BI6" s="2296"/>
      <c r="BJ6" s="2296"/>
      <c r="BK6" s="2296"/>
      <c r="BL6" s="2296"/>
      <c r="BM6" s="2296"/>
      <c r="BN6" s="2296"/>
      <c r="BO6" s="2296"/>
      <c r="BP6" s="2296"/>
      <c r="BQ6" s="2296"/>
      <c r="BR6" s="2296"/>
      <c r="BS6" s="2296"/>
      <c r="BT6" s="2296"/>
      <c r="BU6" s="2296"/>
      <c r="BV6" s="2296"/>
      <c r="BW6" s="2296"/>
      <c r="BX6" s="2296"/>
      <c r="BY6" s="2296"/>
      <c r="BZ6" s="2296"/>
      <c r="CA6" s="2296"/>
      <c r="CB6" s="2296"/>
      <c r="CC6" s="2297"/>
      <c r="CD6" s="2286" t="s">
        <v>1450</v>
      </c>
      <c r="CE6" s="2287"/>
      <c r="CF6" s="2287"/>
      <c r="CG6" s="2287"/>
      <c r="CH6" s="2287"/>
      <c r="CI6" s="2287"/>
      <c r="CJ6" s="2287"/>
      <c r="CK6" s="2287"/>
      <c r="CL6" s="2287"/>
      <c r="CM6" s="2287"/>
      <c r="CN6" s="2287"/>
      <c r="CO6" s="2287"/>
      <c r="CP6" s="2287"/>
      <c r="CQ6" s="2287"/>
      <c r="CR6" s="2287"/>
      <c r="CS6" s="2287"/>
      <c r="CT6" s="2287"/>
      <c r="CU6" s="2287"/>
      <c r="CV6" s="2287"/>
      <c r="CW6" s="2298"/>
    </row>
    <row r="7" spans="1:103" ht="15" customHeight="1">
      <c r="B7" s="2285"/>
      <c r="C7" s="1672"/>
      <c r="D7" s="1672"/>
      <c r="E7" s="1672"/>
      <c r="F7" s="1672"/>
      <c r="G7" s="1672"/>
      <c r="H7" s="1672"/>
      <c r="I7" s="1672"/>
      <c r="J7" s="1672"/>
      <c r="K7" s="1672"/>
      <c r="L7" s="1672"/>
      <c r="M7" s="1672"/>
      <c r="N7" s="1672"/>
      <c r="O7" s="1672"/>
      <c r="P7" s="1672"/>
      <c r="Q7" s="1672"/>
      <c r="R7" s="1672"/>
      <c r="S7" s="1672"/>
      <c r="T7" s="1672"/>
      <c r="U7" s="1673"/>
      <c r="V7" s="2289"/>
      <c r="W7" s="2290"/>
      <c r="X7" s="2290"/>
      <c r="Y7" s="2290"/>
      <c r="Z7" s="2290"/>
      <c r="AA7" s="2290"/>
      <c r="AB7" s="2290"/>
      <c r="AC7" s="2290"/>
      <c r="AD7" s="2290"/>
      <c r="AE7" s="2290"/>
      <c r="AF7" s="2290"/>
      <c r="AG7" s="2290"/>
      <c r="AH7" s="2290"/>
      <c r="AI7" s="2290"/>
      <c r="AJ7" s="2290"/>
      <c r="AK7" s="2290"/>
      <c r="AL7" s="2290"/>
      <c r="AM7" s="2290"/>
      <c r="AN7" s="2290"/>
      <c r="AO7" s="2291"/>
      <c r="AP7" s="1668" t="s">
        <v>921</v>
      </c>
      <c r="AQ7" s="1669"/>
      <c r="AR7" s="1669"/>
      <c r="AS7" s="1669"/>
      <c r="AT7" s="1670"/>
      <c r="AU7" s="1668" t="s">
        <v>922</v>
      </c>
      <c r="AV7" s="1669"/>
      <c r="AW7" s="1669"/>
      <c r="AX7" s="1669"/>
      <c r="AY7" s="1669"/>
      <c r="AZ7" s="1669"/>
      <c r="BA7" s="1669"/>
      <c r="BB7" s="1669"/>
      <c r="BC7" s="1669"/>
      <c r="BD7" s="1669"/>
      <c r="BE7" s="1669"/>
      <c r="BF7" s="1669"/>
      <c r="BG7" s="1669"/>
      <c r="BH7" s="1669"/>
      <c r="BI7" s="1670"/>
      <c r="BJ7" s="2305" t="s">
        <v>923</v>
      </c>
      <c r="BK7" s="2306"/>
      <c r="BL7" s="2306"/>
      <c r="BM7" s="2306"/>
      <c r="BN7" s="2307"/>
      <c r="BO7" s="2305" t="s">
        <v>924</v>
      </c>
      <c r="BP7" s="2306"/>
      <c r="BQ7" s="2306"/>
      <c r="BR7" s="2306"/>
      <c r="BS7" s="2307"/>
      <c r="BT7" s="2305" t="s">
        <v>925</v>
      </c>
      <c r="BU7" s="2306"/>
      <c r="BV7" s="2306"/>
      <c r="BW7" s="2306"/>
      <c r="BX7" s="2306"/>
      <c r="BY7" s="2306"/>
      <c r="BZ7" s="2306"/>
      <c r="CA7" s="2306"/>
      <c r="CB7" s="2306"/>
      <c r="CC7" s="2307"/>
      <c r="CD7" s="2289"/>
      <c r="CE7" s="2290"/>
      <c r="CF7" s="2290"/>
      <c r="CG7" s="2290"/>
      <c r="CH7" s="2290"/>
      <c r="CI7" s="2290"/>
      <c r="CJ7" s="2290"/>
      <c r="CK7" s="2290"/>
      <c r="CL7" s="2290"/>
      <c r="CM7" s="2290"/>
      <c r="CN7" s="2290"/>
      <c r="CO7" s="2290"/>
      <c r="CP7" s="2290"/>
      <c r="CQ7" s="2290"/>
      <c r="CR7" s="2290"/>
      <c r="CS7" s="2290"/>
      <c r="CT7" s="2290"/>
      <c r="CU7" s="2290"/>
      <c r="CV7" s="2290"/>
      <c r="CW7" s="2299"/>
    </row>
    <row r="8" spans="1:103" ht="15" customHeight="1">
      <c r="B8" s="2301" t="s">
        <v>699</v>
      </c>
      <c r="C8" s="1669"/>
      <c r="D8" s="1669"/>
      <c r="E8" s="1669"/>
      <c r="F8" s="1669"/>
      <c r="G8" s="1669"/>
      <c r="H8" s="1669"/>
      <c r="I8" s="1669"/>
      <c r="J8" s="1669"/>
      <c r="K8" s="1669"/>
      <c r="L8" s="1669"/>
      <c r="M8" s="1669"/>
      <c r="N8" s="1669"/>
      <c r="O8" s="1669"/>
      <c r="P8" s="1670"/>
      <c r="Q8" s="1668" t="s">
        <v>441</v>
      </c>
      <c r="R8" s="1670"/>
      <c r="S8" s="1668" t="s">
        <v>726</v>
      </c>
      <c r="T8" s="1669"/>
      <c r="U8" s="1670"/>
      <c r="V8" s="2292"/>
      <c r="W8" s="2293"/>
      <c r="X8" s="2293"/>
      <c r="Y8" s="2293"/>
      <c r="Z8" s="2293"/>
      <c r="AA8" s="2293"/>
      <c r="AB8" s="2293"/>
      <c r="AC8" s="2293"/>
      <c r="AD8" s="2293"/>
      <c r="AE8" s="2293"/>
      <c r="AF8" s="2293"/>
      <c r="AG8" s="2293"/>
      <c r="AH8" s="2293"/>
      <c r="AI8" s="2293"/>
      <c r="AJ8" s="2293"/>
      <c r="AK8" s="2293"/>
      <c r="AL8" s="2293"/>
      <c r="AM8" s="2293"/>
      <c r="AN8" s="2293"/>
      <c r="AO8" s="2294"/>
      <c r="AP8" s="2309"/>
      <c r="AQ8" s="2303"/>
      <c r="AR8" s="2303"/>
      <c r="AS8" s="2303"/>
      <c r="AT8" s="2304"/>
      <c r="AU8" s="1671"/>
      <c r="AV8" s="1672"/>
      <c r="AW8" s="1672"/>
      <c r="AX8" s="1672"/>
      <c r="AY8" s="1672"/>
      <c r="AZ8" s="1672"/>
      <c r="BA8" s="1672"/>
      <c r="BB8" s="1672"/>
      <c r="BC8" s="1672"/>
      <c r="BD8" s="1672"/>
      <c r="BE8" s="1672"/>
      <c r="BF8" s="1672"/>
      <c r="BG8" s="1672"/>
      <c r="BH8" s="1672"/>
      <c r="BI8" s="1673"/>
      <c r="BJ8" s="2289"/>
      <c r="BK8" s="2290"/>
      <c r="BL8" s="2290"/>
      <c r="BM8" s="2290"/>
      <c r="BN8" s="2291"/>
      <c r="BO8" s="2289"/>
      <c r="BP8" s="2290"/>
      <c r="BQ8" s="2290"/>
      <c r="BR8" s="2290"/>
      <c r="BS8" s="2291"/>
      <c r="BT8" s="2292"/>
      <c r="BU8" s="2293"/>
      <c r="BV8" s="2293"/>
      <c r="BW8" s="2293"/>
      <c r="BX8" s="2293"/>
      <c r="BY8" s="2293"/>
      <c r="BZ8" s="2293"/>
      <c r="CA8" s="2293"/>
      <c r="CB8" s="2293"/>
      <c r="CC8" s="2294"/>
      <c r="CD8" s="2292"/>
      <c r="CE8" s="2293"/>
      <c r="CF8" s="2293"/>
      <c r="CG8" s="2293"/>
      <c r="CH8" s="2293"/>
      <c r="CI8" s="2293"/>
      <c r="CJ8" s="2293"/>
      <c r="CK8" s="2293"/>
      <c r="CL8" s="2293"/>
      <c r="CM8" s="2293"/>
      <c r="CN8" s="2293"/>
      <c r="CO8" s="2293"/>
      <c r="CP8" s="2293"/>
      <c r="CQ8" s="2293"/>
      <c r="CR8" s="2293"/>
      <c r="CS8" s="2293"/>
      <c r="CT8" s="2293"/>
      <c r="CU8" s="2293"/>
      <c r="CV8" s="2293"/>
      <c r="CW8" s="2300"/>
      <c r="CY8" s="907" t="s">
        <v>251</v>
      </c>
    </row>
    <row r="9" spans="1:103" ht="15" customHeight="1">
      <c r="B9" s="2302"/>
      <c r="C9" s="2303"/>
      <c r="D9" s="2303"/>
      <c r="E9" s="2303"/>
      <c r="F9" s="2303"/>
      <c r="G9" s="2303"/>
      <c r="H9" s="2303"/>
      <c r="I9" s="2303"/>
      <c r="J9" s="2303"/>
      <c r="K9" s="2303"/>
      <c r="L9" s="2303"/>
      <c r="M9" s="2303"/>
      <c r="N9" s="2303"/>
      <c r="O9" s="2303"/>
      <c r="P9" s="2304"/>
      <c r="Q9" s="2309"/>
      <c r="R9" s="2304"/>
      <c r="S9" s="2309"/>
      <c r="T9" s="2303"/>
      <c r="U9" s="2304"/>
      <c r="V9" s="2305" t="s">
        <v>926</v>
      </c>
      <c r="W9" s="2306"/>
      <c r="X9" s="2306"/>
      <c r="Y9" s="2306"/>
      <c r="Z9" s="2307"/>
      <c r="AA9" s="2305" t="s">
        <v>923</v>
      </c>
      <c r="AB9" s="2306"/>
      <c r="AC9" s="2306"/>
      <c r="AD9" s="2306"/>
      <c r="AE9" s="2307"/>
      <c r="AF9" s="2305" t="s">
        <v>927</v>
      </c>
      <c r="AG9" s="2306"/>
      <c r="AH9" s="2306"/>
      <c r="AI9" s="2306"/>
      <c r="AJ9" s="2307"/>
      <c r="AK9" s="2305" t="s">
        <v>928</v>
      </c>
      <c r="AL9" s="2306"/>
      <c r="AM9" s="2306"/>
      <c r="AN9" s="2306"/>
      <c r="AO9" s="2307"/>
      <c r="AP9" s="2309"/>
      <c r="AQ9" s="2303"/>
      <c r="AR9" s="2303"/>
      <c r="AS9" s="2303"/>
      <c r="AT9" s="2304"/>
      <c r="AU9" s="2305" t="s">
        <v>926</v>
      </c>
      <c r="AV9" s="2306"/>
      <c r="AW9" s="2306"/>
      <c r="AX9" s="2306"/>
      <c r="AY9" s="2307"/>
      <c r="AZ9" s="2305" t="s">
        <v>929</v>
      </c>
      <c r="BA9" s="2306"/>
      <c r="BB9" s="2306"/>
      <c r="BC9" s="2306"/>
      <c r="BD9" s="2307"/>
      <c r="BE9" s="2305" t="s">
        <v>927</v>
      </c>
      <c r="BF9" s="2306"/>
      <c r="BG9" s="2306"/>
      <c r="BH9" s="2306"/>
      <c r="BI9" s="2307"/>
      <c r="BJ9" s="2289"/>
      <c r="BK9" s="2290"/>
      <c r="BL9" s="2290"/>
      <c r="BM9" s="2290"/>
      <c r="BN9" s="2291"/>
      <c r="BO9" s="2289"/>
      <c r="BP9" s="2290"/>
      <c r="BQ9" s="2290"/>
      <c r="BR9" s="2290"/>
      <c r="BS9" s="2291"/>
      <c r="BT9" s="2305" t="s">
        <v>926</v>
      </c>
      <c r="BU9" s="2306"/>
      <c r="BV9" s="2306"/>
      <c r="BW9" s="2306"/>
      <c r="BX9" s="2307"/>
      <c r="BY9" s="2305" t="s">
        <v>923</v>
      </c>
      <c r="BZ9" s="2306"/>
      <c r="CA9" s="2306"/>
      <c r="CB9" s="2306"/>
      <c r="CC9" s="2307"/>
      <c r="CD9" s="2305" t="s">
        <v>926</v>
      </c>
      <c r="CE9" s="2306"/>
      <c r="CF9" s="2306"/>
      <c r="CG9" s="2306"/>
      <c r="CH9" s="2307"/>
      <c r="CI9" s="2305" t="s">
        <v>923</v>
      </c>
      <c r="CJ9" s="2306"/>
      <c r="CK9" s="2306"/>
      <c r="CL9" s="2306"/>
      <c r="CM9" s="2307"/>
      <c r="CN9" s="2305" t="s">
        <v>927</v>
      </c>
      <c r="CO9" s="2306"/>
      <c r="CP9" s="2306"/>
      <c r="CQ9" s="2306"/>
      <c r="CR9" s="2307"/>
      <c r="CS9" s="2305" t="s">
        <v>928</v>
      </c>
      <c r="CT9" s="2306"/>
      <c r="CU9" s="2306"/>
      <c r="CV9" s="2306"/>
      <c r="CW9" s="2308"/>
    </row>
    <row r="10" spans="1:103" ht="58.5" customHeight="1">
      <c r="B10" s="2285"/>
      <c r="C10" s="1672"/>
      <c r="D10" s="1672"/>
      <c r="E10" s="1672"/>
      <c r="F10" s="1672"/>
      <c r="G10" s="1672"/>
      <c r="H10" s="1672"/>
      <c r="I10" s="1672"/>
      <c r="J10" s="1672"/>
      <c r="K10" s="1672"/>
      <c r="L10" s="1672"/>
      <c r="M10" s="1672"/>
      <c r="N10" s="1672"/>
      <c r="O10" s="1672"/>
      <c r="P10" s="1673"/>
      <c r="Q10" s="1671"/>
      <c r="R10" s="1673"/>
      <c r="S10" s="1671"/>
      <c r="T10" s="1672"/>
      <c r="U10" s="1673"/>
      <c r="V10" s="2292"/>
      <c r="W10" s="2293"/>
      <c r="X10" s="2293"/>
      <c r="Y10" s="2293"/>
      <c r="Z10" s="2294"/>
      <c r="AA10" s="2292"/>
      <c r="AB10" s="2293"/>
      <c r="AC10" s="2293"/>
      <c r="AD10" s="2293"/>
      <c r="AE10" s="2294"/>
      <c r="AF10" s="2292"/>
      <c r="AG10" s="2293"/>
      <c r="AH10" s="2293"/>
      <c r="AI10" s="2293"/>
      <c r="AJ10" s="2294"/>
      <c r="AK10" s="2292"/>
      <c r="AL10" s="2293"/>
      <c r="AM10" s="2293"/>
      <c r="AN10" s="2293"/>
      <c r="AO10" s="2294"/>
      <c r="AP10" s="1671"/>
      <c r="AQ10" s="1672"/>
      <c r="AR10" s="1672"/>
      <c r="AS10" s="1672"/>
      <c r="AT10" s="1673"/>
      <c r="AU10" s="2292"/>
      <c r="AV10" s="2293"/>
      <c r="AW10" s="2293"/>
      <c r="AX10" s="2293"/>
      <c r="AY10" s="2294"/>
      <c r="AZ10" s="2292"/>
      <c r="BA10" s="2293"/>
      <c r="BB10" s="2293"/>
      <c r="BC10" s="2293"/>
      <c r="BD10" s="2294"/>
      <c r="BE10" s="2292"/>
      <c r="BF10" s="2293"/>
      <c r="BG10" s="2293"/>
      <c r="BH10" s="2293"/>
      <c r="BI10" s="2294"/>
      <c r="BJ10" s="2292"/>
      <c r="BK10" s="2293"/>
      <c r="BL10" s="2293"/>
      <c r="BM10" s="2293"/>
      <c r="BN10" s="2294"/>
      <c r="BO10" s="2292"/>
      <c r="BP10" s="2293"/>
      <c r="BQ10" s="2293"/>
      <c r="BR10" s="2293"/>
      <c r="BS10" s="2294"/>
      <c r="BT10" s="2292"/>
      <c r="BU10" s="2293"/>
      <c r="BV10" s="2293"/>
      <c r="BW10" s="2293"/>
      <c r="BX10" s="2294"/>
      <c r="BY10" s="2292"/>
      <c r="BZ10" s="2293"/>
      <c r="CA10" s="2293"/>
      <c r="CB10" s="2293"/>
      <c r="CC10" s="2294"/>
      <c r="CD10" s="2292"/>
      <c r="CE10" s="2293"/>
      <c r="CF10" s="2293"/>
      <c r="CG10" s="2293"/>
      <c r="CH10" s="2294"/>
      <c r="CI10" s="2292"/>
      <c r="CJ10" s="2293"/>
      <c r="CK10" s="2293"/>
      <c r="CL10" s="2293"/>
      <c r="CM10" s="2294"/>
      <c r="CN10" s="2292"/>
      <c r="CO10" s="2293"/>
      <c r="CP10" s="2293"/>
      <c r="CQ10" s="2293"/>
      <c r="CR10" s="2294"/>
      <c r="CS10" s="2292"/>
      <c r="CT10" s="2293"/>
      <c r="CU10" s="2293"/>
      <c r="CV10" s="2293"/>
      <c r="CW10" s="2300"/>
      <c r="CY10" s="266" t="s">
        <v>1451</v>
      </c>
    </row>
    <row r="11" spans="1:103" ht="14.25" customHeight="1" thickBot="1">
      <c r="B11" s="2229">
        <v>1</v>
      </c>
      <c r="C11" s="2230"/>
      <c r="D11" s="2230"/>
      <c r="E11" s="2230"/>
      <c r="F11" s="2230"/>
      <c r="G11" s="2230"/>
      <c r="H11" s="2230"/>
      <c r="I11" s="2230"/>
      <c r="J11" s="2230"/>
      <c r="K11" s="2230"/>
      <c r="L11" s="2230"/>
      <c r="M11" s="2230"/>
      <c r="N11" s="2230"/>
      <c r="O11" s="2230"/>
      <c r="P11" s="2231"/>
      <c r="Q11" s="2275">
        <v>2</v>
      </c>
      <c r="R11" s="2231"/>
      <c r="S11" s="2275">
        <v>3</v>
      </c>
      <c r="T11" s="2230"/>
      <c r="U11" s="2231"/>
      <c r="V11" s="2275">
        <v>4</v>
      </c>
      <c r="W11" s="2230"/>
      <c r="X11" s="2230"/>
      <c r="Y11" s="2230"/>
      <c r="Z11" s="2231"/>
      <c r="AA11" s="2275">
        <v>5</v>
      </c>
      <c r="AB11" s="2230"/>
      <c r="AC11" s="2230"/>
      <c r="AD11" s="2230"/>
      <c r="AE11" s="2231"/>
      <c r="AF11" s="2275">
        <v>6</v>
      </c>
      <c r="AG11" s="2230"/>
      <c r="AH11" s="2230"/>
      <c r="AI11" s="2230"/>
      <c r="AJ11" s="2231"/>
      <c r="AK11" s="2275">
        <v>7</v>
      </c>
      <c r="AL11" s="2230"/>
      <c r="AM11" s="2230"/>
      <c r="AN11" s="2230"/>
      <c r="AO11" s="2231"/>
      <c r="AP11" s="2275">
        <v>9</v>
      </c>
      <c r="AQ11" s="2230"/>
      <c r="AR11" s="2230"/>
      <c r="AS11" s="2230"/>
      <c r="AT11" s="2231"/>
      <c r="AU11" s="2275">
        <v>10</v>
      </c>
      <c r="AV11" s="2230"/>
      <c r="AW11" s="2230"/>
      <c r="AX11" s="2230"/>
      <c r="AY11" s="2231"/>
      <c r="AZ11" s="2275">
        <v>11</v>
      </c>
      <c r="BA11" s="2230"/>
      <c r="BB11" s="2230"/>
      <c r="BC11" s="2230"/>
      <c r="BD11" s="2231"/>
      <c r="BE11" s="2275">
        <v>12</v>
      </c>
      <c r="BF11" s="2230"/>
      <c r="BG11" s="2230"/>
      <c r="BH11" s="2230"/>
      <c r="BI11" s="2231"/>
      <c r="BJ11" s="2275">
        <v>13</v>
      </c>
      <c r="BK11" s="2230"/>
      <c r="BL11" s="2230"/>
      <c r="BM11" s="2230"/>
      <c r="BN11" s="2231"/>
      <c r="BO11" s="2275">
        <v>14</v>
      </c>
      <c r="BP11" s="2230"/>
      <c r="BQ11" s="2230"/>
      <c r="BR11" s="2230"/>
      <c r="BS11" s="2231"/>
      <c r="BT11" s="2275">
        <v>15</v>
      </c>
      <c r="BU11" s="2230"/>
      <c r="BV11" s="2230"/>
      <c r="BW11" s="2230"/>
      <c r="BX11" s="2231"/>
      <c r="BY11" s="2275">
        <v>16</v>
      </c>
      <c r="BZ11" s="2230"/>
      <c r="CA11" s="2230"/>
      <c r="CB11" s="2230"/>
      <c r="CC11" s="2231"/>
      <c r="CD11" s="2275">
        <v>17</v>
      </c>
      <c r="CE11" s="2230"/>
      <c r="CF11" s="2230"/>
      <c r="CG11" s="2230"/>
      <c r="CH11" s="2231"/>
      <c r="CI11" s="2275">
        <v>18</v>
      </c>
      <c r="CJ11" s="2230"/>
      <c r="CK11" s="2230"/>
      <c r="CL11" s="2230"/>
      <c r="CM11" s="2231"/>
      <c r="CN11" s="2275">
        <v>19</v>
      </c>
      <c r="CO11" s="2230"/>
      <c r="CP11" s="2230"/>
      <c r="CQ11" s="2230"/>
      <c r="CR11" s="2231"/>
      <c r="CS11" s="2275">
        <v>20</v>
      </c>
      <c r="CT11" s="2230"/>
      <c r="CU11" s="2230"/>
      <c r="CV11" s="2230"/>
      <c r="CW11" s="2276"/>
      <c r="CY11" s="979"/>
    </row>
    <row r="12" spans="1:103" ht="14.25" customHeight="1">
      <c r="B12" s="2277" t="s">
        <v>1243</v>
      </c>
      <c r="C12" s="1284"/>
      <c r="D12" s="1284"/>
      <c r="E12" s="1284"/>
      <c r="F12" s="1284"/>
      <c r="G12" s="1284"/>
      <c r="H12" s="1284"/>
      <c r="I12" s="1284"/>
      <c r="J12" s="1284"/>
      <c r="K12" s="1284"/>
      <c r="L12" s="1284"/>
      <c r="M12" s="1284"/>
      <c r="N12" s="1284"/>
      <c r="O12" s="1284"/>
      <c r="P12" s="2278"/>
      <c r="Q12" s="2269">
        <v>5100</v>
      </c>
      <c r="R12" s="2270"/>
      <c r="S12" s="2271" t="s">
        <v>930</v>
      </c>
      <c r="T12" s="2272"/>
      <c r="U12" s="2273"/>
      <c r="V12" s="2264">
        <f>V14+V25+V27</f>
        <v>51796</v>
      </c>
      <c r="W12" s="2226"/>
      <c r="X12" s="2226"/>
      <c r="Y12" s="2226"/>
      <c r="Z12" s="2265"/>
      <c r="AA12" s="67" t="s">
        <v>0</v>
      </c>
      <c r="AB12" s="2226">
        <f>AB14+AB25+AB27</f>
        <v>24447</v>
      </c>
      <c r="AC12" s="2226"/>
      <c r="AD12" s="2226"/>
      <c r="AE12" s="68" t="s">
        <v>1</v>
      </c>
      <c r="AF12" s="67" t="s">
        <v>0</v>
      </c>
      <c r="AG12" s="2226">
        <f>AG14+AG25+AG27</f>
        <v>0</v>
      </c>
      <c r="AH12" s="2226"/>
      <c r="AI12" s="2226"/>
      <c r="AJ12" s="68" t="s">
        <v>1</v>
      </c>
      <c r="AK12" s="267"/>
      <c r="AL12" s="2226">
        <f>AL14+AL25+AL27</f>
        <v>27349</v>
      </c>
      <c r="AM12" s="2226"/>
      <c r="AN12" s="2226"/>
      <c r="AO12" s="268"/>
      <c r="AP12" s="2264">
        <f>AP14+AP25+AP27</f>
        <v>5499</v>
      </c>
      <c r="AQ12" s="2226"/>
      <c r="AR12" s="2226"/>
      <c r="AS12" s="2226"/>
      <c r="AT12" s="2265"/>
      <c r="AU12" s="67" t="s">
        <v>0</v>
      </c>
      <c r="AV12" s="2226">
        <f>AV14+AV25+AV27</f>
        <v>0</v>
      </c>
      <c r="AW12" s="2226"/>
      <c r="AX12" s="2226"/>
      <c r="AY12" s="68" t="s">
        <v>1</v>
      </c>
      <c r="AZ12" s="67"/>
      <c r="BA12" s="2226">
        <f>BA14+BA25+BA27</f>
        <v>0</v>
      </c>
      <c r="BB12" s="2226"/>
      <c r="BC12" s="2226"/>
      <c r="BD12" s="68"/>
      <c r="BE12" s="67"/>
      <c r="BF12" s="2226">
        <f>BF14+BF25+BF27</f>
        <v>0</v>
      </c>
      <c r="BG12" s="2226"/>
      <c r="BH12" s="2226"/>
      <c r="BI12" s="68"/>
      <c r="BJ12" s="67" t="s">
        <v>0</v>
      </c>
      <c r="BK12" s="2226">
        <f>BK14+BK25+BK27</f>
        <v>5423</v>
      </c>
      <c r="BL12" s="2226"/>
      <c r="BM12" s="2226"/>
      <c r="BN12" s="68" t="s">
        <v>1</v>
      </c>
      <c r="BO12" s="67"/>
      <c r="BP12" s="2226">
        <f>BP14+BP25+BP27</f>
        <v>0</v>
      </c>
      <c r="BQ12" s="2226"/>
      <c r="BR12" s="2226"/>
      <c r="BS12" s="68"/>
      <c r="BT12" s="2264">
        <f>BT14+BT25+BT27</f>
        <v>0</v>
      </c>
      <c r="BU12" s="2226"/>
      <c r="BV12" s="2226"/>
      <c r="BW12" s="2226"/>
      <c r="BX12" s="2265"/>
      <c r="BY12" s="2264">
        <f>BY14+BY25+BY27</f>
        <v>0</v>
      </c>
      <c r="BZ12" s="2226"/>
      <c r="CA12" s="2226"/>
      <c r="CB12" s="2226"/>
      <c r="CC12" s="2265"/>
      <c r="CD12" s="2264">
        <f>CD14+CD25+CD27</f>
        <v>57295</v>
      </c>
      <c r="CE12" s="2226"/>
      <c r="CF12" s="2226"/>
      <c r="CG12" s="2226"/>
      <c r="CH12" s="2265"/>
      <c r="CI12" s="67" t="s">
        <v>0</v>
      </c>
      <c r="CJ12" s="2226">
        <f>CJ14+CJ25+CJ27</f>
        <v>29870</v>
      </c>
      <c r="CK12" s="2226"/>
      <c r="CL12" s="2226"/>
      <c r="CM12" s="68" t="s">
        <v>1</v>
      </c>
      <c r="CN12" s="67" t="s">
        <v>0</v>
      </c>
      <c r="CO12" s="2226">
        <f>CO14+CO25+CO27</f>
        <v>0</v>
      </c>
      <c r="CP12" s="2226"/>
      <c r="CQ12" s="2226"/>
      <c r="CR12" s="68" t="s">
        <v>1</v>
      </c>
      <c r="CS12" s="269"/>
      <c r="CT12" s="2274">
        <f>'F1'!DJ20-'F1'!DJ23</f>
        <v>27425</v>
      </c>
      <c r="CU12" s="2274"/>
      <c r="CV12" s="2274"/>
      <c r="CW12" s="270"/>
      <c r="CY12" s="148">
        <f>CD12-CJ12-CO12</f>
        <v>27425</v>
      </c>
    </row>
    <row r="13" spans="1:103" ht="15" customHeight="1" thickBot="1">
      <c r="A13" s="516" t="s">
        <v>213</v>
      </c>
      <c r="B13" s="2279"/>
      <c r="C13" s="2280"/>
      <c r="D13" s="2280"/>
      <c r="E13" s="2280"/>
      <c r="F13" s="2280"/>
      <c r="G13" s="2280"/>
      <c r="H13" s="2280"/>
      <c r="I13" s="2280"/>
      <c r="J13" s="2280"/>
      <c r="K13" s="2280"/>
      <c r="L13" s="2280"/>
      <c r="M13" s="2280"/>
      <c r="N13" s="2280"/>
      <c r="O13" s="2280"/>
      <c r="P13" s="2281"/>
      <c r="Q13" s="1725">
        <v>5110</v>
      </c>
      <c r="R13" s="1727"/>
      <c r="S13" s="2229" t="s">
        <v>931</v>
      </c>
      <c r="T13" s="2230"/>
      <c r="U13" s="2231"/>
      <c r="V13" s="2239">
        <f>V15+V26+V28</f>
        <v>51702</v>
      </c>
      <c r="W13" s="2240"/>
      <c r="X13" s="2240"/>
      <c r="Y13" s="2240"/>
      <c r="Z13" s="2241"/>
      <c r="AA13" s="73" t="s">
        <v>0</v>
      </c>
      <c r="AB13" s="2240">
        <f>AB15+AB26+AB28</f>
        <v>16024</v>
      </c>
      <c r="AC13" s="2240"/>
      <c r="AD13" s="2240"/>
      <c r="AE13" s="74" t="s">
        <v>1</v>
      </c>
      <c r="AF13" s="73" t="s">
        <v>0</v>
      </c>
      <c r="AG13" s="2240">
        <f>AG15+AG26+AG28</f>
        <v>0</v>
      </c>
      <c r="AH13" s="2240"/>
      <c r="AI13" s="2240"/>
      <c r="AJ13" s="74" t="s">
        <v>1</v>
      </c>
      <c r="AK13" s="271"/>
      <c r="AL13" s="2240">
        <f>AL15+AL26+AL28</f>
        <v>35678</v>
      </c>
      <c r="AM13" s="2240"/>
      <c r="AN13" s="2240"/>
      <c r="AO13" s="272"/>
      <c r="AP13" s="2239">
        <f>AP15+AP26+AP28</f>
        <v>94</v>
      </c>
      <c r="AQ13" s="2240"/>
      <c r="AR13" s="2240"/>
      <c r="AS13" s="2240"/>
      <c r="AT13" s="2241"/>
      <c r="AU13" s="73" t="s">
        <v>0</v>
      </c>
      <c r="AV13" s="2240">
        <f>AV15+AV26+AV28</f>
        <v>0</v>
      </c>
      <c r="AW13" s="2240"/>
      <c r="AX13" s="2240"/>
      <c r="AY13" s="74" t="s">
        <v>1</v>
      </c>
      <c r="AZ13" s="73"/>
      <c r="BA13" s="2240">
        <f>BA15+BA26+BA28</f>
        <v>0</v>
      </c>
      <c r="BB13" s="2240"/>
      <c r="BC13" s="2240"/>
      <c r="BD13" s="74"/>
      <c r="BE13" s="73"/>
      <c r="BF13" s="2240">
        <f>BF15+BF26+BF28</f>
        <v>0</v>
      </c>
      <c r="BG13" s="2240"/>
      <c r="BH13" s="2240"/>
      <c r="BI13" s="74"/>
      <c r="BJ13" s="73" t="s">
        <v>0</v>
      </c>
      <c r="BK13" s="2240">
        <f>BK15+BK26+BK28</f>
        <v>8423</v>
      </c>
      <c r="BL13" s="2240"/>
      <c r="BM13" s="2240"/>
      <c r="BN13" s="74" t="s">
        <v>1</v>
      </c>
      <c r="BO13" s="73"/>
      <c r="BP13" s="2240">
        <f>BP15+BP26+BP28</f>
        <v>0</v>
      </c>
      <c r="BQ13" s="2240"/>
      <c r="BR13" s="2240"/>
      <c r="BS13" s="74"/>
      <c r="BT13" s="2239">
        <f>BT15+BT26+BT28</f>
        <v>0</v>
      </c>
      <c r="BU13" s="2240"/>
      <c r="BV13" s="2240"/>
      <c r="BW13" s="2240"/>
      <c r="BX13" s="2241"/>
      <c r="BY13" s="2239">
        <f>BY15+BY26+BY28</f>
        <v>0</v>
      </c>
      <c r="BZ13" s="2240"/>
      <c r="CA13" s="2240"/>
      <c r="CB13" s="2240"/>
      <c r="CC13" s="2241"/>
      <c r="CD13" s="2239">
        <f>CD15+CD26+CD28</f>
        <v>51796</v>
      </c>
      <c r="CE13" s="2240"/>
      <c r="CF13" s="2240"/>
      <c r="CG13" s="2240"/>
      <c r="CH13" s="2241"/>
      <c r="CI13" s="73" t="s">
        <v>0</v>
      </c>
      <c r="CJ13" s="2240">
        <f>CJ15+CJ26+CJ28</f>
        <v>24447</v>
      </c>
      <c r="CK13" s="2240"/>
      <c r="CL13" s="2240"/>
      <c r="CM13" s="74" t="s">
        <v>1</v>
      </c>
      <c r="CN13" s="73" t="s">
        <v>0</v>
      </c>
      <c r="CO13" s="2240">
        <f>CO15+CO26+CO28</f>
        <v>0</v>
      </c>
      <c r="CP13" s="2240"/>
      <c r="CQ13" s="2240"/>
      <c r="CR13" s="74" t="s">
        <v>1</v>
      </c>
      <c r="CS13" s="273"/>
      <c r="CT13" s="2240">
        <f>'F1'!DY20-'F1'!DY23</f>
        <v>27349</v>
      </c>
      <c r="CU13" s="2240"/>
      <c r="CV13" s="2240"/>
      <c r="CW13" s="274"/>
      <c r="CY13" s="148">
        <f>CD13-CJ13-CO13</f>
        <v>27349</v>
      </c>
    </row>
    <row r="14" spans="1:103" ht="24.95" customHeight="1">
      <c r="B14" s="2266" t="s">
        <v>932</v>
      </c>
      <c r="C14" s="2267"/>
      <c r="D14" s="2267"/>
      <c r="E14" s="2267"/>
      <c r="F14" s="2267"/>
      <c r="G14" s="2267"/>
      <c r="H14" s="2267"/>
      <c r="I14" s="2267"/>
      <c r="J14" s="2267"/>
      <c r="K14" s="2267"/>
      <c r="L14" s="2267"/>
      <c r="M14" s="2267"/>
      <c r="N14" s="2267"/>
      <c r="O14" s="2267"/>
      <c r="P14" s="2268"/>
      <c r="Q14" s="2269">
        <v>5101</v>
      </c>
      <c r="R14" s="2270"/>
      <c r="S14" s="2271" t="s">
        <v>930</v>
      </c>
      <c r="T14" s="2272"/>
      <c r="U14" s="2273"/>
      <c r="V14" s="2264">
        <f>V17+V19+V21+V23</f>
        <v>51796</v>
      </c>
      <c r="W14" s="2226"/>
      <c r="X14" s="2226"/>
      <c r="Y14" s="2226"/>
      <c r="Z14" s="2265"/>
      <c r="AA14" s="267" t="s">
        <v>0</v>
      </c>
      <c r="AB14" s="2226">
        <f>AB17+AB19+AB21+AB23</f>
        <v>24447</v>
      </c>
      <c r="AC14" s="2226"/>
      <c r="AD14" s="2226"/>
      <c r="AE14" s="268" t="s">
        <v>1</v>
      </c>
      <c r="AF14" s="267" t="s">
        <v>0</v>
      </c>
      <c r="AG14" s="2226">
        <f>AG17+AG19+AG21+AG23</f>
        <v>0</v>
      </c>
      <c r="AH14" s="2226"/>
      <c r="AI14" s="2226"/>
      <c r="AJ14" s="268" t="s">
        <v>1</v>
      </c>
      <c r="AK14" s="267"/>
      <c r="AL14" s="2226">
        <f>AL17+AL19+AL21+AL23</f>
        <v>27349</v>
      </c>
      <c r="AM14" s="2226"/>
      <c r="AN14" s="2226"/>
      <c r="AO14" s="268"/>
      <c r="AP14" s="2264">
        <f>AP17+AP19+AP21+AP23</f>
        <v>5499</v>
      </c>
      <c r="AQ14" s="2226"/>
      <c r="AR14" s="2226"/>
      <c r="AS14" s="2226"/>
      <c r="AT14" s="2265"/>
      <c r="AU14" s="267" t="s">
        <v>0</v>
      </c>
      <c r="AV14" s="2226">
        <f>AV17+AV19+AV21+AV23</f>
        <v>0</v>
      </c>
      <c r="AW14" s="2226"/>
      <c r="AX14" s="2226"/>
      <c r="AY14" s="268" t="s">
        <v>1</v>
      </c>
      <c r="AZ14" s="267"/>
      <c r="BA14" s="2226">
        <f>BA17+BA19+BA21+BA23</f>
        <v>0</v>
      </c>
      <c r="BB14" s="2226"/>
      <c r="BC14" s="2226"/>
      <c r="BD14" s="268"/>
      <c r="BE14" s="267"/>
      <c r="BF14" s="2226">
        <f>BF17+BF19+BF21+BF23</f>
        <v>0</v>
      </c>
      <c r="BG14" s="2226"/>
      <c r="BH14" s="2226"/>
      <c r="BI14" s="268"/>
      <c r="BJ14" s="267" t="s">
        <v>0</v>
      </c>
      <c r="BK14" s="2226">
        <f>BK17+BK19+BK21+BK23</f>
        <v>5423</v>
      </c>
      <c r="BL14" s="2226"/>
      <c r="BM14" s="2226"/>
      <c r="BN14" s="268" t="s">
        <v>1</v>
      </c>
      <c r="BO14" s="267"/>
      <c r="BP14" s="2226">
        <f>BP17+BP19+BP21+BP23</f>
        <v>0</v>
      </c>
      <c r="BQ14" s="2226"/>
      <c r="BR14" s="2226"/>
      <c r="BS14" s="268"/>
      <c r="BT14" s="2264">
        <f>BT17+BT19+BT21+BT23</f>
        <v>0</v>
      </c>
      <c r="BU14" s="2226"/>
      <c r="BV14" s="2226"/>
      <c r="BW14" s="2226"/>
      <c r="BX14" s="2265"/>
      <c r="BY14" s="2264">
        <f>BY17+BY19+BY21+BY23</f>
        <v>0</v>
      </c>
      <c r="BZ14" s="2226"/>
      <c r="CA14" s="2226"/>
      <c r="CB14" s="2226"/>
      <c r="CC14" s="2265"/>
      <c r="CD14" s="2264">
        <f>V14+AP14-AV14+BT14</f>
        <v>57295</v>
      </c>
      <c r="CE14" s="2226"/>
      <c r="CF14" s="2226"/>
      <c r="CG14" s="2226"/>
      <c r="CH14" s="2265"/>
      <c r="CI14" s="67" t="s">
        <v>0</v>
      </c>
      <c r="CJ14" s="2226">
        <f>ABS(AB14-BA14+BK14+BY14)</f>
        <v>29870</v>
      </c>
      <c r="CK14" s="2226"/>
      <c r="CL14" s="2226"/>
      <c r="CM14" s="68" t="s">
        <v>1</v>
      </c>
      <c r="CN14" s="67" t="s">
        <v>0</v>
      </c>
      <c r="CO14" s="2226">
        <f>ABS(AG14-BF14+BP14)</f>
        <v>0</v>
      </c>
      <c r="CP14" s="2226"/>
      <c r="CQ14" s="2226"/>
      <c r="CR14" s="68" t="s">
        <v>1</v>
      </c>
      <c r="CS14" s="67"/>
      <c r="CT14" s="2226">
        <f>CD14-CJ14-CO14</f>
        <v>27425</v>
      </c>
      <c r="CU14" s="2226"/>
      <c r="CV14" s="2226"/>
      <c r="CW14" s="69"/>
    </row>
    <row r="15" spans="1:103" ht="24.95" customHeight="1">
      <c r="B15" s="2242"/>
      <c r="C15" s="2243"/>
      <c r="D15" s="2243"/>
      <c r="E15" s="2243"/>
      <c r="F15" s="2243"/>
      <c r="G15" s="2243"/>
      <c r="H15" s="2243"/>
      <c r="I15" s="2243"/>
      <c r="J15" s="2243"/>
      <c r="K15" s="2243"/>
      <c r="L15" s="2243"/>
      <c r="M15" s="2243"/>
      <c r="N15" s="2243"/>
      <c r="O15" s="2243"/>
      <c r="P15" s="2244"/>
      <c r="Q15" s="1970">
        <v>5111</v>
      </c>
      <c r="R15" s="1982"/>
      <c r="S15" s="2232" t="s">
        <v>931</v>
      </c>
      <c r="T15" s="2233"/>
      <c r="U15" s="2234"/>
      <c r="V15" s="2237">
        <f>V18+V20+V22+V24</f>
        <v>51702</v>
      </c>
      <c r="W15" s="2227"/>
      <c r="X15" s="2227"/>
      <c r="Y15" s="2227"/>
      <c r="Z15" s="2238"/>
      <c r="AA15" s="275" t="s">
        <v>0</v>
      </c>
      <c r="AB15" s="2227">
        <f>AB18+AB20+AB22+AB24</f>
        <v>16024</v>
      </c>
      <c r="AC15" s="2227"/>
      <c r="AD15" s="2227"/>
      <c r="AE15" s="276" t="s">
        <v>1</v>
      </c>
      <c r="AF15" s="275" t="s">
        <v>0</v>
      </c>
      <c r="AG15" s="2227">
        <f>AG18+AG20+AG22+AG24</f>
        <v>0</v>
      </c>
      <c r="AH15" s="2227"/>
      <c r="AI15" s="2227"/>
      <c r="AJ15" s="276" t="s">
        <v>1</v>
      </c>
      <c r="AK15" s="275"/>
      <c r="AL15" s="2227">
        <f>AL18+AL20+AL22+AL24</f>
        <v>35678</v>
      </c>
      <c r="AM15" s="2227"/>
      <c r="AN15" s="2227"/>
      <c r="AO15" s="276"/>
      <c r="AP15" s="2237">
        <f>AP18+AP20+AP22+AP24</f>
        <v>94</v>
      </c>
      <c r="AQ15" s="2227"/>
      <c r="AR15" s="2227"/>
      <c r="AS15" s="2227"/>
      <c r="AT15" s="2238"/>
      <c r="AU15" s="275" t="s">
        <v>0</v>
      </c>
      <c r="AV15" s="2227">
        <f>AV18+AV20+AV22+AV24</f>
        <v>0</v>
      </c>
      <c r="AW15" s="2227"/>
      <c r="AX15" s="2227"/>
      <c r="AY15" s="276" t="s">
        <v>1</v>
      </c>
      <c r="AZ15" s="275"/>
      <c r="BA15" s="2227">
        <f>BA18+BA20+BA22+BA24</f>
        <v>0</v>
      </c>
      <c r="BB15" s="2227"/>
      <c r="BC15" s="2227"/>
      <c r="BD15" s="276"/>
      <c r="BE15" s="275"/>
      <c r="BF15" s="2227">
        <f>BF18+BF20+BF22+BF24</f>
        <v>0</v>
      </c>
      <c r="BG15" s="2227"/>
      <c r="BH15" s="2227"/>
      <c r="BI15" s="276"/>
      <c r="BJ15" s="275" t="s">
        <v>0</v>
      </c>
      <c r="BK15" s="2227">
        <f>BK18+BK20+BK22+BK24</f>
        <v>8423</v>
      </c>
      <c r="BL15" s="2227"/>
      <c r="BM15" s="2227"/>
      <c r="BN15" s="276" t="s">
        <v>1</v>
      </c>
      <c r="BO15" s="275"/>
      <c r="BP15" s="2227">
        <f>BP18+BP20+BP22+BP24</f>
        <v>0</v>
      </c>
      <c r="BQ15" s="2227"/>
      <c r="BR15" s="2227"/>
      <c r="BS15" s="276"/>
      <c r="BT15" s="2237">
        <f>BT18+BT20+BT22+BT24</f>
        <v>0</v>
      </c>
      <c r="BU15" s="2227"/>
      <c r="BV15" s="2227"/>
      <c r="BW15" s="2227"/>
      <c r="BX15" s="2238"/>
      <c r="BY15" s="2237">
        <f>BY18+BY20+BY22+BY24</f>
        <v>0</v>
      </c>
      <c r="BZ15" s="2227"/>
      <c r="CA15" s="2227"/>
      <c r="CB15" s="2227"/>
      <c r="CC15" s="2238"/>
      <c r="CD15" s="2237">
        <f>V15+AP15-AV15+BT15</f>
        <v>51796</v>
      </c>
      <c r="CE15" s="2227"/>
      <c r="CF15" s="2227"/>
      <c r="CG15" s="2227"/>
      <c r="CH15" s="2238"/>
      <c r="CI15" s="70" t="s">
        <v>0</v>
      </c>
      <c r="CJ15" s="2227">
        <f>ABS(AB15-BA15+BK15+BY15)</f>
        <v>24447</v>
      </c>
      <c r="CK15" s="2227"/>
      <c r="CL15" s="2227"/>
      <c r="CM15" s="71" t="s">
        <v>1</v>
      </c>
      <c r="CN15" s="70" t="s">
        <v>0</v>
      </c>
      <c r="CO15" s="2227">
        <f>ABS(AG15-BF15+BP15)</f>
        <v>0</v>
      </c>
      <c r="CP15" s="2227"/>
      <c r="CQ15" s="2227"/>
      <c r="CR15" s="71" t="s">
        <v>1</v>
      </c>
      <c r="CS15" s="70"/>
      <c r="CT15" s="2227">
        <f>CD15-CJ15-CO15</f>
        <v>27349</v>
      </c>
      <c r="CU15" s="2227"/>
      <c r="CV15" s="2227"/>
      <c r="CW15" s="72"/>
    </row>
    <row r="16" spans="1:103" ht="15" customHeight="1">
      <c r="B16" s="2256" t="s">
        <v>406</v>
      </c>
      <c r="C16" s="2257"/>
      <c r="D16" s="2257"/>
      <c r="E16" s="2257"/>
      <c r="F16" s="2257"/>
      <c r="G16" s="2257"/>
      <c r="H16" s="2257"/>
      <c r="I16" s="2257"/>
      <c r="J16" s="2257"/>
      <c r="K16" s="2257"/>
      <c r="L16" s="2257"/>
      <c r="M16" s="2257"/>
      <c r="N16" s="2257"/>
      <c r="O16" s="2257"/>
      <c r="P16" s="2258"/>
      <c r="Q16" s="2254"/>
      <c r="R16" s="2255"/>
      <c r="S16" s="2259"/>
      <c r="T16" s="2260"/>
      <c r="U16" s="2261"/>
      <c r="V16" s="2235"/>
      <c r="W16" s="2228"/>
      <c r="X16" s="2228"/>
      <c r="Y16" s="2228"/>
      <c r="Z16" s="2236"/>
      <c r="AA16" s="2262"/>
      <c r="AB16" s="1658"/>
      <c r="AC16" s="1658"/>
      <c r="AD16" s="1658"/>
      <c r="AE16" s="2263"/>
      <c r="AF16" s="2262"/>
      <c r="AG16" s="1658"/>
      <c r="AH16" s="1658"/>
      <c r="AI16" s="1658"/>
      <c r="AJ16" s="2263"/>
      <c r="AK16" s="2262"/>
      <c r="AL16" s="1658"/>
      <c r="AM16" s="1658"/>
      <c r="AN16" s="1658"/>
      <c r="AO16" s="2263"/>
      <c r="AP16" s="1561"/>
      <c r="AQ16" s="1562"/>
      <c r="AR16" s="1562"/>
      <c r="AS16" s="1562"/>
      <c r="AT16" s="1563"/>
      <c r="AU16" s="2254"/>
      <c r="AV16" s="2233"/>
      <c r="AW16" s="2233"/>
      <c r="AX16" s="2233"/>
      <c r="AY16" s="2234"/>
      <c r="AZ16" s="2262"/>
      <c r="BA16" s="1658"/>
      <c r="BB16" s="1658"/>
      <c r="BC16" s="1658"/>
      <c r="BD16" s="2263"/>
      <c r="BE16" s="2262"/>
      <c r="BF16" s="1658"/>
      <c r="BG16" s="1658"/>
      <c r="BH16" s="1658"/>
      <c r="BI16" s="2263"/>
      <c r="BJ16" s="2254"/>
      <c r="BK16" s="2233"/>
      <c r="BL16" s="2233"/>
      <c r="BM16" s="2233"/>
      <c r="BN16" s="2234"/>
      <c r="BO16" s="2254"/>
      <c r="BP16" s="2233"/>
      <c r="BQ16" s="2233"/>
      <c r="BR16" s="2233"/>
      <c r="BS16" s="2234"/>
      <c r="BT16" s="2254"/>
      <c r="BU16" s="2233"/>
      <c r="BV16" s="2233"/>
      <c r="BW16" s="2233"/>
      <c r="BX16" s="2234"/>
      <c r="BY16" s="2254"/>
      <c r="BZ16" s="2233"/>
      <c r="CA16" s="2233"/>
      <c r="CB16" s="2233"/>
      <c r="CC16" s="2234"/>
      <c r="CD16" s="2251"/>
      <c r="CE16" s="2252"/>
      <c r="CF16" s="2252"/>
      <c r="CG16" s="2252"/>
      <c r="CH16" s="2253"/>
      <c r="CI16" s="2254"/>
      <c r="CJ16" s="2233"/>
      <c r="CK16" s="2233"/>
      <c r="CL16" s="2233"/>
      <c r="CM16" s="2234"/>
      <c r="CN16" s="2254"/>
      <c r="CO16" s="2233"/>
      <c r="CP16" s="2233"/>
      <c r="CQ16" s="2233"/>
      <c r="CR16" s="2234"/>
      <c r="CS16" s="2254"/>
      <c r="CT16" s="2233"/>
      <c r="CU16" s="2233"/>
      <c r="CV16" s="2233"/>
      <c r="CW16" s="2255"/>
    </row>
    <row r="17" spans="1:101" ht="20.100000000000001" customHeight="1">
      <c r="B17" s="2245" t="s">
        <v>933</v>
      </c>
      <c r="C17" s="2246"/>
      <c r="D17" s="2246"/>
      <c r="E17" s="2246"/>
      <c r="F17" s="2246"/>
      <c r="G17" s="2246"/>
      <c r="H17" s="2246"/>
      <c r="I17" s="2246"/>
      <c r="J17" s="2246"/>
      <c r="K17" s="2246"/>
      <c r="L17" s="2246"/>
      <c r="M17" s="2246"/>
      <c r="N17" s="2246"/>
      <c r="O17" s="2246"/>
      <c r="P17" s="2247"/>
      <c r="Q17" s="1970">
        <v>51011</v>
      </c>
      <c r="R17" s="1982"/>
      <c r="S17" s="2232" t="s">
        <v>930</v>
      </c>
      <c r="T17" s="2233"/>
      <c r="U17" s="2234"/>
      <c r="V17" s="2237">
        <f>CD18</f>
        <v>54</v>
      </c>
      <c r="W17" s="2227"/>
      <c r="X17" s="2227"/>
      <c r="Y17" s="2227"/>
      <c r="Z17" s="2238"/>
      <c r="AA17" s="275" t="s">
        <v>0</v>
      </c>
      <c r="AB17" s="2227">
        <f>CJ18</f>
        <v>8</v>
      </c>
      <c r="AC17" s="2227"/>
      <c r="AD17" s="2227"/>
      <c r="AE17" s="276" t="s">
        <v>1</v>
      </c>
      <c r="AF17" s="275" t="s">
        <v>0</v>
      </c>
      <c r="AG17" s="2227">
        <f>CO18</f>
        <v>0</v>
      </c>
      <c r="AH17" s="2227"/>
      <c r="AI17" s="2227"/>
      <c r="AJ17" s="276" t="s">
        <v>1</v>
      </c>
      <c r="AK17" s="70"/>
      <c r="AL17" s="2227">
        <f>V17-AB17-AG17</f>
        <v>46</v>
      </c>
      <c r="AM17" s="2227"/>
      <c r="AN17" s="2227"/>
      <c r="AO17" s="71"/>
      <c r="AP17" s="2235">
        <v>97</v>
      </c>
      <c r="AQ17" s="2228"/>
      <c r="AR17" s="2228"/>
      <c r="AS17" s="2228"/>
      <c r="AT17" s="2236"/>
      <c r="AU17" s="70" t="s">
        <v>0</v>
      </c>
      <c r="AV17" s="2228"/>
      <c r="AW17" s="2228"/>
      <c r="AX17" s="2228"/>
      <c r="AY17" s="71" t="s">
        <v>1</v>
      </c>
      <c r="AZ17" s="70"/>
      <c r="BA17" s="2228"/>
      <c r="BB17" s="2228"/>
      <c r="BC17" s="2228"/>
      <c r="BD17" s="71"/>
      <c r="BE17" s="70"/>
      <c r="BF17" s="2228"/>
      <c r="BG17" s="2228"/>
      <c r="BH17" s="2228"/>
      <c r="BI17" s="71"/>
      <c r="BJ17" s="70" t="s">
        <v>0</v>
      </c>
      <c r="BK17" s="2228">
        <v>16</v>
      </c>
      <c r="BL17" s="2228"/>
      <c r="BM17" s="2228"/>
      <c r="BN17" s="71" t="s">
        <v>1</v>
      </c>
      <c r="BO17" s="70"/>
      <c r="BP17" s="2228"/>
      <c r="BQ17" s="2228"/>
      <c r="BR17" s="2228"/>
      <c r="BS17" s="71"/>
      <c r="BT17" s="2235"/>
      <c r="BU17" s="2228"/>
      <c r="BV17" s="2228"/>
      <c r="BW17" s="2228"/>
      <c r="BX17" s="2236"/>
      <c r="BY17" s="2235"/>
      <c r="BZ17" s="2228"/>
      <c r="CA17" s="2228"/>
      <c r="CB17" s="2228"/>
      <c r="CC17" s="2236"/>
      <c r="CD17" s="2237">
        <f t="shared" ref="CD17:CD27" si="0">V17+AP17-AV17+BT17</f>
        <v>151</v>
      </c>
      <c r="CE17" s="2227"/>
      <c r="CF17" s="2227"/>
      <c r="CG17" s="2227"/>
      <c r="CH17" s="2238"/>
      <c r="CI17" s="70" t="s">
        <v>0</v>
      </c>
      <c r="CJ17" s="2227">
        <f>ABS(AB17-BA17+BK17+BY17)</f>
        <v>24</v>
      </c>
      <c r="CK17" s="2227"/>
      <c r="CL17" s="2227"/>
      <c r="CM17" s="71" t="s">
        <v>1</v>
      </c>
      <c r="CN17" s="70" t="s">
        <v>0</v>
      </c>
      <c r="CO17" s="2227">
        <f>ABS(AG17-BF17+BP17)</f>
        <v>0</v>
      </c>
      <c r="CP17" s="2227"/>
      <c r="CQ17" s="2227"/>
      <c r="CR17" s="71" t="s">
        <v>1</v>
      </c>
      <c r="CS17" s="70"/>
      <c r="CT17" s="2227">
        <f>CD17-CJ17-CO17</f>
        <v>127</v>
      </c>
      <c r="CU17" s="2227"/>
      <c r="CV17" s="2227"/>
      <c r="CW17" s="72"/>
    </row>
    <row r="18" spans="1:101" ht="20.100000000000001" customHeight="1">
      <c r="B18" s="2248"/>
      <c r="C18" s="2249"/>
      <c r="D18" s="2249"/>
      <c r="E18" s="2249"/>
      <c r="F18" s="2249"/>
      <c r="G18" s="2249"/>
      <c r="H18" s="2249"/>
      <c r="I18" s="2249"/>
      <c r="J18" s="2249"/>
      <c r="K18" s="2249"/>
      <c r="L18" s="2249"/>
      <c r="M18" s="2249"/>
      <c r="N18" s="2249"/>
      <c r="O18" s="2249"/>
      <c r="P18" s="2250"/>
      <c r="Q18" s="1970">
        <v>51111</v>
      </c>
      <c r="R18" s="1982"/>
      <c r="S18" s="2232" t="s">
        <v>931</v>
      </c>
      <c r="T18" s="2233"/>
      <c r="U18" s="2234"/>
      <c r="V18" s="2235">
        <v>54</v>
      </c>
      <c r="W18" s="2228"/>
      <c r="X18" s="2228"/>
      <c r="Y18" s="2228"/>
      <c r="Z18" s="2236"/>
      <c r="AA18" s="70" t="s">
        <v>0</v>
      </c>
      <c r="AB18" s="2228">
        <v>3</v>
      </c>
      <c r="AC18" s="2228"/>
      <c r="AD18" s="2228"/>
      <c r="AE18" s="71" t="s">
        <v>1</v>
      </c>
      <c r="AF18" s="70" t="s">
        <v>0</v>
      </c>
      <c r="AG18" s="2228"/>
      <c r="AH18" s="2228"/>
      <c r="AI18" s="2228"/>
      <c r="AJ18" s="71" t="s">
        <v>1</v>
      </c>
      <c r="AK18" s="70"/>
      <c r="AL18" s="2227">
        <f t="shared" ref="AL18:AL28" si="1">V18-AB18-AG18</f>
        <v>51</v>
      </c>
      <c r="AM18" s="2227"/>
      <c r="AN18" s="2227"/>
      <c r="AO18" s="71"/>
      <c r="AP18" s="2235"/>
      <c r="AQ18" s="2228"/>
      <c r="AR18" s="2228"/>
      <c r="AS18" s="2228"/>
      <c r="AT18" s="2236"/>
      <c r="AU18" s="70" t="s">
        <v>0</v>
      </c>
      <c r="AV18" s="2228"/>
      <c r="AW18" s="2228"/>
      <c r="AX18" s="2228"/>
      <c r="AY18" s="71" t="s">
        <v>1</v>
      </c>
      <c r="AZ18" s="70"/>
      <c r="BA18" s="2228"/>
      <c r="BB18" s="2228"/>
      <c r="BC18" s="2228"/>
      <c r="BD18" s="71"/>
      <c r="BE18" s="70"/>
      <c r="BF18" s="2228"/>
      <c r="BG18" s="2228"/>
      <c r="BH18" s="2228"/>
      <c r="BI18" s="71"/>
      <c r="BJ18" s="70" t="s">
        <v>0</v>
      </c>
      <c r="BK18" s="2228">
        <v>5</v>
      </c>
      <c r="BL18" s="2228"/>
      <c r="BM18" s="2228"/>
      <c r="BN18" s="71" t="s">
        <v>1</v>
      </c>
      <c r="BO18" s="70"/>
      <c r="BP18" s="2228"/>
      <c r="BQ18" s="2228"/>
      <c r="BR18" s="2228"/>
      <c r="BS18" s="71"/>
      <c r="BT18" s="2235"/>
      <c r="BU18" s="2228"/>
      <c r="BV18" s="2228"/>
      <c r="BW18" s="2228"/>
      <c r="BX18" s="2236"/>
      <c r="BY18" s="2235"/>
      <c r="BZ18" s="2228"/>
      <c r="CA18" s="2228"/>
      <c r="CB18" s="2228"/>
      <c r="CC18" s="2236"/>
      <c r="CD18" s="2237">
        <f t="shared" si="0"/>
        <v>54</v>
      </c>
      <c r="CE18" s="2227"/>
      <c r="CF18" s="2227"/>
      <c r="CG18" s="2227"/>
      <c r="CH18" s="2238"/>
      <c r="CI18" s="70" t="s">
        <v>0</v>
      </c>
      <c r="CJ18" s="2227">
        <f t="shared" ref="CJ18:CJ27" si="2">ABS(AB18-BA18+BK18+BY18)</f>
        <v>8</v>
      </c>
      <c r="CK18" s="2227"/>
      <c r="CL18" s="2227"/>
      <c r="CM18" s="71" t="s">
        <v>1</v>
      </c>
      <c r="CN18" s="70" t="s">
        <v>0</v>
      </c>
      <c r="CO18" s="2227">
        <f t="shared" ref="CO18:CO27" si="3">ABS(AG18-BF18+BP18)</f>
        <v>0</v>
      </c>
      <c r="CP18" s="2227"/>
      <c r="CQ18" s="2227"/>
      <c r="CR18" s="71" t="s">
        <v>1</v>
      </c>
      <c r="CS18" s="70"/>
      <c r="CT18" s="2227">
        <f t="shared" ref="CT18:CT27" si="4">CD18-CJ18-CO18</f>
        <v>46</v>
      </c>
      <c r="CU18" s="2227"/>
      <c r="CV18" s="2227"/>
      <c r="CW18" s="72"/>
    </row>
    <row r="19" spans="1:101" ht="14.25" customHeight="1">
      <c r="B19" s="2245" t="s">
        <v>934</v>
      </c>
      <c r="C19" s="2246"/>
      <c r="D19" s="2246"/>
      <c r="E19" s="2246"/>
      <c r="F19" s="2246"/>
      <c r="G19" s="2246"/>
      <c r="H19" s="2246"/>
      <c r="I19" s="2246"/>
      <c r="J19" s="2246"/>
      <c r="K19" s="2246"/>
      <c r="L19" s="2246"/>
      <c r="M19" s="2246"/>
      <c r="N19" s="2246"/>
      <c r="O19" s="2246"/>
      <c r="P19" s="2247"/>
      <c r="Q19" s="1970">
        <v>51012</v>
      </c>
      <c r="R19" s="1982"/>
      <c r="S19" s="2232" t="s">
        <v>930</v>
      </c>
      <c r="T19" s="2233"/>
      <c r="U19" s="2234"/>
      <c r="V19" s="2237">
        <f>CD20</f>
        <v>51523</v>
      </c>
      <c r="W19" s="2227"/>
      <c r="X19" s="2227"/>
      <c r="Y19" s="2227"/>
      <c r="Z19" s="2238"/>
      <c r="AA19" s="275" t="s">
        <v>0</v>
      </c>
      <c r="AB19" s="2227">
        <f>CJ20</f>
        <v>24381</v>
      </c>
      <c r="AC19" s="2227"/>
      <c r="AD19" s="2227"/>
      <c r="AE19" s="789" t="s">
        <v>1</v>
      </c>
      <c r="AF19" s="275" t="s">
        <v>0</v>
      </c>
      <c r="AG19" s="2227">
        <f>CO20</f>
        <v>0</v>
      </c>
      <c r="AH19" s="2227"/>
      <c r="AI19" s="2227"/>
      <c r="AJ19" s="276" t="s">
        <v>1</v>
      </c>
      <c r="AK19" s="70"/>
      <c r="AL19" s="2227">
        <f t="shared" si="1"/>
        <v>27142</v>
      </c>
      <c r="AM19" s="2227"/>
      <c r="AN19" s="2227"/>
      <c r="AO19" s="71"/>
      <c r="AP19" s="2235">
        <v>5402</v>
      </c>
      <c r="AQ19" s="2228"/>
      <c r="AR19" s="2228"/>
      <c r="AS19" s="2228"/>
      <c r="AT19" s="2236"/>
      <c r="AU19" s="70" t="s">
        <v>0</v>
      </c>
      <c r="AV19" s="2228"/>
      <c r="AW19" s="2228"/>
      <c r="AX19" s="2228"/>
      <c r="AY19" s="71" t="s">
        <v>1</v>
      </c>
      <c r="AZ19" s="70"/>
      <c r="BA19" s="2228"/>
      <c r="BB19" s="2228"/>
      <c r="BC19" s="2228"/>
      <c r="BD19" s="71"/>
      <c r="BE19" s="70"/>
      <c r="BF19" s="2228"/>
      <c r="BG19" s="2228"/>
      <c r="BH19" s="2228"/>
      <c r="BI19" s="71"/>
      <c r="BJ19" s="70" t="s">
        <v>0</v>
      </c>
      <c r="BK19" s="2228">
        <v>5378</v>
      </c>
      <c r="BL19" s="2228"/>
      <c r="BM19" s="2228"/>
      <c r="BN19" s="71" t="s">
        <v>1</v>
      </c>
      <c r="BO19" s="70"/>
      <c r="BP19" s="2228"/>
      <c r="BQ19" s="2228"/>
      <c r="BR19" s="2228"/>
      <c r="BS19" s="71"/>
      <c r="BT19" s="2235"/>
      <c r="BU19" s="2228"/>
      <c r="BV19" s="2228"/>
      <c r="BW19" s="2228"/>
      <c r="BX19" s="2236"/>
      <c r="BY19" s="2235"/>
      <c r="BZ19" s="2228"/>
      <c r="CA19" s="2228"/>
      <c r="CB19" s="2228"/>
      <c r="CC19" s="2236"/>
      <c r="CD19" s="2237">
        <f t="shared" si="0"/>
        <v>56925</v>
      </c>
      <c r="CE19" s="2227"/>
      <c r="CF19" s="2227"/>
      <c r="CG19" s="2227"/>
      <c r="CH19" s="2238"/>
      <c r="CI19" s="70" t="s">
        <v>0</v>
      </c>
      <c r="CJ19" s="2227">
        <f t="shared" si="2"/>
        <v>29759</v>
      </c>
      <c r="CK19" s="2227"/>
      <c r="CL19" s="2227"/>
      <c r="CM19" s="71" t="s">
        <v>1</v>
      </c>
      <c r="CN19" s="70" t="s">
        <v>0</v>
      </c>
      <c r="CO19" s="2227">
        <f t="shared" si="3"/>
        <v>0</v>
      </c>
      <c r="CP19" s="2227"/>
      <c r="CQ19" s="2227"/>
      <c r="CR19" s="71" t="s">
        <v>1</v>
      </c>
      <c r="CS19" s="70"/>
      <c r="CT19" s="2227">
        <f t="shared" si="4"/>
        <v>27166</v>
      </c>
      <c r="CU19" s="2227"/>
      <c r="CV19" s="2227"/>
      <c r="CW19" s="72"/>
    </row>
    <row r="20" spans="1:101" ht="14.25" customHeight="1">
      <c r="B20" s="2248"/>
      <c r="C20" s="2249"/>
      <c r="D20" s="2249"/>
      <c r="E20" s="2249"/>
      <c r="F20" s="2249"/>
      <c r="G20" s="2249"/>
      <c r="H20" s="2249"/>
      <c r="I20" s="2249"/>
      <c r="J20" s="2249"/>
      <c r="K20" s="2249"/>
      <c r="L20" s="2249"/>
      <c r="M20" s="2249"/>
      <c r="N20" s="2249"/>
      <c r="O20" s="2249"/>
      <c r="P20" s="2250"/>
      <c r="Q20" s="1970">
        <v>51112</v>
      </c>
      <c r="R20" s="1982"/>
      <c r="S20" s="2232" t="s">
        <v>931</v>
      </c>
      <c r="T20" s="2233"/>
      <c r="U20" s="2234"/>
      <c r="V20" s="2235">
        <v>51523</v>
      </c>
      <c r="W20" s="2228"/>
      <c r="X20" s="2228"/>
      <c r="Y20" s="2228"/>
      <c r="Z20" s="2236"/>
      <c r="AA20" s="70" t="s">
        <v>0</v>
      </c>
      <c r="AB20" s="2228">
        <v>15990</v>
      </c>
      <c r="AC20" s="2228"/>
      <c r="AD20" s="2228"/>
      <c r="AE20" s="71" t="s">
        <v>1</v>
      </c>
      <c r="AF20" s="70" t="s">
        <v>0</v>
      </c>
      <c r="AG20" s="2228"/>
      <c r="AH20" s="2228"/>
      <c r="AI20" s="2228"/>
      <c r="AJ20" s="71" t="s">
        <v>1</v>
      </c>
      <c r="AK20" s="70"/>
      <c r="AL20" s="2227">
        <f t="shared" si="1"/>
        <v>35533</v>
      </c>
      <c r="AM20" s="2227"/>
      <c r="AN20" s="2227"/>
      <c r="AO20" s="71"/>
      <c r="AP20" s="2235"/>
      <c r="AQ20" s="2228"/>
      <c r="AR20" s="2228"/>
      <c r="AS20" s="2228"/>
      <c r="AT20" s="2236"/>
      <c r="AU20" s="70" t="s">
        <v>0</v>
      </c>
      <c r="AV20" s="2228"/>
      <c r="AW20" s="2228"/>
      <c r="AX20" s="2228"/>
      <c r="AY20" s="71" t="s">
        <v>1</v>
      </c>
      <c r="AZ20" s="70"/>
      <c r="BA20" s="2228"/>
      <c r="BB20" s="2228"/>
      <c r="BC20" s="2228"/>
      <c r="BD20" s="71"/>
      <c r="BE20" s="70"/>
      <c r="BF20" s="2228"/>
      <c r="BG20" s="2228"/>
      <c r="BH20" s="2228"/>
      <c r="BI20" s="71"/>
      <c r="BJ20" s="70" t="s">
        <v>0</v>
      </c>
      <c r="BK20" s="2228">
        <v>8391</v>
      </c>
      <c r="BL20" s="2228"/>
      <c r="BM20" s="2228"/>
      <c r="BN20" s="71" t="s">
        <v>1</v>
      </c>
      <c r="BO20" s="70"/>
      <c r="BP20" s="2228"/>
      <c r="BQ20" s="2228"/>
      <c r="BR20" s="2228"/>
      <c r="BS20" s="71"/>
      <c r="BT20" s="2235"/>
      <c r="BU20" s="2228"/>
      <c r="BV20" s="2228"/>
      <c r="BW20" s="2228"/>
      <c r="BX20" s="2236"/>
      <c r="BY20" s="2235"/>
      <c r="BZ20" s="2228"/>
      <c r="CA20" s="2228"/>
      <c r="CB20" s="2228"/>
      <c r="CC20" s="2236"/>
      <c r="CD20" s="2237">
        <f t="shared" si="0"/>
        <v>51523</v>
      </c>
      <c r="CE20" s="2227"/>
      <c r="CF20" s="2227"/>
      <c r="CG20" s="2227"/>
      <c r="CH20" s="2238"/>
      <c r="CI20" s="70" t="s">
        <v>0</v>
      </c>
      <c r="CJ20" s="2227">
        <f t="shared" si="2"/>
        <v>24381</v>
      </c>
      <c r="CK20" s="2227"/>
      <c r="CL20" s="2227"/>
      <c r="CM20" s="71" t="s">
        <v>1</v>
      </c>
      <c r="CN20" s="70" t="s">
        <v>0</v>
      </c>
      <c r="CO20" s="2227">
        <f t="shared" si="3"/>
        <v>0</v>
      </c>
      <c r="CP20" s="2227"/>
      <c r="CQ20" s="2227"/>
      <c r="CR20" s="71" t="s">
        <v>1</v>
      </c>
      <c r="CS20" s="70"/>
      <c r="CT20" s="2227">
        <f t="shared" si="4"/>
        <v>27142</v>
      </c>
      <c r="CU20" s="2227"/>
      <c r="CV20" s="2227"/>
      <c r="CW20" s="72"/>
    </row>
    <row r="21" spans="1:101" ht="20.100000000000001" customHeight="1">
      <c r="B21" s="2245" t="s">
        <v>935</v>
      </c>
      <c r="C21" s="2246"/>
      <c r="D21" s="2246"/>
      <c r="E21" s="2246"/>
      <c r="F21" s="2246"/>
      <c r="G21" s="2246"/>
      <c r="H21" s="2246"/>
      <c r="I21" s="2246"/>
      <c r="J21" s="2246"/>
      <c r="K21" s="2246"/>
      <c r="L21" s="2246"/>
      <c r="M21" s="2246"/>
      <c r="N21" s="2246"/>
      <c r="O21" s="2246"/>
      <c r="P21" s="2247"/>
      <c r="Q21" s="1970">
        <v>51013</v>
      </c>
      <c r="R21" s="1982"/>
      <c r="S21" s="2232" t="s">
        <v>930</v>
      </c>
      <c r="T21" s="2233"/>
      <c r="U21" s="2234"/>
      <c r="V21" s="2237">
        <f>CD22</f>
        <v>0</v>
      </c>
      <c r="W21" s="2227"/>
      <c r="X21" s="2227"/>
      <c r="Y21" s="2227"/>
      <c r="Z21" s="2238"/>
      <c r="AA21" s="275" t="s">
        <v>0</v>
      </c>
      <c r="AB21" s="2227">
        <f>CJ22</f>
        <v>0</v>
      </c>
      <c r="AC21" s="2227"/>
      <c r="AD21" s="2227"/>
      <c r="AE21" s="789" t="s">
        <v>1</v>
      </c>
      <c r="AF21" s="275" t="s">
        <v>0</v>
      </c>
      <c r="AG21" s="2227">
        <f>CO22</f>
        <v>0</v>
      </c>
      <c r="AH21" s="2227"/>
      <c r="AI21" s="2227"/>
      <c r="AJ21" s="276" t="s">
        <v>1</v>
      </c>
      <c r="AK21" s="70"/>
      <c r="AL21" s="2227">
        <f t="shared" si="1"/>
        <v>0</v>
      </c>
      <c r="AM21" s="2227"/>
      <c r="AN21" s="2227"/>
      <c r="AO21" s="71"/>
      <c r="AP21" s="2235"/>
      <c r="AQ21" s="2228"/>
      <c r="AR21" s="2228"/>
      <c r="AS21" s="2228"/>
      <c r="AT21" s="2236"/>
      <c r="AU21" s="70" t="s">
        <v>0</v>
      </c>
      <c r="AV21" s="2228"/>
      <c r="AW21" s="2228"/>
      <c r="AX21" s="2228"/>
      <c r="AY21" s="71" t="s">
        <v>1</v>
      </c>
      <c r="AZ21" s="70"/>
      <c r="BA21" s="2228"/>
      <c r="BB21" s="2228"/>
      <c r="BC21" s="2228"/>
      <c r="BD21" s="71"/>
      <c r="BE21" s="70"/>
      <c r="BF21" s="2228"/>
      <c r="BG21" s="2228"/>
      <c r="BH21" s="2228"/>
      <c r="BI21" s="71"/>
      <c r="BJ21" s="70" t="s">
        <v>0</v>
      </c>
      <c r="BK21" s="2228"/>
      <c r="BL21" s="2228"/>
      <c r="BM21" s="2228"/>
      <c r="BN21" s="71" t="s">
        <v>1</v>
      </c>
      <c r="BO21" s="70"/>
      <c r="BP21" s="2228"/>
      <c r="BQ21" s="2228"/>
      <c r="BR21" s="2228"/>
      <c r="BS21" s="71"/>
      <c r="BT21" s="2235"/>
      <c r="BU21" s="2228"/>
      <c r="BV21" s="2228"/>
      <c r="BW21" s="2228"/>
      <c r="BX21" s="2236"/>
      <c r="BY21" s="2235"/>
      <c r="BZ21" s="2228"/>
      <c r="CA21" s="2228"/>
      <c r="CB21" s="2228"/>
      <c r="CC21" s="2236"/>
      <c r="CD21" s="2237">
        <f t="shared" si="0"/>
        <v>0</v>
      </c>
      <c r="CE21" s="2227"/>
      <c r="CF21" s="2227"/>
      <c r="CG21" s="2227"/>
      <c r="CH21" s="2238"/>
      <c r="CI21" s="70" t="s">
        <v>0</v>
      </c>
      <c r="CJ21" s="2227">
        <f t="shared" si="2"/>
        <v>0</v>
      </c>
      <c r="CK21" s="2227"/>
      <c r="CL21" s="2227"/>
      <c r="CM21" s="71" t="s">
        <v>1</v>
      </c>
      <c r="CN21" s="70" t="s">
        <v>0</v>
      </c>
      <c r="CO21" s="2227">
        <f t="shared" si="3"/>
        <v>0</v>
      </c>
      <c r="CP21" s="2227"/>
      <c r="CQ21" s="2227"/>
      <c r="CR21" s="71" t="s">
        <v>1</v>
      </c>
      <c r="CS21" s="70"/>
      <c r="CT21" s="2227">
        <f t="shared" si="4"/>
        <v>0</v>
      </c>
      <c r="CU21" s="2227"/>
      <c r="CV21" s="2227"/>
      <c r="CW21" s="72"/>
    </row>
    <row r="22" spans="1:101" ht="20.100000000000001" customHeight="1">
      <c r="B22" s="2248"/>
      <c r="C22" s="2249"/>
      <c r="D22" s="2249"/>
      <c r="E22" s="2249"/>
      <c r="F22" s="2249"/>
      <c r="G22" s="2249"/>
      <c r="H22" s="2249"/>
      <c r="I22" s="2249"/>
      <c r="J22" s="2249"/>
      <c r="K22" s="2249"/>
      <c r="L22" s="2249"/>
      <c r="M22" s="2249"/>
      <c r="N22" s="2249"/>
      <c r="O22" s="2249"/>
      <c r="P22" s="2250"/>
      <c r="Q22" s="1970">
        <v>51113</v>
      </c>
      <c r="R22" s="1982"/>
      <c r="S22" s="2232" t="s">
        <v>931</v>
      </c>
      <c r="T22" s="2233"/>
      <c r="U22" s="2234"/>
      <c r="V22" s="2235"/>
      <c r="W22" s="2228"/>
      <c r="X22" s="2228"/>
      <c r="Y22" s="2228"/>
      <c r="Z22" s="2236"/>
      <c r="AA22" s="70" t="s">
        <v>0</v>
      </c>
      <c r="AB22" s="2228"/>
      <c r="AC22" s="2228"/>
      <c r="AD22" s="2228"/>
      <c r="AE22" s="71" t="s">
        <v>1</v>
      </c>
      <c r="AF22" s="70" t="s">
        <v>0</v>
      </c>
      <c r="AG22" s="2228"/>
      <c r="AH22" s="2228"/>
      <c r="AI22" s="2228"/>
      <c r="AJ22" s="71" t="s">
        <v>1</v>
      </c>
      <c r="AK22" s="70"/>
      <c r="AL22" s="2227">
        <f t="shared" si="1"/>
        <v>0</v>
      </c>
      <c r="AM22" s="2227"/>
      <c r="AN22" s="2227"/>
      <c r="AO22" s="71"/>
      <c r="AP22" s="2235"/>
      <c r="AQ22" s="2228"/>
      <c r="AR22" s="2228"/>
      <c r="AS22" s="2228"/>
      <c r="AT22" s="2236"/>
      <c r="AU22" s="70" t="s">
        <v>0</v>
      </c>
      <c r="AV22" s="2228"/>
      <c r="AW22" s="2228"/>
      <c r="AX22" s="2228"/>
      <c r="AY22" s="71" t="s">
        <v>1</v>
      </c>
      <c r="AZ22" s="70"/>
      <c r="BA22" s="2228"/>
      <c r="BB22" s="2228"/>
      <c r="BC22" s="2228"/>
      <c r="BD22" s="71"/>
      <c r="BE22" s="70"/>
      <c r="BF22" s="2228"/>
      <c r="BG22" s="2228"/>
      <c r="BH22" s="2228"/>
      <c r="BI22" s="71"/>
      <c r="BJ22" s="70" t="s">
        <v>0</v>
      </c>
      <c r="BK22" s="2228"/>
      <c r="BL22" s="2228"/>
      <c r="BM22" s="2228"/>
      <c r="BN22" s="71" t="s">
        <v>1</v>
      </c>
      <c r="BO22" s="70"/>
      <c r="BP22" s="2228"/>
      <c r="BQ22" s="2228"/>
      <c r="BR22" s="2228"/>
      <c r="BS22" s="71"/>
      <c r="BT22" s="2235"/>
      <c r="BU22" s="2228"/>
      <c r="BV22" s="2228"/>
      <c r="BW22" s="2228"/>
      <c r="BX22" s="2236"/>
      <c r="BY22" s="2235"/>
      <c r="BZ22" s="2228"/>
      <c r="CA22" s="2228"/>
      <c r="CB22" s="2228"/>
      <c r="CC22" s="2236"/>
      <c r="CD22" s="2237">
        <f t="shared" si="0"/>
        <v>0</v>
      </c>
      <c r="CE22" s="2227"/>
      <c r="CF22" s="2227"/>
      <c r="CG22" s="2227"/>
      <c r="CH22" s="2238"/>
      <c r="CI22" s="70" t="s">
        <v>0</v>
      </c>
      <c r="CJ22" s="2227">
        <f t="shared" si="2"/>
        <v>0</v>
      </c>
      <c r="CK22" s="2227"/>
      <c r="CL22" s="2227"/>
      <c r="CM22" s="71" t="s">
        <v>1</v>
      </c>
      <c r="CN22" s="70" t="s">
        <v>0</v>
      </c>
      <c r="CO22" s="2227">
        <f t="shared" si="3"/>
        <v>0</v>
      </c>
      <c r="CP22" s="2227"/>
      <c r="CQ22" s="2227"/>
      <c r="CR22" s="71" t="s">
        <v>1</v>
      </c>
      <c r="CS22" s="70"/>
      <c r="CT22" s="2227">
        <f t="shared" si="4"/>
        <v>0</v>
      </c>
      <c r="CU22" s="2227"/>
      <c r="CV22" s="2227"/>
      <c r="CW22" s="72"/>
    </row>
    <row r="23" spans="1:101" ht="23.25" customHeight="1">
      <c r="B23" s="2245" t="s">
        <v>936</v>
      </c>
      <c r="C23" s="2246"/>
      <c r="D23" s="2246"/>
      <c r="E23" s="2246"/>
      <c r="F23" s="2246"/>
      <c r="G23" s="2246"/>
      <c r="H23" s="2246"/>
      <c r="I23" s="2246"/>
      <c r="J23" s="2246"/>
      <c r="K23" s="2246"/>
      <c r="L23" s="2246"/>
      <c r="M23" s="2246"/>
      <c r="N23" s="2246"/>
      <c r="O23" s="2246"/>
      <c r="P23" s="2247"/>
      <c r="Q23" s="1970">
        <v>51014</v>
      </c>
      <c r="R23" s="1982"/>
      <c r="S23" s="2232" t="s">
        <v>930</v>
      </c>
      <c r="T23" s="2233"/>
      <c r="U23" s="2234"/>
      <c r="V23" s="2237">
        <f>CD24</f>
        <v>219</v>
      </c>
      <c r="W23" s="2227"/>
      <c r="X23" s="2227"/>
      <c r="Y23" s="2227"/>
      <c r="Z23" s="2238"/>
      <c r="AA23" s="275" t="s">
        <v>0</v>
      </c>
      <c r="AB23" s="2227">
        <f>CJ24</f>
        <v>58</v>
      </c>
      <c r="AC23" s="2227"/>
      <c r="AD23" s="2227"/>
      <c r="AE23" s="276" t="s">
        <v>1</v>
      </c>
      <c r="AF23" s="275" t="s">
        <v>0</v>
      </c>
      <c r="AG23" s="2227">
        <f>CO24</f>
        <v>0</v>
      </c>
      <c r="AH23" s="2227"/>
      <c r="AI23" s="2227"/>
      <c r="AJ23" s="276" t="s">
        <v>1</v>
      </c>
      <c r="AK23" s="70"/>
      <c r="AL23" s="2227">
        <f t="shared" si="1"/>
        <v>161</v>
      </c>
      <c r="AM23" s="2227"/>
      <c r="AN23" s="2227"/>
      <c r="AO23" s="71"/>
      <c r="AP23" s="2235"/>
      <c r="AQ23" s="2228"/>
      <c r="AR23" s="2228"/>
      <c r="AS23" s="2228"/>
      <c r="AT23" s="2236"/>
      <c r="AU23" s="70" t="s">
        <v>0</v>
      </c>
      <c r="AV23" s="2228"/>
      <c r="AW23" s="2228"/>
      <c r="AX23" s="2228"/>
      <c r="AY23" s="71" t="s">
        <v>1</v>
      </c>
      <c r="AZ23" s="70"/>
      <c r="BA23" s="2228"/>
      <c r="BB23" s="2228"/>
      <c r="BC23" s="2228"/>
      <c r="BD23" s="71"/>
      <c r="BE23" s="70"/>
      <c r="BF23" s="2228"/>
      <c r="BG23" s="2228"/>
      <c r="BH23" s="2228"/>
      <c r="BI23" s="71"/>
      <c r="BJ23" s="70" t="s">
        <v>0</v>
      </c>
      <c r="BK23" s="2228">
        <v>29</v>
      </c>
      <c r="BL23" s="2228"/>
      <c r="BM23" s="2228"/>
      <c r="BN23" s="71" t="s">
        <v>1</v>
      </c>
      <c r="BO23" s="70"/>
      <c r="BP23" s="2228"/>
      <c r="BQ23" s="2228"/>
      <c r="BR23" s="2228"/>
      <c r="BS23" s="71"/>
      <c r="BT23" s="2235"/>
      <c r="BU23" s="2228"/>
      <c r="BV23" s="2228"/>
      <c r="BW23" s="2228"/>
      <c r="BX23" s="2236"/>
      <c r="BY23" s="2235"/>
      <c r="BZ23" s="2228"/>
      <c r="CA23" s="2228"/>
      <c r="CB23" s="2228"/>
      <c r="CC23" s="2236"/>
      <c r="CD23" s="2237">
        <f t="shared" si="0"/>
        <v>219</v>
      </c>
      <c r="CE23" s="2227"/>
      <c r="CF23" s="2227"/>
      <c r="CG23" s="2227"/>
      <c r="CH23" s="2238"/>
      <c r="CI23" s="70" t="s">
        <v>0</v>
      </c>
      <c r="CJ23" s="2227">
        <f t="shared" si="2"/>
        <v>87</v>
      </c>
      <c r="CK23" s="2227"/>
      <c r="CL23" s="2227"/>
      <c r="CM23" s="71" t="s">
        <v>1</v>
      </c>
      <c r="CN23" s="70" t="s">
        <v>0</v>
      </c>
      <c r="CO23" s="2227">
        <f t="shared" si="3"/>
        <v>0</v>
      </c>
      <c r="CP23" s="2227"/>
      <c r="CQ23" s="2227"/>
      <c r="CR23" s="71" t="s">
        <v>1</v>
      </c>
      <c r="CS23" s="70"/>
      <c r="CT23" s="2227">
        <f t="shared" si="4"/>
        <v>132</v>
      </c>
      <c r="CU23" s="2227"/>
      <c r="CV23" s="2227"/>
      <c r="CW23" s="72"/>
    </row>
    <row r="24" spans="1:101" ht="23.25" customHeight="1">
      <c r="B24" s="2248"/>
      <c r="C24" s="2249"/>
      <c r="D24" s="2249"/>
      <c r="E24" s="2249"/>
      <c r="F24" s="2249"/>
      <c r="G24" s="2249"/>
      <c r="H24" s="2249"/>
      <c r="I24" s="2249"/>
      <c r="J24" s="2249"/>
      <c r="K24" s="2249"/>
      <c r="L24" s="2249"/>
      <c r="M24" s="2249"/>
      <c r="N24" s="2249"/>
      <c r="O24" s="2249"/>
      <c r="P24" s="2250"/>
      <c r="Q24" s="1970">
        <v>51114</v>
      </c>
      <c r="R24" s="1982"/>
      <c r="S24" s="2232" t="s">
        <v>931</v>
      </c>
      <c r="T24" s="2233"/>
      <c r="U24" s="2234"/>
      <c r="V24" s="2235">
        <v>125</v>
      </c>
      <c r="W24" s="2228"/>
      <c r="X24" s="2228"/>
      <c r="Y24" s="2228"/>
      <c r="Z24" s="2236"/>
      <c r="AA24" s="70" t="s">
        <v>0</v>
      </c>
      <c r="AB24" s="2228">
        <v>31</v>
      </c>
      <c r="AC24" s="2228"/>
      <c r="AD24" s="2228"/>
      <c r="AE24" s="71" t="s">
        <v>1</v>
      </c>
      <c r="AF24" s="70" t="s">
        <v>0</v>
      </c>
      <c r="AG24" s="2228"/>
      <c r="AH24" s="2228"/>
      <c r="AI24" s="2228"/>
      <c r="AJ24" s="71" t="s">
        <v>1</v>
      </c>
      <c r="AK24" s="70"/>
      <c r="AL24" s="2227">
        <f t="shared" si="1"/>
        <v>94</v>
      </c>
      <c r="AM24" s="2227"/>
      <c r="AN24" s="2227"/>
      <c r="AO24" s="71"/>
      <c r="AP24" s="2235">
        <v>94</v>
      </c>
      <c r="AQ24" s="2228"/>
      <c r="AR24" s="2228"/>
      <c r="AS24" s="2228"/>
      <c r="AT24" s="2236"/>
      <c r="AU24" s="70" t="s">
        <v>0</v>
      </c>
      <c r="AV24" s="2228"/>
      <c r="AW24" s="2228"/>
      <c r="AX24" s="2228"/>
      <c r="AY24" s="71" t="s">
        <v>1</v>
      </c>
      <c r="AZ24" s="70"/>
      <c r="BA24" s="2228"/>
      <c r="BB24" s="2228"/>
      <c r="BC24" s="2228"/>
      <c r="BD24" s="71"/>
      <c r="BE24" s="70"/>
      <c r="BF24" s="2228"/>
      <c r="BG24" s="2228"/>
      <c r="BH24" s="2228"/>
      <c r="BI24" s="71"/>
      <c r="BJ24" s="70" t="s">
        <v>0</v>
      </c>
      <c r="BK24" s="2228">
        <v>27</v>
      </c>
      <c r="BL24" s="2228"/>
      <c r="BM24" s="2228"/>
      <c r="BN24" s="71" t="s">
        <v>1</v>
      </c>
      <c r="BO24" s="70"/>
      <c r="BP24" s="2228"/>
      <c r="BQ24" s="2228"/>
      <c r="BR24" s="2228"/>
      <c r="BS24" s="71"/>
      <c r="BT24" s="2235"/>
      <c r="BU24" s="2228"/>
      <c r="BV24" s="2228"/>
      <c r="BW24" s="2228"/>
      <c r="BX24" s="2236"/>
      <c r="BY24" s="2235"/>
      <c r="BZ24" s="2228"/>
      <c r="CA24" s="2228"/>
      <c r="CB24" s="2228"/>
      <c r="CC24" s="2236"/>
      <c r="CD24" s="2237">
        <f t="shared" si="0"/>
        <v>219</v>
      </c>
      <c r="CE24" s="2227"/>
      <c r="CF24" s="2227"/>
      <c r="CG24" s="2227"/>
      <c r="CH24" s="2238"/>
      <c r="CI24" s="70" t="s">
        <v>0</v>
      </c>
      <c r="CJ24" s="2227">
        <f t="shared" si="2"/>
        <v>58</v>
      </c>
      <c r="CK24" s="2227"/>
      <c r="CL24" s="2227"/>
      <c r="CM24" s="71" t="s">
        <v>1</v>
      </c>
      <c r="CN24" s="70" t="s">
        <v>0</v>
      </c>
      <c r="CO24" s="2227">
        <f t="shared" si="3"/>
        <v>0</v>
      </c>
      <c r="CP24" s="2227"/>
      <c r="CQ24" s="2227"/>
      <c r="CR24" s="71" t="s">
        <v>1</v>
      </c>
      <c r="CS24" s="70"/>
      <c r="CT24" s="2227">
        <f t="shared" si="4"/>
        <v>161</v>
      </c>
      <c r="CU24" s="2227"/>
      <c r="CV24" s="2227"/>
      <c r="CW24" s="72"/>
    </row>
    <row r="25" spans="1:101" ht="20.100000000000001" customHeight="1">
      <c r="B25" s="2220" t="s">
        <v>937</v>
      </c>
      <c r="C25" s="2221"/>
      <c r="D25" s="2221"/>
      <c r="E25" s="2221"/>
      <c r="F25" s="2221"/>
      <c r="G25" s="2221"/>
      <c r="H25" s="2221"/>
      <c r="I25" s="2221"/>
      <c r="J25" s="2221"/>
      <c r="K25" s="2221"/>
      <c r="L25" s="2221"/>
      <c r="M25" s="2221"/>
      <c r="N25" s="2221"/>
      <c r="O25" s="2221"/>
      <c r="P25" s="2222"/>
      <c r="Q25" s="1970">
        <v>5102</v>
      </c>
      <c r="R25" s="1982"/>
      <c r="S25" s="2232" t="s">
        <v>930</v>
      </c>
      <c r="T25" s="2233"/>
      <c r="U25" s="2234"/>
      <c r="V25" s="2237">
        <f>CD26</f>
        <v>0</v>
      </c>
      <c r="W25" s="2227"/>
      <c r="X25" s="2227"/>
      <c r="Y25" s="2227"/>
      <c r="Z25" s="2238"/>
      <c r="AA25" s="275" t="s">
        <v>0</v>
      </c>
      <c r="AB25" s="2227">
        <f>CJ26</f>
        <v>0</v>
      </c>
      <c r="AC25" s="2227"/>
      <c r="AD25" s="2227"/>
      <c r="AE25" s="276" t="s">
        <v>1</v>
      </c>
      <c r="AF25" s="275" t="s">
        <v>0</v>
      </c>
      <c r="AG25" s="2227">
        <f>CO26</f>
        <v>0</v>
      </c>
      <c r="AH25" s="2227"/>
      <c r="AI25" s="2227"/>
      <c r="AJ25" s="276" t="s">
        <v>1</v>
      </c>
      <c r="AK25" s="70"/>
      <c r="AL25" s="2227">
        <f t="shared" si="1"/>
        <v>0</v>
      </c>
      <c r="AM25" s="2227"/>
      <c r="AN25" s="2227"/>
      <c r="AO25" s="71"/>
      <c r="AP25" s="2235"/>
      <c r="AQ25" s="2228"/>
      <c r="AR25" s="2228"/>
      <c r="AS25" s="2228"/>
      <c r="AT25" s="2236"/>
      <c r="AU25" s="70" t="s">
        <v>0</v>
      </c>
      <c r="AV25" s="2228"/>
      <c r="AW25" s="2228"/>
      <c r="AX25" s="2228"/>
      <c r="AY25" s="71" t="s">
        <v>1</v>
      </c>
      <c r="AZ25" s="70"/>
      <c r="BA25" s="2228"/>
      <c r="BB25" s="2228"/>
      <c r="BC25" s="2228"/>
      <c r="BD25" s="71"/>
      <c r="BE25" s="70"/>
      <c r="BF25" s="2228"/>
      <c r="BG25" s="2228"/>
      <c r="BH25" s="2228"/>
      <c r="BI25" s="71"/>
      <c r="BJ25" s="70" t="s">
        <v>0</v>
      </c>
      <c r="BK25" s="2228"/>
      <c r="BL25" s="2228"/>
      <c r="BM25" s="2228"/>
      <c r="BN25" s="71" t="s">
        <v>1</v>
      </c>
      <c r="BO25" s="70"/>
      <c r="BP25" s="2228"/>
      <c r="BQ25" s="2228"/>
      <c r="BR25" s="2228"/>
      <c r="BS25" s="71"/>
      <c r="BT25" s="2235"/>
      <c r="BU25" s="2228"/>
      <c r="BV25" s="2228"/>
      <c r="BW25" s="2228"/>
      <c r="BX25" s="2236"/>
      <c r="BY25" s="2235"/>
      <c r="BZ25" s="2228"/>
      <c r="CA25" s="2228"/>
      <c r="CB25" s="2228"/>
      <c r="CC25" s="2236"/>
      <c r="CD25" s="2237">
        <f t="shared" si="0"/>
        <v>0</v>
      </c>
      <c r="CE25" s="2227"/>
      <c r="CF25" s="2227"/>
      <c r="CG25" s="2227"/>
      <c r="CH25" s="2238"/>
      <c r="CI25" s="70" t="s">
        <v>0</v>
      </c>
      <c r="CJ25" s="2227">
        <f t="shared" si="2"/>
        <v>0</v>
      </c>
      <c r="CK25" s="2227"/>
      <c r="CL25" s="2227"/>
      <c r="CM25" s="71" t="s">
        <v>1</v>
      </c>
      <c r="CN25" s="70" t="s">
        <v>0</v>
      </c>
      <c r="CO25" s="2227">
        <f t="shared" si="3"/>
        <v>0</v>
      </c>
      <c r="CP25" s="2227"/>
      <c r="CQ25" s="2227"/>
      <c r="CR25" s="71" t="s">
        <v>1</v>
      </c>
      <c r="CS25" s="70"/>
      <c r="CT25" s="2227">
        <f t="shared" si="4"/>
        <v>0</v>
      </c>
      <c r="CU25" s="2227"/>
      <c r="CV25" s="2227"/>
      <c r="CW25" s="72"/>
    </row>
    <row r="26" spans="1:101" ht="20.100000000000001" customHeight="1">
      <c r="B26" s="2242"/>
      <c r="C26" s="2243"/>
      <c r="D26" s="2243"/>
      <c r="E26" s="2243"/>
      <c r="F26" s="2243"/>
      <c r="G26" s="2243"/>
      <c r="H26" s="2243"/>
      <c r="I26" s="2243"/>
      <c r="J26" s="2243"/>
      <c r="K26" s="2243"/>
      <c r="L26" s="2243"/>
      <c r="M26" s="2243"/>
      <c r="N26" s="2243"/>
      <c r="O26" s="2243"/>
      <c r="P26" s="2244"/>
      <c r="Q26" s="1970">
        <v>5112</v>
      </c>
      <c r="R26" s="1982"/>
      <c r="S26" s="2232" t="s">
        <v>931</v>
      </c>
      <c r="T26" s="2233"/>
      <c r="U26" s="2234"/>
      <c r="V26" s="2235"/>
      <c r="W26" s="2228"/>
      <c r="X26" s="2228"/>
      <c r="Y26" s="2228"/>
      <c r="Z26" s="2236"/>
      <c r="AA26" s="70" t="s">
        <v>0</v>
      </c>
      <c r="AB26" s="2228"/>
      <c r="AC26" s="2228"/>
      <c r="AD26" s="2228"/>
      <c r="AE26" s="71" t="s">
        <v>1</v>
      </c>
      <c r="AF26" s="70" t="s">
        <v>0</v>
      </c>
      <c r="AG26" s="2228"/>
      <c r="AH26" s="2228"/>
      <c r="AI26" s="2228"/>
      <c r="AJ26" s="71" t="s">
        <v>1</v>
      </c>
      <c r="AK26" s="70"/>
      <c r="AL26" s="2227">
        <f t="shared" si="1"/>
        <v>0</v>
      </c>
      <c r="AM26" s="2227"/>
      <c r="AN26" s="2227"/>
      <c r="AO26" s="71"/>
      <c r="AP26" s="2235"/>
      <c r="AQ26" s="2228"/>
      <c r="AR26" s="2228"/>
      <c r="AS26" s="2228"/>
      <c r="AT26" s="2236"/>
      <c r="AU26" s="70" t="s">
        <v>0</v>
      </c>
      <c r="AV26" s="2228"/>
      <c r="AW26" s="2228"/>
      <c r="AX26" s="2228"/>
      <c r="AY26" s="71" t="s">
        <v>1</v>
      </c>
      <c r="AZ26" s="70"/>
      <c r="BA26" s="2228"/>
      <c r="BB26" s="2228"/>
      <c r="BC26" s="2228"/>
      <c r="BD26" s="71"/>
      <c r="BE26" s="70"/>
      <c r="BF26" s="2228"/>
      <c r="BG26" s="2228"/>
      <c r="BH26" s="2228"/>
      <c r="BI26" s="71"/>
      <c r="BJ26" s="70" t="s">
        <v>0</v>
      </c>
      <c r="BK26" s="2228"/>
      <c r="BL26" s="2228"/>
      <c r="BM26" s="2228"/>
      <c r="BN26" s="71" t="s">
        <v>1</v>
      </c>
      <c r="BO26" s="70"/>
      <c r="BP26" s="2228"/>
      <c r="BQ26" s="2228"/>
      <c r="BR26" s="2228"/>
      <c r="BS26" s="71"/>
      <c r="BT26" s="2235"/>
      <c r="BU26" s="2228"/>
      <c r="BV26" s="2228"/>
      <c r="BW26" s="2228"/>
      <c r="BX26" s="2236"/>
      <c r="BY26" s="2235"/>
      <c r="BZ26" s="2228"/>
      <c r="CA26" s="2228"/>
      <c r="CB26" s="2228"/>
      <c r="CC26" s="2236"/>
      <c r="CD26" s="2237">
        <f t="shared" si="0"/>
        <v>0</v>
      </c>
      <c r="CE26" s="2227"/>
      <c r="CF26" s="2227"/>
      <c r="CG26" s="2227"/>
      <c r="CH26" s="2238"/>
      <c r="CI26" s="70" t="s">
        <v>0</v>
      </c>
      <c r="CJ26" s="2227">
        <f t="shared" si="2"/>
        <v>0</v>
      </c>
      <c r="CK26" s="2227"/>
      <c r="CL26" s="2227"/>
      <c r="CM26" s="71" t="s">
        <v>1</v>
      </c>
      <c r="CN26" s="70" t="s">
        <v>0</v>
      </c>
      <c r="CO26" s="2227">
        <f t="shared" si="3"/>
        <v>0</v>
      </c>
      <c r="CP26" s="2227"/>
      <c r="CQ26" s="2227"/>
      <c r="CR26" s="71" t="s">
        <v>1</v>
      </c>
      <c r="CS26" s="70"/>
      <c r="CT26" s="2227">
        <f t="shared" si="4"/>
        <v>0</v>
      </c>
      <c r="CU26" s="2227"/>
      <c r="CV26" s="2227"/>
      <c r="CW26" s="72"/>
    </row>
    <row r="27" spans="1:101" ht="20.100000000000001" customHeight="1">
      <c r="B27" s="2220" t="s">
        <v>938</v>
      </c>
      <c r="C27" s="2221"/>
      <c r="D27" s="2221"/>
      <c r="E27" s="2221"/>
      <c r="F27" s="2221"/>
      <c r="G27" s="2221"/>
      <c r="H27" s="2221"/>
      <c r="I27" s="2221"/>
      <c r="J27" s="2221"/>
      <c r="K27" s="2221"/>
      <c r="L27" s="2221"/>
      <c r="M27" s="2221"/>
      <c r="N27" s="2221"/>
      <c r="O27" s="2221"/>
      <c r="P27" s="2222"/>
      <c r="Q27" s="1970">
        <v>5103</v>
      </c>
      <c r="R27" s="1982"/>
      <c r="S27" s="2232" t="s">
        <v>930</v>
      </c>
      <c r="T27" s="2233"/>
      <c r="U27" s="2234"/>
      <c r="V27" s="2237">
        <f>CD28</f>
        <v>0</v>
      </c>
      <c r="W27" s="2227"/>
      <c r="X27" s="2227"/>
      <c r="Y27" s="2227"/>
      <c r="Z27" s="2238"/>
      <c r="AA27" s="275" t="s">
        <v>0</v>
      </c>
      <c r="AB27" s="2227">
        <f>CJ28</f>
        <v>0</v>
      </c>
      <c r="AC27" s="2227"/>
      <c r="AD27" s="2227"/>
      <c r="AE27" s="276" t="s">
        <v>1</v>
      </c>
      <c r="AF27" s="275" t="s">
        <v>0</v>
      </c>
      <c r="AG27" s="2227">
        <f>CO28</f>
        <v>0</v>
      </c>
      <c r="AH27" s="2227"/>
      <c r="AI27" s="2227"/>
      <c r="AJ27" s="276" t="s">
        <v>1</v>
      </c>
      <c r="AK27" s="70"/>
      <c r="AL27" s="2227">
        <f t="shared" si="1"/>
        <v>0</v>
      </c>
      <c r="AM27" s="2227"/>
      <c r="AN27" s="2227"/>
      <c r="AO27" s="71"/>
      <c r="AP27" s="2235"/>
      <c r="AQ27" s="2228"/>
      <c r="AR27" s="2228"/>
      <c r="AS27" s="2228"/>
      <c r="AT27" s="2236"/>
      <c r="AU27" s="70" t="s">
        <v>0</v>
      </c>
      <c r="AV27" s="2228"/>
      <c r="AW27" s="2228"/>
      <c r="AX27" s="2228"/>
      <c r="AY27" s="71" t="s">
        <v>1</v>
      </c>
      <c r="AZ27" s="70"/>
      <c r="BA27" s="2228"/>
      <c r="BB27" s="2228"/>
      <c r="BC27" s="2228"/>
      <c r="BD27" s="71"/>
      <c r="BE27" s="70"/>
      <c r="BF27" s="2228"/>
      <c r="BG27" s="2228"/>
      <c r="BH27" s="2228"/>
      <c r="BI27" s="71"/>
      <c r="BJ27" s="70" t="s">
        <v>0</v>
      </c>
      <c r="BK27" s="2228"/>
      <c r="BL27" s="2228"/>
      <c r="BM27" s="2228"/>
      <c r="BN27" s="71" t="s">
        <v>1</v>
      </c>
      <c r="BO27" s="70"/>
      <c r="BP27" s="2228"/>
      <c r="BQ27" s="2228"/>
      <c r="BR27" s="2228"/>
      <c r="BS27" s="71"/>
      <c r="BT27" s="2235"/>
      <c r="BU27" s="2228"/>
      <c r="BV27" s="2228"/>
      <c r="BW27" s="2228"/>
      <c r="BX27" s="2236"/>
      <c r="BY27" s="2235"/>
      <c r="BZ27" s="2228"/>
      <c r="CA27" s="2228"/>
      <c r="CB27" s="2228"/>
      <c r="CC27" s="2236"/>
      <c r="CD27" s="2237">
        <f t="shared" si="0"/>
        <v>0</v>
      </c>
      <c r="CE27" s="2227"/>
      <c r="CF27" s="2227"/>
      <c r="CG27" s="2227"/>
      <c r="CH27" s="2238"/>
      <c r="CI27" s="70" t="s">
        <v>0</v>
      </c>
      <c r="CJ27" s="2227">
        <f t="shared" si="2"/>
        <v>0</v>
      </c>
      <c r="CK27" s="2227"/>
      <c r="CL27" s="2227"/>
      <c r="CM27" s="71" t="s">
        <v>1</v>
      </c>
      <c r="CN27" s="70" t="s">
        <v>0</v>
      </c>
      <c r="CO27" s="2227">
        <f t="shared" si="3"/>
        <v>0</v>
      </c>
      <c r="CP27" s="2227"/>
      <c r="CQ27" s="2227"/>
      <c r="CR27" s="71" t="s">
        <v>1</v>
      </c>
      <c r="CS27" s="70"/>
      <c r="CT27" s="2227">
        <f t="shared" si="4"/>
        <v>0</v>
      </c>
      <c r="CU27" s="2227"/>
      <c r="CV27" s="2227"/>
      <c r="CW27" s="72"/>
    </row>
    <row r="28" spans="1:101" ht="20.100000000000001" customHeight="1" thickBot="1">
      <c r="A28" s="516" t="s">
        <v>214</v>
      </c>
      <c r="B28" s="2223"/>
      <c r="C28" s="2224"/>
      <c r="D28" s="2224"/>
      <c r="E28" s="2224"/>
      <c r="F28" s="2224"/>
      <c r="G28" s="2224"/>
      <c r="H28" s="2224"/>
      <c r="I28" s="2224"/>
      <c r="J28" s="2224"/>
      <c r="K28" s="2224"/>
      <c r="L28" s="2224"/>
      <c r="M28" s="2224"/>
      <c r="N28" s="2224"/>
      <c r="O28" s="2224"/>
      <c r="P28" s="2225"/>
      <c r="Q28" s="1725">
        <v>5113</v>
      </c>
      <c r="R28" s="1727"/>
      <c r="S28" s="2229" t="s">
        <v>931</v>
      </c>
      <c r="T28" s="2230"/>
      <c r="U28" s="2231"/>
      <c r="V28" s="2217"/>
      <c r="W28" s="2218"/>
      <c r="X28" s="2218"/>
      <c r="Y28" s="2218"/>
      <c r="Z28" s="2219"/>
      <c r="AA28" s="73" t="s">
        <v>0</v>
      </c>
      <c r="AB28" s="2218"/>
      <c r="AC28" s="2218"/>
      <c r="AD28" s="2218"/>
      <c r="AE28" s="74" t="s">
        <v>1</v>
      </c>
      <c r="AF28" s="73" t="s">
        <v>0</v>
      </c>
      <c r="AG28" s="2218"/>
      <c r="AH28" s="2218"/>
      <c r="AI28" s="2218"/>
      <c r="AJ28" s="74" t="s">
        <v>1</v>
      </c>
      <c r="AK28" s="73"/>
      <c r="AL28" s="2240">
        <f t="shared" si="1"/>
        <v>0</v>
      </c>
      <c r="AM28" s="2240"/>
      <c r="AN28" s="2240"/>
      <c r="AO28" s="74"/>
      <c r="AP28" s="2217"/>
      <c r="AQ28" s="2218"/>
      <c r="AR28" s="2218"/>
      <c r="AS28" s="2218"/>
      <c r="AT28" s="2219"/>
      <c r="AU28" s="73" t="s">
        <v>0</v>
      </c>
      <c r="AV28" s="2218"/>
      <c r="AW28" s="2218"/>
      <c r="AX28" s="2218"/>
      <c r="AY28" s="74" t="s">
        <v>1</v>
      </c>
      <c r="AZ28" s="73"/>
      <c r="BA28" s="2218"/>
      <c r="BB28" s="2218"/>
      <c r="BC28" s="2218"/>
      <c r="BD28" s="74"/>
      <c r="BE28" s="73"/>
      <c r="BF28" s="2218"/>
      <c r="BG28" s="2218"/>
      <c r="BH28" s="2218"/>
      <c r="BI28" s="74"/>
      <c r="BJ28" s="73" t="s">
        <v>0</v>
      </c>
      <c r="BK28" s="2218"/>
      <c r="BL28" s="2218"/>
      <c r="BM28" s="2218"/>
      <c r="BN28" s="74" t="s">
        <v>1</v>
      </c>
      <c r="BO28" s="73"/>
      <c r="BP28" s="2218"/>
      <c r="BQ28" s="2218"/>
      <c r="BR28" s="2218"/>
      <c r="BS28" s="74"/>
      <c r="BT28" s="2217"/>
      <c r="BU28" s="2218"/>
      <c r="BV28" s="2218"/>
      <c r="BW28" s="2218"/>
      <c r="BX28" s="2219"/>
      <c r="BY28" s="2217"/>
      <c r="BZ28" s="2218"/>
      <c r="CA28" s="2218"/>
      <c r="CB28" s="2218"/>
      <c r="CC28" s="2219"/>
      <c r="CD28" s="2239">
        <f>V28+AP28-AV28+BT28</f>
        <v>0</v>
      </c>
      <c r="CE28" s="2240"/>
      <c r="CF28" s="2240"/>
      <c r="CG28" s="2240"/>
      <c r="CH28" s="2241"/>
      <c r="CI28" s="73" t="s">
        <v>0</v>
      </c>
      <c r="CJ28" s="2240">
        <f>ABS(AB28-BA28+BK28+BY28)</f>
        <v>0</v>
      </c>
      <c r="CK28" s="2240"/>
      <c r="CL28" s="2240"/>
      <c r="CM28" s="74" t="s">
        <v>1</v>
      </c>
      <c r="CN28" s="73" t="s">
        <v>0</v>
      </c>
      <c r="CO28" s="2240">
        <f>ABS(AG28-BF28+BP28)</f>
        <v>0</v>
      </c>
      <c r="CP28" s="2240"/>
      <c r="CQ28" s="2240"/>
      <c r="CR28" s="74" t="s">
        <v>1</v>
      </c>
      <c r="CS28" s="73"/>
      <c r="CT28" s="2240">
        <f>CD28-CJ28-CO28</f>
        <v>0</v>
      </c>
      <c r="CU28" s="2240"/>
      <c r="CV28" s="2240"/>
      <c r="CW28" s="75"/>
    </row>
    <row r="29" spans="1:101" ht="12.75">
      <c r="B29" s="120"/>
      <c r="C29" s="120"/>
      <c r="D29" s="120"/>
      <c r="E29" s="120"/>
      <c r="F29" s="120"/>
      <c r="G29" s="120"/>
      <c r="H29" s="120"/>
      <c r="I29" s="120"/>
      <c r="J29" s="120"/>
      <c r="K29" s="120"/>
      <c r="L29" s="120"/>
      <c r="M29" s="120"/>
      <c r="N29" s="120"/>
      <c r="O29" s="120"/>
      <c r="P29" s="120"/>
      <c r="Q29" s="120"/>
      <c r="R29" s="120"/>
      <c r="S29" s="120"/>
      <c r="T29" s="120"/>
      <c r="U29" s="120"/>
      <c r="V29" s="120"/>
      <c r="W29" s="120"/>
      <c r="X29" s="902"/>
      <c r="Y29" s="902"/>
      <c r="Z29" s="902"/>
      <c r="AA29" s="902"/>
      <c r="AB29" s="902"/>
      <c r="AC29" s="902"/>
      <c r="AD29" s="902"/>
      <c r="AE29" s="902"/>
      <c r="AF29" s="902"/>
      <c r="AG29" s="902"/>
      <c r="AH29" s="902"/>
      <c r="AI29" s="902"/>
      <c r="AJ29" s="902"/>
      <c r="AK29" s="902"/>
    </row>
    <row r="30" spans="1:101">
      <c r="B30" s="101"/>
      <c r="C30" s="1010" t="s">
        <v>426</v>
      </c>
      <c r="D30" s="1010"/>
      <c r="E30" s="1010"/>
      <c r="F30" s="1010"/>
      <c r="G30" s="1010"/>
      <c r="H30" s="1010"/>
      <c r="I30" s="1010"/>
      <c r="J30" s="1010"/>
      <c r="K30" s="1010"/>
      <c r="L30" s="1010"/>
      <c r="M30" s="1010"/>
      <c r="N30" s="1010"/>
      <c r="O30" s="1010"/>
      <c r="P30" s="1010"/>
      <c r="Q30" s="1010"/>
      <c r="R30" s="1010"/>
      <c r="S30" s="1010"/>
      <c r="T30" s="1010"/>
      <c r="U30" s="1010"/>
      <c r="V30" s="1010"/>
      <c r="W30" s="1010"/>
      <c r="X30" s="1010"/>
      <c r="Y30" s="1010"/>
      <c r="Z30" s="1010"/>
      <c r="AA30" s="1010"/>
      <c r="AB30" s="1010"/>
      <c r="AC30" s="1010"/>
      <c r="AD30" s="1010"/>
      <c r="AE30" s="1010"/>
      <c r="AF30" s="1010"/>
      <c r="AG30" s="1010"/>
      <c r="AH30" s="1010"/>
      <c r="AI30" s="1010"/>
      <c r="AJ30" s="1010"/>
      <c r="AK30" s="1010"/>
      <c r="AL30" s="1010"/>
      <c r="AM30" s="1010"/>
      <c r="AN30" s="1010"/>
      <c r="AO30" s="1010"/>
      <c r="AP30" s="1010"/>
      <c r="AQ30" s="1010"/>
      <c r="AR30" s="1010"/>
      <c r="AS30" s="1010"/>
      <c r="AT30" s="1010"/>
      <c r="AU30" s="1010"/>
      <c r="AV30" s="1010"/>
      <c r="AW30" s="1010"/>
      <c r="AX30" s="1010"/>
      <c r="AY30" s="1010"/>
      <c r="AZ30" s="1010"/>
      <c r="BA30" s="1010"/>
      <c r="BB30" s="1010"/>
      <c r="BC30" s="1010"/>
      <c r="BD30" s="1010"/>
      <c r="BE30" s="1010"/>
      <c r="BF30" s="1010"/>
      <c r="BG30" s="1010"/>
      <c r="BH30" s="1010"/>
      <c r="BI30" s="1010"/>
      <c r="BJ30" s="1010"/>
      <c r="BK30" s="1010"/>
      <c r="BL30" s="1010"/>
      <c r="BM30" s="1010"/>
      <c r="BN30" s="1010"/>
      <c r="BO30" s="1010"/>
      <c r="BP30" s="1010"/>
      <c r="BQ30" s="1010"/>
      <c r="BR30" s="1010"/>
      <c r="BS30" s="1010"/>
      <c r="BT30" s="1010"/>
      <c r="BU30" s="1010"/>
      <c r="BV30" s="1010"/>
      <c r="BW30" s="1010"/>
      <c r="BX30" s="1010"/>
      <c r="BY30" s="1010"/>
      <c r="BZ30" s="1010"/>
      <c r="CA30" s="1010"/>
      <c r="CB30" s="1010"/>
      <c r="CC30" s="1010"/>
      <c r="CD30" s="1010"/>
      <c r="CE30" s="1010"/>
      <c r="CF30" s="1010"/>
      <c r="CG30" s="1010"/>
      <c r="CH30" s="1010"/>
      <c r="CI30" s="1010"/>
      <c r="CJ30" s="1010"/>
      <c r="CK30" s="1010"/>
      <c r="CL30" s="1010"/>
      <c r="CM30" s="1010"/>
      <c r="CN30" s="1010"/>
      <c r="CO30" s="1010"/>
      <c r="CP30" s="1010"/>
      <c r="CQ30" s="1010"/>
      <c r="CR30" s="1010"/>
      <c r="CS30" s="1010"/>
      <c r="CT30" s="1010"/>
      <c r="CU30" s="1010"/>
      <c r="CV30" s="1010"/>
      <c r="CW30" s="1010"/>
    </row>
    <row r="31" spans="1:101">
      <c r="B31" s="101"/>
      <c r="C31" s="1010" t="s">
        <v>300</v>
      </c>
      <c r="D31" s="1010"/>
      <c r="E31" s="1010"/>
      <c r="F31" s="1010"/>
      <c r="G31" s="1010"/>
      <c r="H31" s="1010"/>
      <c r="I31" s="1010"/>
      <c r="J31" s="1010"/>
      <c r="K31" s="1010"/>
      <c r="L31" s="1010"/>
      <c r="M31" s="1010"/>
      <c r="N31" s="1010"/>
      <c r="O31" s="1010"/>
      <c r="P31" s="1010"/>
      <c r="Q31" s="1010"/>
      <c r="R31" s="1010"/>
      <c r="S31" s="1010"/>
      <c r="T31" s="1010"/>
      <c r="U31" s="1010"/>
      <c r="V31" s="1010"/>
      <c r="W31" s="1010"/>
      <c r="X31" s="1010"/>
      <c r="Y31" s="1010"/>
      <c r="Z31" s="1010"/>
      <c r="AA31" s="1010"/>
      <c r="AB31" s="1010"/>
      <c r="AC31" s="1010"/>
      <c r="AD31" s="1010"/>
      <c r="AE31" s="1010"/>
      <c r="AF31" s="1010"/>
      <c r="AG31" s="1010"/>
      <c r="AH31" s="1010"/>
      <c r="AI31" s="1010"/>
      <c r="AJ31" s="1010"/>
      <c r="AK31" s="1010"/>
      <c r="AL31" s="1010"/>
      <c r="AM31" s="1010"/>
      <c r="AN31" s="1010"/>
      <c r="AO31" s="1010"/>
      <c r="AP31" s="1010"/>
      <c r="AQ31" s="1010"/>
      <c r="AR31" s="1010"/>
      <c r="AS31" s="1010"/>
      <c r="AT31" s="1010"/>
      <c r="AU31" s="1010"/>
      <c r="AV31" s="1010"/>
      <c r="AW31" s="1010"/>
      <c r="AX31" s="1010"/>
      <c r="AY31" s="1010"/>
      <c r="AZ31" s="1010"/>
      <c r="BA31" s="1010"/>
      <c r="BB31" s="1010"/>
      <c r="BC31" s="1010"/>
      <c r="BD31" s="1010"/>
      <c r="BE31" s="1010"/>
      <c r="BF31" s="1010"/>
      <c r="BG31" s="1010"/>
      <c r="BH31" s="1010"/>
      <c r="BI31" s="1010"/>
      <c r="BJ31" s="1010"/>
      <c r="BK31" s="1010"/>
      <c r="BL31" s="1010"/>
      <c r="BM31" s="1010"/>
      <c r="BN31" s="1010"/>
      <c r="BO31" s="1010"/>
      <c r="BP31" s="1010"/>
      <c r="BQ31" s="1010"/>
      <c r="BR31" s="1010"/>
      <c r="BS31" s="1010"/>
      <c r="BT31" s="1010"/>
      <c r="BU31" s="1010"/>
      <c r="BV31" s="1010"/>
      <c r="BW31" s="1010"/>
      <c r="BX31" s="1010"/>
      <c r="BY31" s="1010"/>
      <c r="BZ31" s="1010"/>
      <c r="CA31" s="1010"/>
      <c r="CB31" s="1010"/>
      <c r="CC31" s="1010"/>
      <c r="CD31" s="1010"/>
      <c r="CE31" s="1010"/>
      <c r="CF31" s="1010"/>
      <c r="CG31" s="1010"/>
      <c r="CH31" s="1010"/>
      <c r="CI31" s="1010"/>
      <c r="CJ31" s="1010"/>
      <c r="CK31" s="1010"/>
      <c r="CL31" s="1010"/>
      <c r="CM31" s="1010"/>
      <c r="CN31" s="1010"/>
      <c r="CO31" s="1010"/>
      <c r="CP31" s="1010"/>
      <c r="CQ31" s="1010"/>
      <c r="CR31" s="1010"/>
      <c r="CS31" s="1010"/>
      <c r="CT31" s="1010"/>
      <c r="CU31" s="1010"/>
      <c r="CV31" s="1010"/>
      <c r="CW31" s="1010"/>
    </row>
    <row r="32" spans="1:101" ht="13.15" customHeight="1">
      <c r="B32" s="908"/>
      <c r="C32" s="908"/>
      <c r="D32" s="908"/>
      <c r="E32" s="908"/>
      <c r="F32" s="908"/>
      <c r="G32" s="908"/>
      <c r="H32" s="908"/>
      <c r="I32" s="908"/>
      <c r="J32" s="908"/>
      <c r="K32" s="908"/>
    </row>
    <row r="33" spans="2:101">
      <c r="B33" s="908"/>
      <c r="C33" s="908"/>
      <c r="D33" s="908"/>
      <c r="E33" s="908"/>
      <c r="F33" s="908"/>
      <c r="G33" s="908"/>
      <c r="H33" s="908"/>
      <c r="I33" s="908"/>
      <c r="J33" s="908"/>
      <c r="K33" s="908"/>
      <c r="O33" s="131"/>
      <c r="P33" s="131"/>
      <c r="Q33" s="131"/>
      <c r="R33" s="131"/>
      <c r="S33" s="908"/>
      <c r="T33" s="909"/>
      <c r="U33" s="131"/>
      <c r="V33" s="908"/>
      <c r="W33" s="908"/>
      <c r="X33" s="909"/>
      <c r="Y33" s="909"/>
      <c r="Z33" s="909"/>
      <c r="AA33" s="909"/>
      <c r="AB33" s="909"/>
      <c r="AC33" s="909"/>
      <c r="AD33" s="909"/>
      <c r="AE33" s="909"/>
      <c r="AF33" s="909"/>
      <c r="AG33" s="909"/>
      <c r="AH33" s="909"/>
      <c r="AI33" s="909"/>
      <c r="AJ33" s="909"/>
      <c r="AK33" s="908"/>
    </row>
    <row r="34" spans="2:101" ht="12.75">
      <c r="U34" s="133" t="s">
        <v>251</v>
      </c>
    </row>
    <row r="35" spans="2:101" ht="12.75">
      <c r="B35" s="1538" t="s">
        <v>1243</v>
      </c>
      <c r="C35" s="1538"/>
      <c r="D35" s="1538"/>
      <c r="E35" s="1538"/>
      <c r="F35" s="1538"/>
      <c r="G35" s="1538"/>
      <c r="H35" s="1538"/>
      <c r="I35" s="1538"/>
      <c r="J35" s="1538"/>
      <c r="K35" s="1538"/>
      <c r="L35" s="1538"/>
      <c r="M35" s="1538"/>
      <c r="N35" s="1538"/>
      <c r="O35" s="1538"/>
      <c r="P35" s="1538"/>
      <c r="Q35" s="1538"/>
      <c r="R35" s="2310"/>
      <c r="S35" s="2214" t="str">
        <f>S12</f>
        <v>For 2011 (1)</v>
      </c>
      <c r="T35" s="2215"/>
      <c r="U35" s="2215"/>
      <c r="V35" s="2215"/>
      <c r="W35" s="2216"/>
      <c r="X35" s="908"/>
      <c r="Y35" s="908"/>
      <c r="Z35" s="908"/>
      <c r="AA35" s="908"/>
      <c r="AB35" s="908"/>
      <c r="AC35" s="908"/>
      <c r="AD35" s="131"/>
      <c r="AE35" s="131"/>
      <c r="AF35" s="131"/>
      <c r="AG35" s="131"/>
      <c r="AH35" s="131"/>
      <c r="AI35" s="909"/>
      <c r="AJ35" s="909"/>
      <c r="AK35" s="993"/>
      <c r="AL35" s="427"/>
      <c r="AM35" s="427"/>
      <c r="AN35" s="427"/>
      <c r="AO35" s="991"/>
      <c r="CS35" s="275"/>
      <c r="CT35" s="2189">
        <f>CT14+CT25+CT27</f>
        <v>27425</v>
      </c>
      <c r="CU35" s="2189"/>
      <c r="CV35" s="2189"/>
      <c r="CW35" s="276"/>
    </row>
    <row r="36" spans="2:101" ht="12.75">
      <c r="B36" s="1538"/>
      <c r="C36" s="1538"/>
      <c r="D36" s="1538"/>
      <c r="E36" s="1538"/>
      <c r="F36" s="1538"/>
      <c r="G36" s="1538"/>
      <c r="H36" s="1538"/>
      <c r="I36" s="1538"/>
      <c r="J36" s="1538"/>
      <c r="K36" s="1538"/>
      <c r="L36" s="1538"/>
      <c r="M36" s="1538"/>
      <c r="N36" s="1538"/>
      <c r="O36" s="1538"/>
      <c r="P36" s="1538"/>
      <c r="Q36" s="1538"/>
      <c r="R36" s="2310"/>
      <c r="S36" s="2214" t="str">
        <f>S13</f>
        <v>For 2010 (2)</v>
      </c>
      <c r="T36" s="2215"/>
      <c r="U36" s="2215"/>
      <c r="V36" s="2215"/>
      <c r="W36" s="2216"/>
      <c r="X36" s="908"/>
      <c r="Y36" s="908"/>
      <c r="Z36" s="908"/>
      <c r="AA36" s="908"/>
      <c r="AB36" s="908"/>
      <c r="AC36" s="908"/>
      <c r="AD36" s="131"/>
      <c r="AE36" s="131"/>
      <c r="AF36" s="131"/>
      <c r="AG36" s="131"/>
      <c r="AH36" s="131"/>
      <c r="AI36" s="909"/>
      <c r="AJ36" s="909"/>
      <c r="AK36" s="277"/>
      <c r="AL36" s="2189">
        <f>AL15+AL26+AL28</f>
        <v>35678</v>
      </c>
      <c r="AM36" s="2189"/>
      <c r="AN36" s="2189"/>
      <c r="AO36" s="278"/>
      <c r="CS36" s="275"/>
      <c r="CT36" s="2189">
        <f>CT15+CT26+CT28</f>
        <v>27349</v>
      </c>
      <c r="CU36" s="2189"/>
      <c r="CV36" s="2189"/>
      <c r="CW36" s="276"/>
    </row>
  </sheetData>
  <sheetProtection formatCells="0" formatColumns="0" autoFilter="0"/>
  <mergeCells count="369">
    <mergeCell ref="B35:R36"/>
    <mergeCell ref="AL36:AN36"/>
    <mergeCell ref="CT35:CV35"/>
    <mergeCell ref="CT36:CV36"/>
    <mergeCell ref="CT27:CV27"/>
    <mergeCell ref="CJ13:CL13"/>
    <mergeCell ref="AV12:AX12"/>
    <mergeCell ref="AV13:AX13"/>
    <mergeCell ref="BA12:BC12"/>
    <mergeCell ref="BA13:BC13"/>
    <mergeCell ref="BF12:BH12"/>
    <mergeCell ref="BF13:BH13"/>
    <mergeCell ref="BK12:BM12"/>
    <mergeCell ref="BP13:BR13"/>
    <mergeCell ref="CT21:CV21"/>
    <mergeCell ref="CT22:CV22"/>
    <mergeCell ref="CT23:CV23"/>
    <mergeCell ref="CT24:CV24"/>
    <mergeCell ref="CT25:CV25"/>
    <mergeCell ref="CT26:CV26"/>
    <mergeCell ref="CJ23:CL23"/>
    <mergeCell ref="CJ24:CL24"/>
    <mergeCell ref="CJ25:CL25"/>
    <mergeCell ref="CJ26:CL26"/>
    <mergeCell ref="CJ27:CL27"/>
    <mergeCell ref="CT15:CV15"/>
    <mergeCell ref="CT17:CV17"/>
    <mergeCell ref="CT18:CV18"/>
    <mergeCell ref="CT19:CV19"/>
    <mergeCell ref="CT20:CV20"/>
    <mergeCell ref="CJ15:CL15"/>
    <mergeCell ref="CJ17:CL17"/>
    <mergeCell ref="CJ18:CL18"/>
    <mergeCell ref="CJ19:CL19"/>
    <mergeCell ref="CJ20:CL20"/>
    <mergeCell ref="CJ21:CL21"/>
    <mergeCell ref="CO15:CQ15"/>
    <mergeCell ref="CO21:CQ21"/>
    <mergeCell ref="CO22:CQ22"/>
    <mergeCell ref="CO18:CQ18"/>
    <mergeCell ref="CO19:CQ19"/>
    <mergeCell ref="CO20:CQ20"/>
    <mergeCell ref="CJ28:CL28"/>
    <mergeCell ref="CT28:CV28"/>
    <mergeCell ref="CO28:CQ28"/>
    <mergeCell ref="BF19:BH19"/>
    <mergeCell ref="BK19:BM19"/>
    <mergeCell ref="BP19:BR19"/>
    <mergeCell ref="BF20:BH20"/>
    <mergeCell ref="BK20:BM20"/>
    <mergeCell ref="CO23:CQ23"/>
    <mergeCell ref="CO24:CQ24"/>
    <mergeCell ref="CO25:CQ25"/>
    <mergeCell ref="CO26:CQ26"/>
    <mergeCell ref="BT25:BX25"/>
    <mergeCell ref="BY25:CC25"/>
    <mergeCell ref="CD23:CH23"/>
    <mergeCell ref="CO27:CQ27"/>
    <mergeCell ref="CD24:CH24"/>
    <mergeCell ref="BF24:BH24"/>
    <mergeCell ref="BK24:BM24"/>
    <mergeCell ref="BP24:BR24"/>
    <mergeCell ref="BF26:BH26"/>
    <mergeCell ref="BK26:BM26"/>
    <mergeCell ref="BP26:BR26"/>
    <mergeCell ref="BP21:BR21"/>
    <mergeCell ref="AU7:BI8"/>
    <mergeCell ref="AA9:AE10"/>
    <mergeCell ref="BE9:BI10"/>
    <mergeCell ref="AU11:AY11"/>
    <mergeCell ref="AB21:AD21"/>
    <mergeCell ref="AB22:AD22"/>
    <mergeCell ref="AB23:AD23"/>
    <mergeCell ref="AB24:AD24"/>
    <mergeCell ref="AB25:AD25"/>
    <mergeCell ref="AB14:AD14"/>
    <mergeCell ref="AB15:AD15"/>
    <mergeCell ref="AB17:AD17"/>
    <mergeCell ref="AB18:AD18"/>
    <mergeCell ref="AB19:AD19"/>
    <mergeCell ref="AB20:AD20"/>
    <mergeCell ref="AA16:AE16"/>
    <mergeCell ref="AL25:AN25"/>
    <mergeCell ref="AV25:AX25"/>
    <mergeCell ref="AG25:AI25"/>
    <mergeCell ref="AV22:AX22"/>
    <mergeCell ref="BA22:BC22"/>
    <mergeCell ref="BF22:BH22"/>
    <mergeCell ref="BA24:BC24"/>
    <mergeCell ref="AV14:AX14"/>
    <mergeCell ref="S13:U13"/>
    <mergeCell ref="V13:Z13"/>
    <mergeCell ref="CI11:CM11"/>
    <mergeCell ref="AP11:AT11"/>
    <mergeCell ref="BE11:BI11"/>
    <mergeCell ref="BY12:CC12"/>
    <mergeCell ref="AK11:AO11"/>
    <mergeCell ref="BK13:BM13"/>
    <mergeCell ref="AG12:AI12"/>
    <mergeCell ref="AB13:AD13"/>
    <mergeCell ref="CJ12:CL12"/>
    <mergeCell ref="BO11:BS11"/>
    <mergeCell ref="B2:CM2"/>
    <mergeCell ref="B4:CM4"/>
    <mergeCell ref="B6:U7"/>
    <mergeCell ref="V6:AO8"/>
    <mergeCell ref="AP6:CC6"/>
    <mergeCell ref="CD6:CW8"/>
    <mergeCell ref="B8:P10"/>
    <mergeCell ref="AF9:AJ10"/>
    <mergeCell ref="AK9:AO10"/>
    <mergeCell ref="AU9:AY10"/>
    <mergeCell ref="CS9:CW10"/>
    <mergeCell ref="CD9:CH10"/>
    <mergeCell ref="BY9:CC10"/>
    <mergeCell ref="BJ7:BN10"/>
    <mergeCell ref="BO7:BS10"/>
    <mergeCell ref="CI9:CM10"/>
    <mergeCell ref="CN9:CR10"/>
    <mergeCell ref="BT7:CC8"/>
    <mergeCell ref="BT9:BX10"/>
    <mergeCell ref="Q8:R10"/>
    <mergeCell ref="S8:U10"/>
    <mergeCell ref="V9:Z10"/>
    <mergeCell ref="AZ9:BD10"/>
    <mergeCell ref="AP7:AT10"/>
    <mergeCell ref="CS11:CW11"/>
    <mergeCell ref="CN11:CR11"/>
    <mergeCell ref="BY11:CC11"/>
    <mergeCell ref="BJ11:BN11"/>
    <mergeCell ref="AZ11:BD11"/>
    <mergeCell ref="BT11:BX11"/>
    <mergeCell ref="B12:P13"/>
    <mergeCell ref="Q12:R12"/>
    <mergeCell ref="S12:U12"/>
    <mergeCell ref="V12:Z12"/>
    <mergeCell ref="AP12:AT12"/>
    <mergeCell ref="AL12:AN12"/>
    <mergeCell ref="AL13:AN13"/>
    <mergeCell ref="AG13:AI13"/>
    <mergeCell ref="AP13:AT13"/>
    <mergeCell ref="Q13:R13"/>
    <mergeCell ref="B11:P11"/>
    <mergeCell ref="Q11:R11"/>
    <mergeCell ref="S11:U11"/>
    <mergeCell ref="V11:Z11"/>
    <mergeCell ref="AA11:AE11"/>
    <mergeCell ref="AF11:AJ11"/>
    <mergeCell ref="AB12:AD12"/>
    <mergeCell ref="CD11:CH11"/>
    <mergeCell ref="CO14:CQ14"/>
    <mergeCell ref="CT12:CV12"/>
    <mergeCell ref="CT13:CV13"/>
    <mergeCell ref="BF14:BH14"/>
    <mergeCell ref="BK14:BM14"/>
    <mergeCell ref="BT13:BX13"/>
    <mergeCell ref="BT12:BX12"/>
    <mergeCell ref="BP12:BR12"/>
    <mergeCell ref="CO12:CQ12"/>
    <mergeCell ref="CO13:CQ13"/>
    <mergeCell ref="CD13:CH13"/>
    <mergeCell ref="BY14:CC14"/>
    <mergeCell ref="CD14:CH14"/>
    <mergeCell ref="BY13:CC13"/>
    <mergeCell ref="CD12:CH12"/>
    <mergeCell ref="B14:P15"/>
    <mergeCell ref="Q14:R14"/>
    <mergeCell ref="S14:U14"/>
    <mergeCell ref="V14:Z14"/>
    <mergeCell ref="Q15:R15"/>
    <mergeCell ref="S15:U15"/>
    <mergeCell ref="V15:Z15"/>
    <mergeCell ref="AG15:AI15"/>
    <mergeCell ref="AP14:AT14"/>
    <mergeCell ref="BA14:BC14"/>
    <mergeCell ref="AG17:AI17"/>
    <mergeCell ref="AG18:AI18"/>
    <mergeCell ref="AZ16:BD16"/>
    <mergeCell ref="AL14:AN14"/>
    <mergeCell ref="BA18:BC18"/>
    <mergeCell ref="AG14:AI14"/>
    <mergeCell ref="BT15:BX15"/>
    <mergeCell ref="BT14:BX14"/>
    <mergeCell ref="AF16:AJ16"/>
    <mergeCell ref="AK16:AO16"/>
    <mergeCell ref="AL15:AN15"/>
    <mergeCell ref="AV15:AX15"/>
    <mergeCell ref="BA15:BC15"/>
    <mergeCell ref="BF15:BH15"/>
    <mergeCell ref="AL18:AN18"/>
    <mergeCell ref="AP17:AT17"/>
    <mergeCell ref="AP18:AT18"/>
    <mergeCell ref="AV17:AX17"/>
    <mergeCell ref="BA17:BC17"/>
    <mergeCell ref="BF18:BH18"/>
    <mergeCell ref="BF17:BH17"/>
    <mergeCell ref="AV18:AX18"/>
    <mergeCell ref="CD16:CH16"/>
    <mergeCell ref="BO16:BS16"/>
    <mergeCell ref="BT16:BX16"/>
    <mergeCell ref="BY15:CC15"/>
    <mergeCell ref="CD15:CH15"/>
    <mergeCell ref="AP15:AT15"/>
    <mergeCell ref="CS16:CW16"/>
    <mergeCell ref="B17:P18"/>
    <mergeCell ref="Q17:R17"/>
    <mergeCell ref="S17:U17"/>
    <mergeCell ref="V17:Z17"/>
    <mergeCell ref="CI16:CM16"/>
    <mergeCell ref="BY16:CC16"/>
    <mergeCell ref="AL17:AN17"/>
    <mergeCell ref="CO17:CQ17"/>
    <mergeCell ref="CN16:CR16"/>
    <mergeCell ref="B16:P16"/>
    <mergeCell ref="Q16:R16"/>
    <mergeCell ref="S16:U16"/>
    <mergeCell ref="V16:Z16"/>
    <mergeCell ref="AP16:AT16"/>
    <mergeCell ref="AU16:AY16"/>
    <mergeCell ref="BE16:BI16"/>
    <mergeCell ref="BJ16:BN16"/>
    <mergeCell ref="BY17:CC17"/>
    <mergeCell ref="BY18:CC18"/>
    <mergeCell ref="BK17:BM17"/>
    <mergeCell ref="BP17:BR17"/>
    <mergeCell ref="BK18:BM18"/>
    <mergeCell ref="BP18:BR18"/>
    <mergeCell ref="BT20:BX20"/>
    <mergeCell ref="BY19:CC19"/>
    <mergeCell ref="CD19:CH19"/>
    <mergeCell ref="BT18:BX18"/>
    <mergeCell ref="BT17:BX17"/>
    <mergeCell ref="CD17:CH17"/>
    <mergeCell ref="CD18:CH18"/>
    <mergeCell ref="S20:U20"/>
    <mergeCell ref="V20:Z20"/>
    <mergeCell ref="AL20:AN20"/>
    <mergeCell ref="Q18:R18"/>
    <mergeCell ref="S18:U18"/>
    <mergeCell ref="V18:Z18"/>
    <mergeCell ref="AG19:AI19"/>
    <mergeCell ref="AG20:AI20"/>
    <mergeCell ref="AP20:AT20"/>
    <mergeCell ref="B21:P22"/>
    <mergeCell ref="Q21:R21"/>
    <mergeCell ref="S21:U21"/>
    <mergeCell ref="V21:Z21"/>
    <mergeCell ref="BT19:BX19"/>
    <mergeCell ref="AG22:AI22"/>
    <mergeCell ref="BY20:CC20"/>
    <mergeCell ref="BT21:BX21"/>
    <mergeCell ref="BY21:CC21"/>
    <mergeCell ref="AP21:AT21"/>
    <mergeCell ref="B19:P20"/>
    <mergeCell ref="Q19:R19"/>
    <mergeCell ref="S19:U19"/>
    <mergeCell ref="AP22:AT22"/>
    <mergeCell ref="Q22:R22"/>
    <mergeCell ref="S22:U22"/>
    <mergeCell ref="V22:Z22"/>
    <mergeCell ref="AL21:AN21"/>
    <mergeCell ref="AL22:AN22"/>
    <mergeCell ref="AG21:AI21"/>
    <mergeCell ref="V19:Z19"/>
    <mergeCell ref="AP19:AT19"/>
    <mergeCell ref="AL19:AN19"/>
    <mergeCell ref="Q20:R20"/>
    <mergeCell ref="CD22:CH22"/>
    <mergeCell ref="CJ22:CL22"/>
    <mergeCell ref="CD21:CH21"/>
    <mergeCell ref="AV19:AX19"/>
    <mergeCell ref="BP20:BR20"/>
    <mergeCell ref="AV21:AX21"/>
    <mergeCell ref="BA21:BC21"/>
    <mergeCell ref="BF21:BH21"/>
    <mergeCell ref="BK21:BM21"/>
    <mergeCell ref="BY22:CC22"/>
    <mergeCell ref="AV20:AX20"/>
    <mergeCell ref="BA20:BC20"/>
    <mergeCell ref="BT22:BX22"/>
    <mergeCell ref="BK22:BM22"/>
    <mergeCell ref="BP22:BR22"/>
    <mergeCell ref="CD20:CH20"/>
    <mergeCell ref="AP23:AT23"/>
    <mergeCell ref="BT24:BX24"/>
    <mergeCell ref="BY23:CC23"/>
    <mergeCell ref="BY24:CC24"/>
    <mergeCell ref="BT23:BX23"/>
    <mergeCell ref="AP24:AT24"/>
    <mergeCell ref="AV23:AX23"/>
    <mergeCell ref="BA23:BC23"/>
    <mergeCell ref="BF23:BH23"/>
    <mergeCell ref="BK23:BM23"/>
    <mergeCell ref="BP23:BR23"/>
    <mergeCell ref="AV24:AX24"/>
    <mergeCell ref="B23:P24"/>
    <mergeCell ref="Q23:R23"/>
    <mergeCell ref="S23:U23"/>
    <mergeCell ref="V23:Z23"/>
    <mergeCell ref="AL23:AN23"/>
    <mergeCell ref="Q24:R24"/>
    <mergeCell ref="S24:U24"/>
    <mergeCell ref="V24:Z24"/>
    <mergeCell ref="AL24:AN24"/>
    <mergeCell ref="AG23:AI23"/>
    <mergeCell ref="AG24:AI24"/>
    <mergeCell ref="B25:P26"/>
    <mergeCell ref="Q25:R25"/>
    <mergeCell ref="S25:U25"/>
    <mergeCell ref="V25:Z25"/>
    <mergeCell ref="Q26:R26"/>
    <mergeCell ref="S26:U26"/>
    <mergeCell ref="V26:Z26"/>
    <mergeCell ref="CD25:CH25"/>
    <mergeCell ref="CD26:CH26"/>
    <mergeCell ref="BT26:BX26"/>
    <mergeCell ref="BY26:CC26"/>
    <mergeCell ref="AP25:AT25"/>
    <mergeCell ref="AP26:AT26"/>
    <mergeCell ref="BA25:BC25"/>
    <mergeCell ref="BK25:BM25"/>
    <mergeCell ref="BP25:BR25"/>
    <mergeCell ref="AV26:AX26"/>
    <mergeCell ref="BA26:BC26"/>
    <mergeCell ref="AB26:AD26"/>
    <mergeCell ref="AL26:AN26"/>
    <mergeCell ref="AG26:AI26"/>
    <mergeCell ref="BA27:BC27"/>
    <mergeCell ref="BF27:BH27"/>
    <mergeCell ref="AP27:AT27"/>
    <mergeCell ref="V27:Z27"/>
    <mergeCell ref="AG27:AI27"/>
    <mergeCell ref="AG28:AI28"/>
    <mergeCell ref="BA28:BC28"/>
    <mergeCell ref="BF28:BH28"/>
    <mergeCell ref="BT27:BX27"/>
    <mergeCell ref="BK27:BM27"/>
    <mergeCell ref="BP27:BR27"/>
    <mergeCell ref="AB27:AD27"/>
    <mergeCell ref="AB28:AD28"/>
    <mergeCell ref="AL28:AN28"/>
    <mergeCell ref="AV28:AX28"/>
    <mergeCell ref="AL27:AN27"/>
    <mergeCell ref="BK28:BM28"/>
    <mergeCell ref="BP28:BR28"/>
    <mergeCell ref="S35:W35"/>
    <mergeCell ref="S36:W36"/>
    <mergeCell ref="C31:CW31"/>
    <mergeCell ref="BT28:BX28"/>
    <mergeCell ref="BY28:CC28"/>
    <mergeCell ref="B27:P28"/>
    <mergeCell ref="BP14:BR14"/>
    <mergeCell ref="CJ14:CL14"/>
    <mergeCell ref="CT14:CV14"/>
    <mergeCell ref="BP15:BR15"/>
    <mergeCell ref="BA19:BC19"/>
    <mergeCell ref="BK15:BM15"/>
    <mergeCell ref="Q28:R28"/>
    <mergeCell ref="S28:U28"/>
    <mergeCell ref="V28:Z28"/>
    <mergeCell ref="S27:U27"/>
    <mergeCell ref="BF25:BH25"/>
    <mergeCell ref="C30:CW30"/>
    <mergeCell ref="BY27:CC27"/>
    <mergeCell ref="CD27:CH27"/>
    <mergeCell ref="CD28:CH28"/>
    <mergeCell ref="Q27:R27"/>
    <mergeCell ref="AP28:AT28"/>
    <mergeCell ref="AV27:AX27"/>
  </mergeCells>
  <phoneticPr fontId="20" type="noConversion"/>
  <pageMargins left="0.59055118110236227" right="0.19685039370078741" top="0.39370078740157483" bottom="0.19685039370078741" header="0.27559055118110237" footer="0.27559055118110237"/>
  <pageSetup paperSize="9" scale="73" orientation="landscape" r:id="rId1"/>
  <headerFooter alignWithMargins="0"/>
</worksheet>
</file>

<file path=xl/worksheets/sheet13.xml><?xml version="1.0" encoding="utf-8"?>
<worksheet xmlns="http://schemas.openxmlformats.org/spreadsheetml/2006/main" xmlns:r="http://schemas.openxmlformats.org/officeDocument/2006/relationships">
  <sheetPr codeName="Лист13">
    <tabColor rgb="FFFFFF00"/>
    <pageSetUpPr fitToPage="1"/>
  </sheetPr>
  <dimension ref="A1:FM28"/>
  <sheetViews>
    <sheetView topLeftCell="B1" zoomScale="80" zoomScaleNormal="80" zoomScaleSheetLayoutView="100" workbookViewId="0">
      <selection activeCell="BC29" sqref="BC29"/>
    </sheetView>
  </sheetViews>
  <sheetFormatPr defaultColWidth="0.85546875" defaultRowHeight="12" customHeight="1"/>
  <cols>
    <col min="1" max="1" width="11.85546875" style="627" hidden="1" customWidth="1"/>
    <col min="2" max="2" width="0.85546875" style="143" customWidth="1"/>
    <col min="3" max="23" width="0.85546875" style="143"/>
    <col min="24" max="28" width="1.42578125" style="143" customWidth="1"/>
    <col min="29" max="41" width="1.140625" style="143" customWidth="1"/>
    <col min="42" max="16384" width="0.85546875" style="143"/>
  </cols>
  <sheetData>
    <row r="1" spans="1:169" s="260" customFormat="1" ht="11.25" customHeight="1">
      <c r="A1" s="62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row>
    <row r="2" spans="1:169" s="260" customFormat="1" ht="11.25" customHeight="1">
      <c r="A2" s="626"/>
    </row>
    <row r="3" spans="1:169" s="260" customFormat="1" ht="4.5" customHeight="1">
      <c r="A3" s="626"/>
    </row>
    <row r="4" spans="1:169" s="260" customFormat="1" ht="15" customHeight="1">
      <c r="A4" s="626"/>
      <c r="B4" s="2361" t="s">
        <v>939</v>
      </c>
      <c r="C4" s="2361"/>
      <c r="D4" s="2361"/>
      <c r="E4" s="2361"/>
      <c r="F4" s="2361"/>
      <c r="G4" s="2361"/>
      <c r="H4" s="2361"/>
      <c r="I4" s="2361"/>
      <c r="J4" s="2361"/>
      <c r="K4" s="2361"/>
      <c r="L4" s="2361"/>
      <c r="M4" s="2361"/>
      <c r="N4" s="2361"/>
      <c r="O4" s="2361"/>
      <c r="P4" s="2361"/>
      <c r="Q4" s="2361"/>
      <c r="R4" s="2361"/>
      <c r="S4" s="2361"/>
      <c r="T4" s="2361"/>
      <c r="U4" s="2361"/>
      <c r="V4" s="2361"/>
      <c r="W4" s="2361"/>
      <c r="X4" s="2361"/>
      <c r="Y4" s="2361"/>
      <c r="Z4" s="2361"/>
      <c r="AA4" s="2361"/>
      <c r="AB4" s="2361"/>
      <c r="AC4" s="2361"/>
      <c r="AD4" s="2361"/>
      <c r="AE4" s="2361"/>
      <c r="AF4" s="2361"/>
      <c r="AG4" s="2361"/>
      <c r="AH4" s="2361"/>
      <c r="AI4" s="2361"/>
      <c r="AJ4" s="2361"/>
      <c r="AK4" s="2361"/>
      <c r="AL4" s="2361"/>
      <c r="AM4" s="2361"/>
      <c r="AN4" s="2361"/>
      <c r="AO4" s="2361"/>
      <c r="AP4" s="2361"/>
      <c r="AQ4" s="2361"/>
      <c r="AR4" s="2361"/>
      <c r="AS4" s="2361"/>
      <c r="AT4" s="2361"/>
      <c r="AU4" s="2361"/>
      <c r="AV4" s="2361"/>
      <c r="AW4" s="2361"/>
      <c r="AX4" s="2361"/>
      <c r="AY4" s="2361"/>
      <c r="AZ4" s="2361"/>
      <c r="BA4" s="2361"/>
      <c r="BB4" s="2361"/>
      <c r="BC4" s="2361"/>
      <c r="BD4" s="2361"/>
      <c r="BE4" s="2361"/>
      <c r="BF4" s="2361"/>
      <c r="BG4" s="2361"/>
      <c r="BH4" s="2361"/>
      <c r="BI4" s="2361"/>
      <c r="BJ4" s="2361"/>
      <c r="BK4" s="2361"/>
      <c r="BL4" s="2361"/>
      <c r="BM4" s="2361"/>
      <c r="BN4" s="2361"/>
      <c r="BO4" s="2361"/>
      <c r="BP4" s="2361"/>
      <c r="BQ4" s="2361"/>
      <c r="BR4" s="2361"/>
      <c r="BS4" s="2361"/>
      <c r="BT4" s="2361"/>
      <c r="BU4" s="2361"/>
      <c r="BV4" s="2361"/>
      <c r="BW4" s="2361"/>
      <c r="BX4" s="2361"/>
      <c r="BY4" s="2361"/>
      <c r="BZ4" s="2361"/>
      <c r="CA4" s="2361"/>
      <c r="CB4" s="2361"/>
      <c r="CC4" s="2361"/>
      <c r="CD4" s="2361"/>
      <c r="CE4" s="2361"/>
      <c r="CF4" s="2361"/>
      <c r="CG4" s="2361"/>
      <c r="CH4" s="2361"/>
      <c r="CI4" s="2361"/>
      <c r="CJ4" s="2361"/>
      <c r="CK4" s="2361"/>
      <c r="CL4" s="2361"/>
      <c r="CM4" s="2361"/>
      <c r="CN4" s="2361"/>
      <c r="CO4" s="2361"/>
      <c r="CP4" s="2361"/>
      <c r="CQ4" s="2361"/>
      <c r="CR4" s="2361"/>
      <c r="CS4" s="2361"/>
      <c r="CT4" s="2361"/>
      <c r="CU4" s="2361"/>
      <c r="CV4" s="2361"/>
      <c r="CW4" s="2361"/>
      <c r="CX4" s="2361"/>
      <c r="CY4" s="2361"/>
      <c r="CZ4" s="2361"/>
      <c r="DA4" s="2361"/>
      <c r="DB4" s="2361"/>
      <c r="DC4" s="2361"/>
      <c r="DD4" s="2361"/>
      <c r="DE4" s="2361"/>
      <c r="DF4" s="2361"/>
      <c r="DG4" s="2361"/>
      <c r="DH4" s="2361"/>
      <c r="DI4" s="2361"/>
      <c r="DJ4" s="2361"/>
      <c r="DK4" s="2361"/>
      <c r="DL4" s="2361"/>
      <c r="DM4" s="2361"/>
      <c r="DN4" s="2361"/>
      <c r="DO4" s="2361"/>
      <c r="DP4" s="2361"/>
      <c r="DQ4" s="2361"/>
      <c r="DR4" s="2361"/>
      <c r="DS4" s="2361"/>
      <c r="DT4" s="2361"/>
      <c r="DU4" s="2361"/>
      <c r="DV4" s="2361"/>
      <c r="DW4" s="2361"/>
      <c r="DX4" s="2361"/>
      <c r="DY4" s="2361"/>
      <c r="DZ4" s="2361"/>
      <c r="EA4" s="2361"/>
      <c r="EB4" s="2361"/>
      <c r="EC4" s="2361"/>
      <c r="ED4" s="2361"/>
      <c r="EE4" s="2361"/>
      <c r="EF4" s="2361"/>
      <c r="EG4" s="2361"/>
      <c r="EH4" s="2361"/>
      <c r="EI4" s="2361"/>
      <c r="EJ4" s="2361"/>
      <c r="EK4" s="2361"/>
      <c r="EL4" s="2361"/>
      <c r="EM4" s="2361"/>
      <c r="EN4" s="2361"/>
      <c r="EO4" s="2361"/>
      <c r="EP4" s="2361"/>
      <c r="EQ4" s="2361"/>
      <c r="ER4" s="2361"/>
      <c r="ES4" s="2361"/>
      <c r="ET4" s="2361"/>
      <c r="EU4" s="2361"/>
      <c r="EV4" s="2361"/>
      <c r="EW4" s="2361"/>
      <c r="EX4" s="2361"/>
      <c r="EY4" s="2361"/>
      <c r="EZ4" s="2361"/>
      <c r="FA4" s="2361"/>
      <c r="FB4" s="2361"/>
      <c r="FC4" s="2361"/>
      <c r="FD4" s="2361"/>
      <c r="FE4" s="2361"/>
      <c r="FF4" s="2361"/>
      <c r="FG4" s="2361"/>
      <c r="FH4" s="2361"/>
      <c r="FI4" s="2361"/>
      <c r="FJ4" s="2361"/>
      <c r="FK4" s="2361"/>
      <c r="FL4" s="2361"/>
      <c r="FM4" s="2361"/>
    </row>
    <row r="5" spans="1:169" s="260" customFormat="1" ht="6" customHeight="1">
      <c r="A5" s="626"/>
    </row>
    <row r="6" spans="1:169" ht="15" customHeight="1"/>
    <row r="7" spans="1:169" s="145" customFormat="1" ht="14.25" customHeight="1">
      <c r="A7" s="628"/>
      <c r="B7" s="2361" t="s">
        <v>940</v>
      </c>
      <c r="C7" s="2361"/>
      <c r="D7" s="2361"/>
      <c r="E7" s="2361"/>
      <c r="F7" s="2361"/>
      <c r="G7" s="2361"/>
      <c r="H7" s="2361"/>
      <c r="I7" s="2361"/>
      <c r="J7" s="2361"/>
      <c r="K7" s="2361"/>
      <c r="L7" s="2361"/>
      <c r="M7" s="2361"/>
      <c r="N7" s="2361"/>
      <c r="O7" s="2361"/>
      <c r="P7" s="2361"/>
      <c r="Q7" s="2361"/>
      <c r="R7" s="2361"/>
      <c r="S7" s="2361"/>
      <c r="T7" s="2361"/>
      <c r="U7" s="2361"/>
      <c r="V7" s="2361"/>
      <c r="W7" s="2361"/>
      <c r="X7" s="2361"/>
      <c r="Y7" s="2361"/>
      <c r="Z7" s="2361"/>
      <c r="AA7" s="2361"/>
      <c r="AB7" s="2361"/>
      <c r="AC7" s="2361"/>
      <c r="AD7" s="2361"/>
      <c r="AE7" s="2361"/>
      <c r="AF7" s="2361"/>
      <c r="AG7" s="2361"/>
      <c r="AH7" s="2361"/>
      <c r="AI7" s="2361"/>
      <c r="AJ7" s="2361"/>
      <c r="AK7" s="2361"/>
      <c r="AL7" s="2361"/>
      <c r="AM7" s="2361"/>
      <c r="AN7" s="2361"/>
      <c r="AO7" s="2361"/>
      <c r="AP7" s="2361"/>
      <c r="AQ7" s="2361"/>
      <c r="AR7" s="2361"/>
      <c r="AS7" s="2361"/>
      <c r="AT7" s="2361"/>
      <c r="AU7" s="2361"/>
      <c r="AV7" s="2361"/>
      <c r="AW7" s="2361"/>
      <c r="AX7" s="2361"/>
      <c r="AY7" s="2361"/>
      <c r="AZ7" s="2361"/>
      <c r="BA7" s="2361"/>
      <c r="BB7" s="2361"/>
      <c r="BC7" s="2361"/>
      <c r="BD7" s="2361"/>
      <c r="BE7" s="2361"/>
      <c r="BF7" s="2361"/>
      <c r="BG7" s="2361"/>
      <c r="BH7" s="2361"/>
      <c r="BI7" s="2361"/>
      <c r="BJ7" s="2361"/>
      <c r="BK7" s="2361"/>
      <c r="BL7" s="2361"/>
      <c r="BM7" s="2361"/>
      <c r="BN7" s="2361"/>
      <c r="BO7" s="2361"/>
      <c r="BP7" s="2361"/>
      <c r="BQ7" s="2361"/>
      <c r="BR7" s="2361"/>
      <c r="BS7" s="2361"/>
      <c r="BT7" s="2361"/>
      <c r="BU7" s="2361"/>
      <c r="BV7" s="2361"/>
      <c r="BW7" s="2361"/>
      <c r="BX7" s="2361"/>
      <c r="BY7" s="2361"/>
      <c r="BZ7" s="2361"/>
      <c r="CA7" s="2361"/>
      <c r="CB7" s="2361"/>
      <c r="CC7" s="2361"/>
      <c r="CD7" s="2361"/>
      <c r="CE7" s="2361"/>
      <c r="CF7" s="2361"/>
      <c r="CG7" s="2361"/>
      <c r="CH7" s="2361"/>
      <c r="CI7" s="2361"/>
      <c r="CJ7" s="2361"/>
      <c r="CK7" s="2361"/>
      <c r="CL7" s="2361"/>
      <c r="CM7" s="2361"/>
      <c r="CN7" s="2361"/>
      <c r="CO7" s="2361"/>
      <c r="CP7" s="2361"/>
      <c r="CQ7" s="2361"/>
      <c r="CR7" s="2361"/>
      <c r="CS7" s="2361"/>
      <c r="CT7" s="2361"/>
      <c r="CU7" s="2361"/>
      <c r="CV7" s="2361"/>
      <c r="CW7" s="2361"/>
      <c r="CX7" s="2361"/>
      <c r="CY7" s="2361"/>
      <c r="CZ7" s="2361"/>
      <c r="DA7" s="2361"/>
      <c r="DB7" s="2361"/>
      <c r="DC7" s="2361"/>
      <c r="DD7" s="2361"/>
      <c r="DE7" s="2361"/>
      <c r="DF7" s="2361"/>
      <c r="DG7" s="2361"/>
      <c r="DH7" s="2361"/>
      <c r="DI7" s="2361"/>
      <c r="DJ7" s="2361"/>
      <c r="DK7" s="2361"/>
      <c r="DL7" s="2361"/>
      <c r="DM7" s="2361"/>
      <c r="DN7" s="2361"/>
      <c r="DO7" s="2361"/>
      <c r="DP7" s="2361"/>
      <c r="DQ7" s="2361"/>
      <c r="DR7" s="2361"/>
      <c r="DS7" s="2361"/>
      <c r="DT7" s="2361"/>
      <c r="DU7" s="2361"/>
      <c r="DV7" s="2361"/>
      <c r="DW7" s="2361"/>
      <c r="DX7" s="2361"/>
      <c r="DY7" s="2361"/>
      <c r="DZ7" s="2361"/>
      <c r="EA7" s="2361"/>
      <c r="EB7" s="2361"/>
      <c r="EC7" s="2361"/>
      <c r="ED7" s="2361"/>
      <c r="EE7" s="2361"/>
      <c r="EF7" s="2361"/>
      <c r="EG7" s="2361"/>
      <c r="EH7" s="2361"/>
      <c r="EI7" s="2361"/>
      <c r="EJ7" s="2361"/>
      <c r="EK7" s="2361"/>
      <c r="EL7" s="2361"/>
      <c r="EM7" s="2361"/>
      <c r="EN7" s="2361"/>
      <c r="EO7" s="2361"/>
      <c r="EP7" s="2361"/>
      <c r="EQ7" s="2361"/>
      <c r="ER7" s="2361"/>
      <c r="ES7" s="2361"/>
      <c r="ET7" s="2361"/>
      <c r="EU7" s="2361"/>
      <c r="EV7" s="2361"/>
      <c r="EW7" s="2361"/>
      <c r="EX7" s="2361"/>
      <c r="EY7" s="2361"/>
      <c r="EZ7" s="2361"/>
      <c r="FA7" s="2361"/>
      <c r="FB7" s="2361"/>
      <c r="FC7" s="2361"/>
      <c r="FD7" s="2361"/>
      <c r="FE7" s="2361"/>
      <c r="FF7" s="2361"/>
      <c r="FG7" s="2361"/>
      <c r="FH7" s="2361"/>
      <c r="FI7" s="2361"/>
      <c r="FJ7" s="2361"/>
      <c r="FK7" s="2361"/>
      <c r="FL7" s="2361"/>
      <c r="FM7" s="2361"/>
    </row>
    <row r="8" spans="1:169" ht="12" customHeight="1" thickBot="1"/>
    <row r="9" spans="1:169" ht="15" customHeight="1">
      <c r="B9" s="2362" t="s">
        <v>366</v>
      </c>
      <c r="C9" s="2363"/>
      <c r="D9" s="2363"/>
      <c r="E9" s="2363"/>
      <c r="F9" s="2363"/>
      <c r="G9" s="2363"/>
      <c r="H9" s="2363"/>
      <c r="I9" s="2363"/>
      <c r="J9" s="2363"/>
      <c r="K9" s="2363"/>
      <c r="L9" s="2363"/>
      <c r="M9" s="2363"/>
      <c r="N9" s="2363"/>
      <c r="O9" s="2363"/>
      <c r="P9" s="2363"/>
      <c r="Q9" s="2363"/>
      <c r="R9" s="2363"/>
      <c r="S9" s="2363"/>
      <c r="T9" s="2363"/>
      <c r="U9" s="2363"/>
      <c r="V9" s="2363"/>
      <c r="W9" s="2364"/>
      <c r="X9" s="2368" t="s">
        <v>441</v>
      </c>
      <c r="Y9" s="2363"/>
      <c r="Z9" s="2363"/>
      <c r="AA9" s="2363"/>
      <c r="AB9" s="2364"/>
      <c r="AC9" s="2368" t="s">
        <v>941</v>
      </c>
      <c r="AD9" s="2363"/>
      <c r="AE9" s="2363"/>
      <c r="AF9" s="2363"/>
      <c r="AG9" s="2363"/>
      <c r="AH9" s="2363"/>
      <c r="AI9" s="2363"/>
      <c r="AJ9" s="2363"/>
      <c r="AK9" s="2363"/>
      <c r="AL9" s="2363"/>
      <c r="AM9" s="2363"/>
      <c r="AN9" s="2363"/>
      <c r="AO9" s="2364"/>
      <c r="AP9" s="2370" t="s">
        <v>1457</v>
      </c>
      <c r="AQ9" s="2371"/>
      <c r="AR9" s="2371"/>
      <c r="AS9" s="2371"/>
      <c r="AT9" s="2371"/>
      <c r="AU9" s="2371"/>
      <c r="AV9" s="2371"/>
      <c r="AW9" s="2371"/>
      <c r="AX9" s="2371"/>
      <c r="AY9" s="2371"/>
      <c r="AZ9" s="2371"/>
      <c r="BA9" s="2371"/>
      <c r="BB9" s="2371"/>
      <c r="BC9" s="2371"/>
      <c r="BD9" s="2371"/>
      <c r="BE9" s="2371"/>
      <c r="BF9" s="2371"/>
      <c r="BG9" s="2371"/>
      <c r="BH9" s="2371"/>
      <c r="BI9" s="2371"/>
      <c r="BJ9" s="2371"/>
      <c r="BK9" s="2371"/>
      <c r="BL9" s="2371"/>
      <c r="BM9" s="2371"/>
      <c r="BN9" s="2371"/>
      <c r="BO9" s="2371"/>
      <c r="BP9" s="2371"/>
      <c r="BQ9" s="2371"/>
      <c r="BR9" s="2371"/>
      <c r="BS9" s="2372"/>
      <c r="BT9" s="2373" t="s">
        <v>920</v>
      </c>
      <c r="BU9" s="2374"/>
      <c r="BV9" s="2374"/>
      <c r="BW9" s="2374"/>
      <c r="BX9" s="2374"/>
      <c r="BY9" s="2374"/>
      <c r="BZ9" s="2374"/>
      <c r="CA9" s="2374"/>
      <c r="CB9" s="2374"/>
      <c r="CC9" s="2374"/>
      <c r="CD9" s="2374"/>
      <c r="CE9" s="2374"/>
      <c r="CF9" s="2374"/>
      <c r="CG9" s="2374"/>
      <c r="CH9" s="2374"/>
      <c r="CI9" s="2374"/>
      <c r="CJ9" s="2374"/>
      <c r="CK9" s="2374"/>
      <c r="CL9" s="2374"/>
      <c r="CM9" s="2374"/>
      <c r="CN9" s="2374"/>
      <c r="CO9" s="2374"/>
      <c r="CP9" s="2374"/>
      <c r="CQ9" s="2374"/>
      <c r="CR9" s="2374"/>
      <c r="CS9" s="2374"/>
      <c r="CT9" s="2374"/>
      <c r="CU9" s="2374"/>
      <c r="CV9" s="2374"/>
      <c r="CW9" s="2374"/>
      <c r="CX9" s="2374"/>
      <c r="CY9" s="2374"/>
      <c r="CZ9" s="2374"/>
      <c r="DA9" s="2374"/>
      <c r="DB9" s="2374"/>
      <c r="DC9" s="2374"/>
      <c r="DD9" s="2374"/>
      <c r="DE9" s="2374"/>
      <c r="DF9" s="2374"/>
      <c r="DG9" s="2374"/>
      <c r="DH9" s="2374"/>
      <c r="DI9" s="2374"/>
      <c r="DJ9" s="2374"/>
      <c r="DK9" s="2374"/>
      <c r="DL9" s="2374"/>
      <c r="DM9" s="2374"/>
      <c r="DN9" s="2374"/>
      <c r="DO9" s="2374"/>
      <c r="DP9" s="2374"/>
      <c r="DQ9" s="2374"/>
      <c r="DR9" s="2374"/>
      <c r="DS9" s="2374"/>
      <c r="DT9" s="2374"/>
      <c r="DU9" s="2374"/>
      <c r="DV9" s="2374"/>
      <c r="DW9" s="2374"/>
      <c r="DX9" s="2374"/>
      <c r="DY9" s="2374"/>
      <c r="DZ9" s="2374"/>
      <c r="EA9" s="2374"/>
      <c r="EB9" s="2374"/>
      <c r="EC9" s="2374"/>
      <c r="ED9" s="2374"/>
      <c r="EE9" s="2374"/>
      <c r="EF9" s="2374"/>
      <c r="EG9" s="2374"/>
      <c r="EH9" s="2374"/>
      <c r="EI9" s="2375"/>
      <c r="EJ9" s="2370" t="s">
        <v>1450</v>
      </c>
      <c r="EK9" s="2371"/>
      <c r="EL9" s="2371"/>
      <c r="EM9" s="2371"/>
      <c r="EN9" s="2371"/>
      <c r="EO9" s="2371"/>
      <c r="EP9" s="2371"/>
      <c r="EQ9" s="2371"/>
      <c r="ER9" s="2371"/>
      <c r="ES9" s="2371"/>
      <c r="ET9" s="2371"/>
      <c r="EU9" s="2371"/>
      <c r="EV9" s="2371"/>
      <c r="EW9" s="2371"/>
      <c r="EX9" s="2371"/>
      <c r="EY9" s="2371"/>
      <c r="EZ9" s="2371"/>
      <c r="FA9" s="2371"/>
      <c r="FB9" s="2371"/>
      <c r="FC9" s="2371"/>
      <c r="FD9" s="2371"/>
      <c r="FE9" s="2371"/>
      <c r="FF9" s="2371"/>
      <c r="FG9" s="2371"/>
      <c r="FH9" s="2371"/>
      <c r="FI9" s="2371"/>
      <c r="FJ9" s="2371"/>
      <c r="FK9" s="2371"/>
      <c r="FL9" s="2371"/>
      <c r="FM9" s="2376"/>
    </row>
    <row r="10" spans="1:169" ht="13.5" customHeight="1">
      <c r="B10" s="2365"/>
      <c r="C10" s="2366"/>
      <c r="D10" s="2366"/>
      <c r="E10" s="2366"/>
      <c r="F10" s="2366"/>
      <c r="G10" s="2366"/>
      <c r="H10" s="2366"/>
      <c r="I10" s="2366"/>
      <c r="J10" s="2366"/>
      <c r="K10" s="2366"/>
      <c r="L10" s="2366"/>
      <c r="M10" s="2366"/>
      <c r="N10" s="2366"/>
      <c r="O10" s="2366"/>
      <c r="P10" s="2366"/>
      <c r="Q10" s="2366"/>
      <c r="R10" s="2366"/>
      <c r="S10" s="2366"/>
      <c r="T10" s="2366"/>
      <c r="U10" s="2366"/>
      <c r="V10" s="2366"/>
      <c r="W10" s="2367"/>
      <c r="X10" s="2369"/>
      <c r="Y10" s="2366"/>
      <c r="Z10" s="2366"/>
      <c r="AA10" s="2366"/>
      <c r="AB10" s="2367"/>
      <c r="AC10" s="2369"/>
      <c r="AD10" s="2366"/>
      <c r="AE10" s="2366"/>
      <c r="AF10" s="2366"/>
      <c r="AG10" s="2366"/>
      <c r="AH10" s="2366"/>
      <c r="AI10" s="2366"/>
      <c r="AJ10" s="2366"/>
      <c r="AK10" s="2366"/>
      <c r="AL10" s="2366"/>
      <c r="AM10" s="2366"/>
      <c r="AN10" s="2366"/>
      <c r="AO10" s="2367"/>
      <c r="AP10" s="2377" t="s">
        <v>1041</v>
      </c>
      <c r="AQ10" s="2378"/>
      <c r="AR10" s="2378"/>
      <c r="AS10" s="2378"/>
      <c r="AT10" s="2378"/>
      <c r="AU10" s="2378"/>
      <c r="AV10" s="2378"/>
      <c r="AW10" s="2378"/>
      <c r="AX10" s="2378"/>
      <c r="AY10" s="2378"/>
      <c r="AZ10" s="2378"/>
      <c r="BA10" s="2378"/>
      <c r="BB10" s="2378"/>
      <c r="BC10" s="2378"/>
      <c r="BD10" s="2379"/>
      <c r="BE10" s="2377" t="s">
        <v>942</v>
      </c>
      <c r="BF10" s="2378"/>
      <c r="BG10" s="2378"/>
      <c r="BH10" s="2378"/>
      <c r="BI10" s="2378"/>
      <c r="BJ10" s="2378"/>
      <c r="BK10" s="2378"/>
      <c r="BL10" s="2378"/>
      <c r="BM10" s="2378"/>
      <c r="BN10" s="2378"/>
      <c r="BO10" s="2378"/>
      <c r="BP10" s="2378"/>
      <c r="BQ10" s="2378"/>
      <c r="BR10" s="2378"/>
      <c r="BS10" s="2379"/>
      <c r="BT10" s="2377" t="s">
        <v>943</v>
      </c>
      <c r="BU10" s="2378"/>
      <c r="BV10" s="2378"/>
      <c r="BW10" s="2378"/>
      <c r="BX10" s="2378"/>
      <c r="BY10" s="2378"/>
      <c r="BZ10" s="2378"/>
      <c r="CA10" s="2378"/>
      <c r="CB10" s="2378"/>
      <c r="CC10" s="2378"/>
      <c r="CD10" s="2378"/>
      <c r="CE10" s="2378"/>
      <c r="CF10" s="2378"/>
      <c r="CG10" s="2378"/>
      <c r="CH10" s="2379"/>
      <c r="CI10" s="2383" t="s">
        <v>944</v>
      </c>
      <c r="CJ10" s="2384"/>
      <c r="CK10" s="2384"/>
      <c r="CL10" s="2384"/>
      <c r="CM10" s="2384"/>
      <c r="CN10" s="2384"/>
      <c r="CO10" s="2384"/>
      <c r="CP10" s="2384"/>
      <c r="CQ10" s="2384"/>
      <c r="CR10" s="2384"/>
      <c r="CS10" s="2384"/>
      <c r="CT10" s="2384"/>
      <c r="CU10" s="2384"/>
      <c r="CV10" s="2384"/>
      <c r="CW10" s="2384"/>
      <c r="CX10" s="2384"/>
      <c r="CY10" s="2384"/>
      <c r="CZ10" s="2384"/>
      <c r="DA10" s="2384"/>
      <c r="DB10" s="2384"/>
      <c r="DC10" s="2384"/>
      <c r="DD10" s="2384"/>
      <c r="DE10" s="2384"/>
      <c r="DF10" s="2384"/>
      <c r="DG10" s="2384"/>
      <c r="DH10" s="2384"/>
      <c r="DI10" s="2384"/>
      <c r="DJ10" s="2384"/>
      <c r="DK10" s="2384"/>
      <c r="DL10" s="2384"/>
      <c r="DM10" s="2384"/>
      <c r="DN10" s="2384"/>
      <c r="DO10" s="2384"/>
      <c r="DP10" s="2384"/>
      <c r="DQ10" s="2384"/>
      <c r="DR10" s="2385"/>
      <c r="DS10" s="2377" t="s">
        <v>942</v>
      </c>
      <c r="DT10" s="2378"/>
      <c r="DU10" s="2378"/>
      <c r="DV10" s="2378"/>
      <c r="DW10" s="2378"/>
      <c r="DX10" s="2378"/>
      <c r="DY10" s="2378"/>
      <c r="DZ10" s="2378"/>
      <c r="EA10" s="2378"/>
      <c r="EB10" s="2378"/>
      <c r="EC10" s="2378"/>
      <c r="ED10" s="2378"/>
      <c r="EE10" s="2378"/>
      <c r="EF10" s="2378"/>
      <c r="EG10" s="2378"/>
      <c r="EH10" s="2378"/>
      <c r="EI10" s="2379"/>
      <c r="EJ10" s="2377" t="s">
        <v>1041</v>
      </c>
      <c r="EK10" s="2378"/>
      <c r="EL10" s="2378"/>
      <c r="EM10" s="2378"/>
      <c r="EN10" s="2378"/>
      <c r="EO10" s="2378"/>
      <c r="EP10" s="2378"/>
      <c r="EQ10" s="2378"/>
      <c r="ER10" s="2378"/>
      <c r="ES10" s="2378"/>
      <c r="ET10" s="2378"/>
      <c r="EU10" s="2378"/>
      <c r="EV10" s="2378"/>
      <c r="EW10" s="2378"/>
      <c r="EX10" s="2379"/>
      <c r="EY10" s="2377" t="s">
        <v>942</v>
      </c>
      <c r="EZ10" s="2378"/>
      <c r="FA10" s="2378"/>
      <c r="FB10" s="2378"/>
      <c r="FC10" s="2378"/>
      <c r="FD10" s="2378"/>
      <c r="FE10" s="2378"/>
      <c r="FF10" s="2378"/>
      <c r="FG10" s="2378"/>
      <c r="FH10" s="2378"/>
      <c r="FI10" s="2378"/>
      <c r="FJ10" s="2378"/>
      <c r="FK10" s="2378"/>
      <c r="FL10" s="2378"/>
      <c r="FM10" s="2379"/>
    </row>
    <row r="11" spans="1:169" ht="34.5" customHeight="1">
      <c r="B11" s="2365"/>
      <c r="C11" s="2366"/>
      <c r="D11" s="2366"/>
      <c r="E11" s="2366"/>
      <c r="F11" s="2366"/>
      <c r="G11" s="2366"/>
      <c r="H11" s="2366"/>
      <c r="I11" s="2366"/>
      <c r="J11" s="2366"/>
      <c r="K11" s="2366"/>
      <c r="L11" s="2366"/>
      <c r="M11" s="2366"/>
      <c r="N11" s="2366"/>
      <c r="O11" s="2366"/>
      <c r="P11" s="2366"/>
      <c r="Q11" s="2366"/>
      <c r="R11" s="2366"/>
      <c r="S11" s="2366"/>
      <c r="T11" s="2366"/>
      <c r="U11" s="2366"/>
      <c r="V11" s="2366"/>
      <c r="W11" s="2367"/>
      <c r="X11" s="2369"/>
      <c r="Y11" s="2366"/>
      <c r="Z11" s="2366"/>
      <c r="AA11" s="2366"/>
      <c r="AB11" s="2367"/>
      <c r="AC11" s="2369"/>
      <c r="AD11" s="2366"/>
      <c r="AE11" s="2366"/>
      <c r="AF11" s="2366"/>
      <c r="AG11" s="2366"/>
      <c r="AH11" s="2366"/>
      <c r="AI11" s="2366"/>
      <c r="AJ11" s="2366"/>
      <c r="AK11" s="2366"/>
      <c r="AL11" s="2366"/>
      <c r="AM11" s="2366"/>
      <c r="AN11" s="2366"/>
      <c r="AO11" s="2367"/>
      <c r="AP11" s="2380"/>
      <c r="AQ11" s="2381"/>
      <c r="AR11" s="2381"/>
      <c r="AS11" s="2381"/>
      <c r="AT11" s="2381"/>
      <c r="AU11" s="2381"/>
      <c r="AV11" s="2381"/>
      <c r="AW11" s="2381"/>
      <c r="AX11" s="2381"/>
      <c r="AY11" s="2381"/>
      <c r="AZ11" s="2381"/>
      <c r="BA11" s="2381"/>
      <c r="BB11" s="2381"/>
      <c r="BC11" s="2381"/>
      <c r="BD11" s="2382"/>
      <c r="BE11" s="2380"/>
      <c r="BF11" s="2381"/>
      <c r="BG11" s="2381"/>
      <c r="BH11" s="2381"/>
      <c r="BI11" s="2381"/>
      <c r="BJ11" s="2381"/>
      <c r="BK11" s="2381"/>
      <c r="BL11" s="2381"/>
      <c r="BM11" s="2381"/>
      <c r="BN11" s="2381"/>
      <c r="BO11" s="2381"/>
      <c r="BP11" s="2381"/>
      <c r="BQ11" s="2381"/>
      <c r="BR11" s="2381"/>
      <c r="BS11" s="2382"/>
      <c r="BT11" s="2380"/>
      <c r="BU11" s="2381"/>
      <c r="BV11" s="2381"/>
      <c r="BW11" s="2381"/>
      <c r="BX11" s="2381"/>
      <c r="BY11" s="2381"/>
      <c r="BZ11" s="2381"/>
      <c r="CA11" s="2381"/>
      <c r="CB11" s="2381"/>
      <c r="CC11" s="2381"/>
      <c r="CD11" s="2381"/>
      <c r="CE11" s="2381"/>
      <c r="CF11" s="2381"/>
      <c r="CG11" s="2381"/>
      <c r="CH11" s="2382"/>
      <c r="CI11" s="2377" t="s">
        <v>1041</v>
      </c>
      <c r="CJ11" s="2378"/>
      <c r="CK11" s="2378"/>
      <c r="CL11" s="2378"/>
      <c r="CM11" s="2378"/>
      <c r="CN11" s="2378"/>
      <c r="CO11" s="2378"/>
      <c r="CP11" s="2378"/>
      <c r="CQ11" s="2378"/>
      <c r="CR11" s="2378"/>
      <c r="CS11" s="2378"/>
      <c r="CT11" s="2378"/>
      <c r="CU11" s="2378"/>
      <c r="CV11" s="2378"/>
      <c r="CW11" s="2378"/>
      <c r="CX11" s="2378"/>
      <c r="CY11" s="2378"/>
      <c r="CZ11" s="2379"/>
      <c r="DA11" s="2377" t="s">
        <v>942</v>
      </c>
      <c r="DB11" s="2378"/>
      <c r="DC11" s="2378"/>
      <c r="DD11" s="2378"/>
      <c r="DE11" s="2378"/>
      <c r="DF11" s="2378"/>
      <c r="DG11" s="2378"/>
      <c r="DH11" s="2378"/>
      <c r="DI11" s="2378"/>
      <c r="DJ11" s="2378"/>
      <c r="DK11" s="2378"/>
      <c r="DL11" s="2378"/>
      <c r="DM11" s="2378"/>
      <c r="DN11" s="2378"/>
      <c r="DO11" s="2378"/>
      <c r="DP11" s="2378"/>
      <c r="DQ11" s="2378"/>
      <c r="DR11" s="2379"/>
      <c r="DS11" s="2380"/>
      <c r="DT11" s="2381"/>
      <c r="DU11" s="2381"/>
      <c r="DV11" s="2381"/>
      <c r="DW11" s="2381"/>
      <c r="DX11" s="2381"/>
      <c r="DY11" s="2381"/>
      <c r="DZ11" s="2381"/>
      <c r="EA11" s="2381"/>
      <c r="EB11" s="2381"/>
      <c r="EC11" s="2381"/>
      <c r="ED11" s="2381"/>
      <c r="EE11" s="2381"/>
      <c r="EF11" s="2381"/>
      <c r="EG11" s="2381"/>
      <c r="EH11" s="2381"/>
      <c r="EI11" s="2382"/>
      <c r="EJ11" s="2380"/>
      <c r="EK11" s="2381"/>
      <c r="EL11" s="2381"/>
      <c r="EM11" s="2381"/>
      <c r="EN11" s="2381"/>
      <c r="EO11" s="2381"/>
      <c r="EP11" s="2381"/>
      <c r="EQ11" s="2381"/>
      <c r="ER11" s="2381"/>
      <c r="ES11" s="2381"/>
      <c r="ET11" s="2381"/>
      <c r="EU11" s="2381"/>
      <c r="EV11" s="2381"/>
      <c r="EW11" s="2381"/>
      <c r="EX11" s="2382"/>
      <c r="EY11" s="2380"/>
      <c r="EZ11" s="2381"/>
      <c r="FA11" s="2381"/>
      <c r="FB11" s="2381"/>
      <c r="FC11" s="2381"/>
      <c r="FD11" s="2381"/>
      <c r="FE11" s="2381"/>
      <c r="FF11" s="2381"/>
      <c r="FG11" s="2381"/>
      <c r="FH11" s="2381"/>
      <c r="FI11" s="2381"/>
      <c r="FJ11" s="2381"/>
      <c r="FK11" s="2381"/>
      <c r="FL11" s="2381"/>
      <c r="FM11" s="2382"/>
    </row>
    <row r="12" spans="1:169" s="450" customFormat="1" ht="11.25">
      <c r="A12" s="629" t="s">
        <v>213</v>
      </c>
      <c r="B12" s="2360">
        <v>1</v>
      </c>
      <c r="C12" s="2325"/>
      <c r="D12" s="2325"/>
      <c r="E12" s="2325"/>
      <c r="F12" s="2325"/>
      <c r="G12" s="2325"/>
      <c r="H12" s="2325"/>
      <c r="I12" s="2325"/>
      <c r="J12" s="2325"/>
      <c r="K12" s="2325"/>
      <c r="L12" s="2325"/>
      <c r="M12" s="2325"/>
      <c r="N12" s="2325"/>
      <c r="O12" s="2325"/>
      <c r="P12" s="2325"/>
      <c r="Q12" s="2325"/>
      <c r="R12" s="2325"/>
      <c r="S12" s="2325"/>
      <c r="T12" s="2325"/>
      <c r="U12" s="2325"/>
      <c r="V12" s="2325"/>
      <c r="W12" s="2325"/>
      <c r="X12" s="2325">
        <v>2</v>
      </c>
      <c r="Y12" s="2325"/>
      <c r="Z12" s="2325"/>
      <c r="AA12" s="2325"/>
      <c r="AB12" s="2325"/>
      <c r="AC12" s="2325">
        <v>3</v>
      </c>
      <c r="AD12" s="2325"/>
      <c r="AE12" s="2325"/>
      <c r="AF12" s="2325"/>
      <c r="AG12" s="2325"/>
      <c r="AH12" s="2325"/>
      <c r="AI12" s="2325"/>
      <c r="AJ12" s="2325"/>
      <c r="AK12" s="2325"/>
      <c r="AL12" s="2325"/>
      <c r="AM12" s="2325"/>
      <c r="AN12" s="2325"/>
      <c r="AO12" s="2325"/>
      <c r="AP12" s="2325">
        <v>4</v>
      </c>
      <c r="AQ12" s="2325"/>
      <c r="AR12" s="2325"/>
      <c r="AS12" s="2325"/>
      <c r="AT12" s="2325"/>
      <c r="AU12" s="2325"/>
      <c r="AV12" s="2325"/>
      <c r="AW12" s="2325"/>
      <c r="AX12" s="2325"/>
      <c r="AY12" s="2325"/>
      <c r="AZ12" s="2325"/>
      <c r="BA12" s="2325"/>
      <c r="BB12" s="2325"/>
      <c r="BC12" s="2325"/>
      <c r="BD12" s="2325"/>
      <c r="BE12" s="2325">
        <v>5</v>
      </c>
      <c r="BF12" s="2325"/>
      <c r="BG12" s="2325"/>
      <c r="BH12" s="2325"/>
      <c r="BI12" s="2325"/>
      <c r="BJ12" s="2325"/>
      <c r="BK12" s="2325"/>
      <c r="BL12" s="2325"/>
      <c r="BM12" s="2325"/>
      <c r="BN12" s="2325"/>
      <c r="BO12" s="2325"/>
      <c r="BP12" s="2325"/>
      <c r="BQ12" s="2325"/>
      <c r="BR12" s="2325"/>
      <c r="BS12" s="2325"/>
      <c r="BT12" s="2325">
        <v>6</v>
      </c>
      <c r="BU12" s="2325"/>
      <c r="BV12" s="2325"/>
      <c r="BW12" s="2325"/>
      <c r="BX12" s="2325"/>
      <c r="BY12" s="2325"/>
      <c r="BZ12" s="2325"/>
      <c r="CA12" s="2325"/>
      <c r="CB12" s="2325"/>
      <c r="CC12" s="2325"/>
      <c r="CD12" s="2325"/>
      <c r="CE12" s="2325"/>
      <c r="CF12" s="2325"/>
      <c r="CG12" s="2325"/>
      <c r="CH12" s="2325"/>
      <c r="CI12" s="2325">
        <v>7</v>
      </c>
      <c r="CJ12" s="2325"/>
      <c r="CK12" s="2325"/>
      <c r="CL12" s="2325"/>
      <c r="CM12" s="2325"/>
      <c r="CN12" s="2325"/>
      <c r="CO12" s="2325"/>
      <c r="CP12" s="2325"/>
      <c r="CQ12" s="2325"/>
      <c r="CR12" s="2325"/>
      <c r="CS12" s="2325"/>
      <c r="CT12" s="2325"/>
      <c r="CU12" s="2325"/>
      <c r="CV12" s="2325"/>
      <c r="CW12" s="2325"/>
      <c r="CX12" s="2325"/>
      <c r="CY12" s="2325"/>
      <c r="CZ12" s="2325"/>
      <c r="DA12" s="2325">
        <v>8</v>
      </c>
      <c r="DB12" s="2325"/>
      <c r="DC12" s="2325"/>
      <c r="DD12" s="2325"/>
      <c r="DE12" s="2325"/>
      <c r="DF12" s="2325"/>
      <c r="DG12" s="2325"/>
      <c r="DH12" s="2325"/>
      <c r="DI12" s="2325"/>
      <c r="DJ12" s="2325"/>
      <c r="DK12" s="2325"/>
      <c r="DL12" s="2325"/>
      <c r="DM12" s="2325"/>
      <c r="DN12" s="2325"/>
      <c r="DO12" s="2325"/>
      <c r="DP12" s="2325"/>
      <c r="DQ12" s="2325"/>
      <c r="DR12" s="2325"/>
      <c r="DS12" s="2325">
        <v>9</v>
      </c>
      <c r="DT12" s="2325"/>
      <c r="DU12" s="2325"/>
      <c r="DV12" s="2325"/>
      <c r="DW12" s="2325"/>
      <c r="DX12" s="2325"/>
      <c r="DY12" s="2325"/>
      <c r="DZ12" s="2325"/>
      <c r="EA12" s="2325"/>
      <c r="EB12" s="2325"/>
      <c r="EC12" s="2325"/>
      <c r="ED12" s="2325"/>
      <c r="EE12" s="2325"/>
      <c r="EF12" s="2325"/>
      <c r="EG12" s="2325"/>
      <c r="EH12" s="2325"/>
      <c r="EI12" s="2325"/>
      <c r="EJ12" s="2325">
        <v>10</v>
      </c>
      <c r="EK12" s="2325"/>
      <c r="EL12" s="2325"/>
      <c r="EM12" s="2325"/>
      <c r="EN12" s="2325"/>
      <c r="EO12" s="2325"/>
      <c r="EP12" s="2325"/>
      <c r="EQ12" s="2325"/>
      <c r="ER12" s="2325"/>
      <c r="ES12" s="2325"/>
      <c r="ET12" s="2325"/>
      <c r="EU12" s="2325"/>
      <c r="EV12" s="2325"/>
      <c r="EW12" s="2325"/>
      <c r="EX12" s="2325"/>
      <c r="EY12" s="2325">
        <v>11</v>
      </c>
      <c r="EZ12" s="2325"/>
      <c r="FA12" s="2325"/>
      <c r="FB12" s="2325"/>
      <c r="FC12" s="2325"/>
      <c r="FD12" s="2325"/>
      <c r="FE12" s="2325"/>
      <c r="FF12" s="2325"/>
      <c r="FG12" s="2325"/>
      <c r="FH12" s="2325"/>
      <c r="FI12" s="2325"/>
      <c r="FJ12" s="2325"/>
      <c r="FK12" s="2325"/>
      <c r="FL12" s="2325"/>
      <c r="FM12" s="2386"/>
    </row>
    <row r="13" spans="1:169" ht="13.5" customHeight="1">
      <c r="B13" s="146"/>
      <c r="C13" s="2356" t="s">
        <v>1244</v>
      </c>
      <c r="D13" s="2356"/>
      <c r="E13" s="2356"/>
      <c r="F13" s="2356"/>
      <c r="G13" s="2356"/>
      <c r="H13" s="2356"/>
      <c r="I13" s="2356"/>
      <c r="J13" s="2356"/>
      <c r="K13" s="2356"/>
      <c r="L13" s="2356"/>
      <c r="M13" s="2356"/>
      <c r="N13" s="2356"/>
      <c r="O13" s="2356"/>
      <c r="P13" s="2356"/>
      <c r="Q13" s="2356"/>
      <c r="R13" s="2356"/>
      <c r="S13" s="2356"/>
      <c r="T13" s="2356"/>
      <c r="U13" s="2356"/>
      <c r="V13" s="2356"/>
      <c r="W13" s="2357"/>
      <c r="X13" s="2325">
        <v>5140</v>
      </c>
      <c r="Y13" s="2325"/>
      <c r="Z13" s="2325"/>
      <c r="AA13" s="2325"/>
      <c r="AB13" s="2325"/>
      <c r="AC13" s="2326" t="s">
        <v>774</v>
      </c>
      <c r="AD13" s="2327"/>
      <c r="AE13" s="2327"/>
      <c r="AF13" s="2327"/>
      <c r="AG13" s="2327"/>
      <c r="AH13" s="2327"/>
      <c r="AI13" s="2328" t="s">
        <v>210</v>
      </c>
      <c r="AJ13" s="2328"/>
      <c r="AK13" s="2328"/>
      <c r="AL13" s="2323">
        <v>-1</v>
      </c>
      <c r="AM13" s="2323"/>
      <c r="AN13" s="2323"/>
      <c r="AO13" s="2324"/>
      <c r="AP13" s="2321">
        <f>AP16+AP18+AP20+AP22</f>
        <v>0</v>
      </c>
      <c r="AQ13" s="2321"/>
      <c r="AR13" s="2321"/>
      <c r="AS13" s="2321"/>
      <c r="AT13" s="2321"/>
      <c r="AU13" s="2321"/>
      <c r="AV13" s="2321"/>
      <c r="AW13" s="2321"/>
      <c r="AX13" s="2321"/>
      <c r="AY13" s="2321"/>
      <c r="AZ13" s="2321"/>
      <c r="BA13" s="2321"/>
      <c r="BB13" s="2321"/>
      <c r="BC13" s="2321"/>
      <c r="BD13" s="2321"/>
      <c r="BE13" s="2336" t="s">
        <v>0</v>
      </c>
      <c r="BF13" s="2337"/>
      <c r="BG13" s="2189">
        <f>BG16+BG18+BG20+BG22</f>
        <v>0</v>
      </c>
      <c r="BH13" s="2189"/>
      <c r="BI13" s="2189"/>
      <c r="BJ13" s="2189"/>
      <c r="BK13" s="2189"/>
      <c r="BL13" s="2189"/>
      <c r="BM13" s="2189"/>
      <c r="BN13" s="2189"/>
      <c r="BO13" s="2189"/>
      <c r="BP13" s="2189"/>
      <c r="BQ13" s="2189"/>
      <c r="BR13" s="2353" t="s">
        <v>1</v>
      </c>
      <c r="BS13" s="2354"/>
      <c r="BT13" s="2321">
        <f>BT16+BT18+BT20+BT22</f>
        <v>0</v>
      </c>
      <c r="BU13" s="2321"/>
      <c r="BV13" s="2321"/>
      <c r="BW13" s="2321"/>
      <c r="BX13" s="2321"/>
      <c r="BY13" s="2321"/>
      <c r="BZ13" s="2321"/>
      <c r="CA13" s="2321"/>
      <c r="CB13" s="2321"/>
      <c r="CC13" s="2321"/>
      <c r="CD13" s="2321"/>
      <c r="CE13" s="2321"/>
      <c r="CF13" s="2321"/>
      <c r="CG13" s="2321"/>
      <c r="CH13" s="2321"/>
      <c r="CI13" s="2336" t="s">
        <v>0</v>
      </c>
      <c r="CJ13" s="2337"/>
      <c r="CK13" s="2189">
        <f>CK16+CK18+CK20+CK22</f>
        <v>0</v>
      </c>
      <c r="CL13" s="2189"/>
      <c r="CM13" s="2189"/>
      <c r="CN13" s="2189"/>
      <c r="CO13" s="2189"/>
      <c r="CP13" s="2189"/>
      <c r="CQ13" s="2189"/>
      <c r="CR13" s="2189"/>
      <c r="CS13" s="2189"/>
      <c r="CT13" s="2189"/>
      <c r="CU13" s="2189"/>
      <c r="CV13" s="2189"/>
      <c r="CW13" s="2189"/>
      <c r="CX13" s="2189"/>
      <c r="CY13" s="2353" t="s">
        <v>1</v>
      </c>
      <c r="CZ13" s="2354"/>
      <c r="DA13" s="2321">
        <f>DA16+DA18+DA20+DA22</f>
        <v>0</v>
      </c>
      <c r="DB13" s="2321"/>
      <c r="DC13" s="2321"/>
      <c r="DD13" s="2321"/>
      <c r="DE13" s="2321"/>
      <c r="DF13" s="2321"/>
      <c r="DG13" s="2321"/>
      <c r="DH13" s="2321"/>
      <c r="DI13" s="2321"/>
      <c r="DJ13" s="2321"/>
      <c r="DK13" s="2321"/>
      <c r="DL13" s="2321"/>
      <c r="DM13" s="2321"/>
      <c r="DN13" s="2321"/>
      <c r="DO13" s="2321"/>
      <c r="DP13" s="2321"/>
      <c r="DQ13" s="2321"/>
      <c r="DR13" s="2321"/>
      <c r="DS13" s="2336" t="s">
        <v>0</v>
      </c>
      <c r="DT13" s="2337"/>
      <c r="DU13" s="2189">
        <f>DU16+DU18+DU20+DU22</f>
        <v>0</v>
      </c>
      <c r="DV13" s="2189"/>
      <c r="DW13" s="2189"/>
      <c r="DX13" s="2189"/>
      <c r="DY13" s="2189"/>
      <c r="DZ13" s="2189"/>
      <c r="EA13" s="2189"/>
      <c r="EB13" s="2189"/>
      <c r="EC13" s="2189"/>
      <c r="ED13" s="2189"/>
      <c r="EE13" s="2189"/>
      <c r="EF13" s="2189"/>
      <c r="EG13" s="2189"/>
      <c r="EH13" s="2353" t="s">
        <v>1</v>
      </c>
      <c r="EI13" s="2354"/>
      <c r="EJ13" s="2321">
        <f>AP13+BT13-CK13</f>
        <v>0</v>
      </c>
      <c r="EK13" s="2321"/>
      <c r="EL13" s="2321"/>
      <c r="EM13" s="2321"/>
      <c r="EN13" s="2321"/>
      <c r="EO13" s="2321"/>
      <c r="EP13" s="2321"/>
      <c r="EQ13" s="2321"/>
      <c r="ER13" s="2321"/>
      <c r="ES13" s="2321"/>
      <c r="ET13" s="2321"/>
      <c r="EU13" s="2321"/>
      <c r="EV13" s="2321"/>
      <c r="EW13" s="2321"/>
      <c r="EX13" s="2321"/>
      <c r="EY13" s="2312" t="s">
        <v>0</v>
      </c>
      <c r="EZ13" s="2313"/>
      <c r="FA13" s="2189">
        <f>ABS(BG13-DA13+DU13)</f>
        <v>0</v>
      </c>
      <c r="FB13" s="2189"/>
      <c r="FC13" s="2189"/>
      <c r="FD13" s="2189"/>
      <c r="FE13" s="2189"/>
      <c r="FF13" s="2189"/>
      <c r="FG13" s="2189"/>
      <c r="FH13" s="2189"/>
      <c r="FI13" s="2189"/>
      <c r="FJ13" s="2189"/>
      <c r="FK13" s="2189"/>
      <c r="FL13" s="1958" t="s">
        <v>1</v>
      </c>
      <c r="FM13" s="2311"/>
    </row>
    <row r="14" spans="1:169" ht="13.5" customHeight="1">
      <c r="B14" s="221"/>
      <c r="C14" s="2358"/>
      <c r="D14" s="2358"/>
      <c r="E14" s="2358"/>
      <c r="F14" s="2358"/>
      <c r="G14" s="2358"/>
      <c r="H14" s="2358"/>
      <c r="I14" s="2358"/>
      <c r="J14" s="2358"/>
      <c r="K14" s="2358"/>
      <c r="L14" s="2358"/>
      <c r="M14" s="2358"/>
      <c r="N14" s="2358"/>
      <c r="O14" s="2358"/>
      <c r="P14" s="2358"/>
      <c r="Q14" s="2358"/>
      <c r="R14" s="2358"/>
      <c r="S14" s="2358"/>
      <c r="T14" s="2358"/>
      <c r="U14" s="2358"/>
      <c r="V14" s="2358"/>
      <c r="W14" s="2359"/>
      <c r="X14" s="2325">
        <v>5150</v>
      </c>
      <c r="Y14" s="2325"/>
      <c r="Z14" s="2325"/>
      <c r="AA14" s="2325"/>
      <c r="AB14" s="2325"/>
      <c r="AC14" s="2326" t="s">
        <v>774</v>
      </c>
      <c r="AD14" s="2327"/>
      <c r="AE14" s="2327"/>
      <c r="AF14" s="2327"/>
      <c r="AG14" s="2327"/>
      <c r="AH14" s="2327"/>
      <c r="AI14" s="2328" t="s">
        <v>211</v>
      </c>
      <c r="AJ14" s="2328"/>
      <c r="AK14" s="2328"/>
      <c r="AL14" s="2323">
        <v>-2</v>
      </c>
      <c r="AM14" s="2323"/>
      <c r="AN14" s="2323"/>
      <c r="AO14" s="2324"/>
      <c r="AP14" s="2321">
        <f>AP17+AP19+AP21+AP23</f>
        <v>0</v>
      </c>
      <c r="AQ14" s="2321"/>
      <c r="AR14" s="2321"/>
      <c r="AS14" s="2321"/>
      <c r="AT14" s="2321"/>
      <c r="AU14" s="2321"/>
      <c r="AV14" s="2321"/>
      <c r="AW14" s="2321"/>
      <c r="AX14" s="2321"/>
      <c r="AY14" s="2321"/>
      <c r="AZ14" s="2321"/>
      <c r="BA14" s="2321"/>
      <c r="BB14" s="2321"/>
      <c r="BC14" s="2321"/>
      <c r="BD14" s="2321"/>
      <c r="BE14" s="2336" t="s">
        <v>0</v>
      </c>
      <c r="BF14" s="2337"/>
      <c r="BG14" s="2189">
        <f>BG17+BG19+BG21+BG23</f>
        <v>0</v>
      </c>
      <c r="BH14" s="2189"/>
      <c r="BI14" s="2189"/>
      <c r="BJ14" s="2189"/>
      <c r="BK14" s="2189"/>
      <c r="BL14" s="2189"/>
      <c r="BM14" s="2189"/>
      <c r="BN14" s="2189"/>
      <c r="BO14" s="2189"/>
      <c r="BP14" s="2189"/>
      <c r="BQ14" s="2189"/>
      <c r="BR14" s="2353" t="s">
        <v>1</v>
      </c>
      <c r="BS14" s="2354"/>
      <c r="BT14" s="2321">
        <f>BT17+BT19+BT21+BT23</f>
        <v>0</v>
      </c>
      <c r="BU14" s="2321"/>
      <c r="BV14" s="2321"/>
      <c r="BW14" s="2321"/>
      <c r="BX14" s="2321"/>
      <c r="BY14" s="2321"/>
      <c r="BZ14" s="2321"/>
      <c r="CA14" s="2321"/>
      <c r="CB14" s="2321"/>
      <c r="CC14" s="2321"/>
      <c r="CD14" s="2321"/>
      <c r="CE14" s="2321"/>
      <c r="CF14" s="2321"/>
      <c r="CG14" s="2321"/>
      <c r="CH14" s="2321"/>
      <c r="CI14" s="2336" t="s">
        <v>0</v>
      </c>
      <c r="CJ14" s="2337"/>
      <c r="CK14" s="2189">
        <f>CK17+CK19+CK21+CK23</f>
        <v>0</v>
      </c>
      <c r="CL14" s="2189"/>
      <c r="CM14" s="2189"/>
      <c r="CN14" s="2189"/>
      <c r="CO14" s="2189"/>
      <c r="CP14" s="2189"/>
      <c r="CQ14" s="2189"/>
      <c r="CR14" s="2189"/>
      <c r="CS14" s="2189"/>
      <c r="CT14" s="2189"/>
      <c r="CU14" s="2189"/>
      <c r="CV14" s="2189"/>
      <c r="CW14" s="2189"/>
      <c r="CX14" s="2189"/>
      <c r="CY14" s="2353" t="s">
        <v>1</v>
      </c>
      <c r="CZ14" s="2354"/>
      <c r="DA14" s="2321">
        <f>DA17+DA19+DA21+DA23</f>
        <v>0</v>
      </c>
      <c r="DB14" s="2321"/>
      <c r="DC14" s="2321"/>
      <c r="DD14" s="2321"/>
      <c r="DE14" s="2321"/>
      <c r="DF14" s="2321"/>
      <c r="DG14" s="2321"/>
      <c r="DH14" s="2321"/>
      <c r="DI14" s="2321"/>
      <c r="DJ14" s="2321"/>
      <c r="DK14" s="2321"/>
      <c r="DL14" s="2321"/>
      <c r="DM14" s="2321"/>
      <c r="DN14" s="2321"/>
      <c r="DO14" s="2321"/>
      <c r="DP14" s="2321"/>
      <c r="DQ14" s="2321"/>
      <c r="DR14" s="2321"/>
      <c r="DS14" s="2336" t="s">
        <v>0</v>
      </c>
      <c r="DT14" s="2337"/>
      <c r="DU14" s="2189">
        <f>DU17+DU19+DU21+DU23</f>
        <v>0</v>
      </c>
      <c r="DV14" s="2189"/>
      <c r="DW14" s="2189"/>
      <c r="DX14" s="2189"/>
      <c r="DY14" s="2189"/>
      <c r="DZ14" s="2189"/>
      <c r="EA14" s="2189"/>
      <c r="EB14" s="2189"/>
      <c r="EC14" s="2189"/>
      <c r="ED14" s="2189"/>
      <c r="EE14" s="2189"/>
      <c r="EF14" s="2189"/>
      <c r="EG14" s="2189"/>
      <c r="EH14" s="2353" t="s">
        <v>1</v>
      </c>
      <c r="EI14" s="2354"/>
      <c r="EJ14" s="2321">
        <f>AP14+BT14-CK14</f>
        <v>0</v>
      </c>
      <c r="EK14" s="2321"/>
      <c r="EL14" s="2321"/>
      <c r="EM14" s="2321"/>
      <c r="EN14" s="2321"/>
      <c r="EO14" s="2321"/>
      <c r="EP14" s="2321"/>
      <c r="EQ14" s="2321"/>
      <c r="ER14" s="2321"/>
      <c r="ES14" s="2321"/>
      <c r="ET14" s="2321"/>
      <c r="EU14" s="2321"/>
      <c r="EV14" s="2321"/>
      <c r="EW14" s="2321"/>
      <c r="EX14" s="2321"/>
      <c r="EY14" s="2312" t="s">
        <v>0</v>
      </c>
      <c r="EZ14" s="2313"/>
      <c r="FA14" s="2189">
        <f>ABS(BG14-DA14+DU14)</f>
        <v>0</v>
      </c>
      <c r="FB14" s="2189"/>
      <c r="FC14" s="2189"/>
      <c r="FD14" s="2189"/>
      <c r="FE14" s="2189"/>
      <c r="FF14" s="2189"/>
      <c r="FG14" s="2189"/>
      <c r="FH14" s="2189"/>
      <c r="FI14" s="2189"/>
      <c r="FJ14" s="2189"/>
      <c r="FK14" s="2189"/>
      <c r="FL14" s="1958" t="s">
        <v>1</v>
      </c>
      <c r="FM14" s="2311"/>
    </row>
    <row r="15" spans="1:169" s="450" customFormat="1" ht="18" customHeight="1">
      <c r="A15" s="629"/>
      <c r="B15" s="261"/>
      <c r="C15" s="2346" t="s">
        <v>945</v>
      </c>
      <c r="D15" s="2346"/>
      <c r="E15" s="2346"/>
      <c r="F15" s="2346"/>
      <c r="G15" s="2346"/>
      <c r="H15" s="2346"/>
      <c r="I15" s="2346"/>
      <c r="J15" s="2346"/>
      <c r="K15" s="2346"/>
      <c r="L15" s="2346"/>
      <c r="M15" s="2346"/>
      <c r="N15" s="2346"/>
      <c r="O15" s="2346"/>
      <c r="P15" s="2346"/>
      <c r="Q15" s="2346"/>
      <c r="R15" s="2346"/>
      <c r="S15" s="2346"/>
      <c r="T15" s="2346"/>
      <c r="U15" s="2346"/>
      <c r="V15" s="2346"/>
      <c r="W15" s="2347"/>
      <c r="X15" s="2348"/>
      <c r="Y15" s="2348"/>
      <c r="Z15" s="2348"/>
      <c r="AA15" s="2348"/>
      <c r="AB15" s="2348"/>
      <c r="AC15" s="2349"/>
      <c r="AD15" s="2350"/>
      <c r="AE15" s="2350"/>
      <c r="AF15" s="2350"/>
      <c r="AG15" s="2350"/>
      <c r="AH15" s="2350"/>
      <c r="AI15" s="2350"/>
      <c r="AJ15" s="2350"/>
      <c r="AK15" s="2350"/>
      <c r="AL15" s="2350"/>
      <c r="AM15" s="2350"/>
      <c r="AN15" s="2350"/>
      <c r="AO15" s="2351"/>
      <c r="AP15" s="2352"/>
      <c r="AQ15" s="2352"/>
      <c r="AR15" s="2352"/>
      <c r="AS15" s="2352"/>
      <c r="AT15" s="2352"/>
      <c r="AU15" s="2352"/>
      <c r="AV15" s="2352"/>
      <c r="AW15" s="2352"/>
      <c r="AX15" s="2352"/>
      <c r="AY15" s="2352"/>
      <c r="AZ15" s="2352"/>
      <c r="BA15" s="2352"/>
      <c r="BB15" s="2352"/>
      <c r="BC15" s="2352"/>
      <c r="BD15" s="2352"/>
      <c r="BE15" s="2312"/>
      <c r="BF15" s="2313"/>
      <c r="BG15" s="2215"/>
      <c r="BH15" s="2215"/>
      <c r="BI15" s="2215"/>
      <c r="BJ15" s="2215"/>
      <c r="BK15" s="2215"/>
      <c r="BL15" s="2215"/>
      <c r="BM15" s="2215"/>
      <c r="BN15" s="2215"/>
      <c r="BO15" s="2215"/>
      <c r="BP15" s="2215"/>
      <c r="BQ15" s="2215"/>
      <c r="BR15" s="1958"/>
      <c r="BS15" s="2320"/>
      <c r="BT15" s="2355"/>
      <c r="BU15" s="2355"/>
      <c r="BV15" s="2355"/>
      <c r="BW15" s="2355"/>
      <c r="BX15" s="2355"/>
      <c r="BY15" s="2355"/>
      <c r="BZ15" s="2355"/>
      <c r="CA15" s="2355"/>
      <c r="CB15" s="2355"/>
      <c r="CC15" s="2355"/>
      <c r="CD15" s="2355"/>
      <c r="CE15" s="2355"/>
      <c r="CF15" s="2355"/>
      <c r="CG15" s="2355"/>
      <c r="CH15" s="2355"/>
      <c r="CI15" s="2312"/>
      <c r="CJ15" s="2313"/>
      <c r="CK15" s="2215"/>
      <c r="CL15" s="2215"/>
      <c r="CM15" s="2215"/>
      <c r="CN15" s="2215"/>
      <c r="CO15" s="2215"/>
      <c r="CP15" s="2215"/>
      <c r="CQ15" s="2215"/>
      <c r="CR15" s="2215"/>
      <c r="CS15" s="2215"/>
      <c r="CT15" s="2215"/>
      <c r="CU15" s="2215"/>
      <c r="CV15" s="2215"/>
      <c r="CW15" s="2215"/>
      <c r="CX15" s="2215"/>
      <c r="CY15" s="1958"/>
      <c r="CZ15" s="2320"/>
      <c r="DA15" s="2345"/>
      <c r="DB15" s="2345"/>
      <c r="DC15" s="2345"/>
      <c r="DD15" s="2345"/>
      <c r="DE15" s="2345"/>
      <c r="DF15" s="2345"/>
      <c r="DG15" s="2345"/>
      <c r="DH15" s="2345"/>
      <c r="DI15" s="2345"/>
      <c r="DJ15" s="2345"/>
      <c r="DK15" s="2345"/>
      <c r="DL15" s="2345"/>
      <c r="DM15" s="2345"/>
      <c r="DN15" s="2345"/>
      <c r="DO15" s="2345"/>
      <c r="DP15" s="2345"/>
      <c r="DQ15" s="2345"/>
      <c r="DR15" s="2345"/>
      <c r="DS15" s="2312"/>
      <c r="DT15" s="2313"/>
      <c r="DU15" s="2215"/>
      <c r="DV15" s="2215"/>
      <c r="DW15" s="2215"/>
      <c r="DX15" s="2215"/>
      <c r="DY15" s="2215"/>
      <c r="DZ15" s="2215"/>
      <c r="EA15" s="2215"/>
      <c r="EB15" s="2215"/>
      <c r="EC15" s="2215"/>
      <c r="ED15" s="2215"/>
      <c r="EE15" s="2215"/>
      <c r="EF15" s="2215"/>
      <c r="EG15" s="2215"/>
      <c r="EH15" s="1958"/>
      <c r="EI15" s="2320"/>
      <c r="EJ15" s="2321"/>
      <c r="EK15" s="2321"/>
      <c r="EL15" s="2321"/>
      <c r="EM15" s="2321"/>
      <c r="EN15" s="2321"/>
      <c r="EO15" s="2321"/>
      <c r="EP15" s="2321"/>
      <c r="EQ15" s="2321"/>
      <c r="ER15" s="2321"/>
      <c r="ES15" s="2321"/>
      <c r="ET15" s="2321"/>
      <c r="EU15" s="2321"/>
      <c r="EV15" s="2321"/>
      <c r="EW15" s="2321"/>
      <c r="EX15" s="2321"/>
      <c r="EY15" s="2312"/>
      <c r="EZ15" s="2313"/>
      <c r="FA15" s="2189"/>
      <c r="FB15" s="2189"/>
      <c r="FC15" s="2189"/>
      <c r="FD15" s="2189"/>
      <c r="FE15" s="2189"/>
      <c r="FF15" s="2189"/>
      <c r="FG15" s="2189"/>
      <c r="FH15" s="2189"/>
      <c r="FI15" s="2189"/>
      <c r="FJ15" s="2189"/>
      <c r="FK15" s="2189"/>
      <c r="FL15" s="1958"/>
      <c r="FM15" s="2311"/>
    </row>
    <row r="16" spans="1:169" s="450" customFormat="1" ht="30" customHeight="1">
      <c r="A16" s="629"/>
      <c r="B16" s="150"/>
      <c r="C16" s="2338" t="s">
        <v>946</v>
      </c>
      <c r="D16" s="2338"/>
      <c r="E16" s="2338"/>
      <c r="F16" s="2338"/>
      <c r="G16" s="2338"/>
      <c r="H16" s="2338"/>
      <c r="I16" s="2338"/>
      <c r="J16" s="2338"/>
      <c r="K16" s="2338"/>
      <c r="L16" s="2338"/>
      <c r="M16" s="2338"/>
      <c r="N16" s="2338"/>
      <c r="O16" s="2338"/>
      <c r="P16" s="2338"/>
      <c r="Q16" s="2338"/>
      <c r="R16" s="2338"/>
      <c r="S16" s="2338"/>
      <c r="T16" s="2338"/>
      <c r="U16" s="2338"/>
      <c r="V16" s="2338"/>
      <c r="W16" s="2339"/>
      <c r="X16" s="2325">
        <v>5141</v>
      </c>
      <c r="Y16" s="2325"/>
      <c r="Z16" s="2325"/>
      <c r="AA16" s="2325"/>
      <c r="AB16" s="2325"/>
      <c r="AC16" s="2326" t="s">
        <v>774</v>
      </c>
      <c r="AD16" s="2327"/>
      <c r="AE16" s="2327"/>
      <c r="AF16" s="2327"/>
      <c r="AG16" s="2327"/>
      <c r="AH16" s="2327"/>
      <c r="AI16" s="2328" t="s">
        <v>210</v>
      </c>
      <c r="AJ16" s="2328"/>
      <c r="AK16" s="2328"/>
      <c r="AL16" s="2323">
        <v>-1</v>
      </c>
      <c r="AM16" s="2323"/>
      <c r="AN16" s="2323"/>
      <c r="AO16" s="2324"/>
      <c r="AP16" s="2321">
        <f>EJ17</f>
        <v>0</v>
      </c>
      <c r="AQ16" s="2321"/>
      <c r="AR16" s="2321"/>
      <c r="AS16" s="2321"/>
      <c r="AT16" s="2321"/>
      <c r="AU16" s="2321"/>
      <c r="AV16" s="2321"/>
      <c r="AW16" s="2321"/>
      <c r="AX16" s="2321"/>
      <c r="AY16" s="2321"/>
      <c r="AZ16" s="2321"/>
      <c r="BA16" s="2321"/>
      <c r="BB16" s="2321"/>
      <c r="BC16" s="2321"/>
      <c r="BD16" s="2321"/>
      <c r="BE16" s="2336" t="s">
        <v>0</v>
      </c>
      <c r="BF16" s="2337"/>
      <c r="BG16" s="2189">
        <f>FA17</f>
        <v>0</v>
      </c>
      <c r="BH16" s="2189"/>
      <c r="BI16" s="2189"/>
      <c r="BJ16" s="2189"/>
      <c r="BK16" s="2189"/>
      <c r="BL16" s="2189"/>
      <c r="BM16" s="2189"/>
      <c r="BN16" s="2189"/>
      <c r="BO16" s="2189"/>
      <c r="BP16" s="2189"/>
      <c r="BQ16" s="2189"/>
      <c r="BR16" s="1958" t="s">
        <v>1</v>
      </c>
      <c r="BS16" s="2320"/>
      <c r="BT16" s="2329"/>
      <c r="BU16" s="2329"/>
      <c r="BV16" s="2329"/>
      <c r="BW16" s="2329"/>
      <c r="BX16" s="2329"/>
      <c r="BY16" s="2329"/>
      <c r="BZ16" s="2329"/>
      <c r="CA16" s="2329"/>
      <c r="CB16" s="2329"/>
      <c r="CC16" s="2329"/>
      <c r="CD16" s="2329"/>
      <c r="CE16" s="2329"/>
      <c r="CF16" s="2329"/>
      <c r="CG16" s="2329"/>
      <c r="CH16" s="2329"/>
      <c r="CI16" s="2312" t="s">
        <v>0</v>
      </c>
      <c r="CJ16" s="2313"/>
      <c r="CK16" s="2314"/>
      <c r="CL16" s="2314"/>
      <c r="CM16" s="2314"/>
      <c r="CN16" s="2314"/>
      <c r="CO16" s="2314"/>
      <c r="CP16" s="2314"/>
      <c r="CQ16" s="2314"/>
      <c r="CR16" s="2314"/>
      <c r="CS16" s="2314"/>
      <c r="CT16" s="2314"/>
      <c r="CU16" s="2314"/>
      <c r="CV16" s="2314"/>
      <c r="CW16" s="2314"/>
      <c r="CX16" s="2314"/>
      <c r="CY16" s="1958" t="s">
        <v>1</v>
      </c>
      <c r="CZ16" s="2320"/>
      <c r="DA16" s="2329"/>
      <c r="DB16" s="2329"/>
      <c r="DC16" s="2329"/>
      <c r="DD16" s="2329"/>
      <c r="DE16" s="2329"/>
      <c r="DF16" s="2329"/>
      <c r="DG16" s="2329"/>
      <c r="DH16" s="2329"/>
      <c r="DI16" s="2329"/>
      <c r="DJ16" s="2329"/>
      <c r="DK16" s="2329"/>
      <c r="DL16" s="2329"/>
      <c r="DM16" s="2329"/>
      <c r="DN16" s="2329"/>
      <c r="DO16" s="2329"/>
      <c r="DP16" s="2329"/>
      <c r="DQ16" s="2329"/>
      <c r="DR16" s="2329"/>
      <c r="DS16" s="2312" t="s">
        <v>0</v>
      </c>
      <c r="DT16" s="2313"/>
      <c r="DU16" s="2314"/>
      <c r="DV16" s="2314"/>
      <c r="DW16" s="2314"/>
      <c r="DX16" s="2314"/>
      <c r="DY16" s="2314"/>
      <c r="DZ16" s="2314"/>
      <c r="EA16" s="2314"/>
      <c r="EB16" s="2314"/>
      <c r="EC16" s="2314"/>
      <c r="ED16" s="2314"/>
      <c r="EE16" s="2314"/>
      <c r="EF16" s="2314"/>
      <c r="EG16" s="2314"/>
      <c r="EH16" s="1958" t="s">
        <v>1</v>
      </c>
      <c r="EI16" s="2320"/>
      <c r="EJ16" s="2321">
        <f t="shared" ref="EJ16:EJ21" si="0">AP16+BT16-CK16</f>
        <v>0</v>
      </c>
      <c r="EK16" s="2321"/>
      <c r="EL16" s="2321"/>
      <c r="EM16" s="2321"/>
      <c r="EN16" s="2321"/>
      <c r="EO16" s="2321"/>
      <c r="EP16" s="2321"/>
      <c r="EQ16" s="2321"/>
      <c r="ER16" s="2321"/>
      <c r="ES16" s="2321"/>
      <c r="ET16" s="2321"/>
      <c r="EU16" s="2321"/>
      <c r="EV16" s="2321"/>
      <c r="EW16" s="2321"/>
      <c r="EX16" s="2321"/>
      <c r="EY16" s="2312" t="s">
        <v>0</v>
      </c>
      <c r="EZ16" s="2313"/>
      <c r="FA16" s="2189">
        <f t="shared" ref="FA16:FA22" si="1">ABS(BG16-DA16+DU16)</f>
        <v>0</v>
      </c>
      <c r="FB16" s="2189"/>
      <c r="FC16" s="2189"/>
      <c r="FD16" s="2189"/>
      <c r="FE16" s="2189"/>
      <c r="FF16" s="2189"/>
      <c r="FG16" s="2189"/>
      <c r="FH16" s="2189"/>
      <c r="FI16" s="2189"/>
      <c r="FJ16" s="2189"/>
      <c r="FK16" s="2189"/>
      <c r="FL16" s="1958" t="s">
        <v>1</v>
      </c>
      <c r="FM16" s="2311"/>
    </row>
    <row r="17" spans="1:169" s="450" customFormat="1" ht="30" customHeight="1">
      <c r="A17" s="629"/>
      <c r="B17" s="262"/>
      <c r="C17" s="2342"/>
      <c r="D17" s="2342"/>
      <c r="E17" s="2342"/>
      <c r="F17" s="2342"/>
      <c r="G17" s="2342"/>
      <c r="H17" s="2342"/>
      <c r="I17" s="2342"/>
      <c r="J17" s="2342"/>
      <c r="K17" s="2342"/>
      <c r="L17" s="2342"/>
      <c r="M17" s="2342"/>
      <c r="N17" s="2342"/>
      <c r="O17" s="2342"/>
      <c r="P17" s="2342"/>
      <c r="Q17" s="2342"/>
      <c r="R17" s="2342"/>
      <c r="S17" s="2342"/>
      <c r="T17" s="2342"/>
      <c r="U17" s="2342"/>
      <c r="V17" s="2342"/>
      <c r="W17" s="2343"/>
      <c r="X17" s="2325">
        <v>5151</v>
      </c>
      <c r="Y17" s="2325"/>
      <c r="Z17" s="2325"/>
      <c r="AA17" s="2325"/>
      <c r="AB17" s="2325"/>
      <c r="AC17" s="2326" t="s">
        <v>774</v>
      </c>
      <c r="AD17" s="2327"/>
      <c r="AE17" s="2327"/>
      <c r="AF17" s="2327"/>
      <c r="AG17" s="2327"/>
      <c r="AH17" s="2327"/>
      <c r="AI17" s="2328" t="s">
        <v>211</v>
      </c>
      <c r="AJ17" s="2328"/>
      <c r="AK17" s="2328"/>
      <c r="AL17" s="2323">
        <v>-2</v>
      </c>
      <c r="AM17" s="2323"/>
      <c r="AN17" s="2323"/>
      <c r="AO17" s="2324"/>
      <c r="AP17" s="2329"/>
      <c r="AQ17" s="2329"/>
      <c r="AR17" s="2329"/>
      <c r="AS17" s="2329"/>
      <c r="AT17" s="2329"/>
      <c r="AU17" s="2329"/>
      <c r="AV17" s="2329"/>
      <c r="AW17" s="2329"/>
      <c r="AX17" s="2329"/>
      <c r="AY17" s="2329"/>
      <c r="AZ17" s="2329"/>
      <c r="BA17" s="2329"/>
      <c r="BB17" s="2329"/>
      <c r="BC17" s="2329"/>
      <c r="BD17" s="2329"/>
      <c r="BE17" s="2312" t="s">
        <v>0</v>
      </c>
      <c r="BF17" s="2313"/>
      <c r="BG17" s="2314"/>
      <c r="BH17" s="2314"/>
      <c r="BI17" s="2314"/>
      <c r="BJ17" s="2314"/>
      <c r="BK17" s="2314"/>
      <c r="BL17" s="2314"/>
      <c r="BM17" s="2314"/>
      <c r="BN17" s="2314"/>
      <c r="BO17" s="2314"/>
      <c r="BP17" s="2314"/>
      <c r="BQ17" s="2314"/>
      <c r="BR17" s="1958" t="s">
        <v>1</v>
      </c>
      <c r="BS17" s="2320"/>
      <c r="BT17" s="2329"/>
      <c r="BU17" s="2329"/>
      <c r="BV17" s="2329"/>
      <c r="BW17" s="2329"/>
      <c r="BX17" s="2329"/>
      <c r="BY17" s="2329"/>
      <c r="BZ17" s="2329"/>
      <c r="CA17" s="2329"/>
      <c r="CB17" s="2329"/>
      <c r="CC17" s="2329"/>
      <c r="CD17" s="2329"/>
      <c r="CE17" s="2329"/>
      <c r="CF17" s="2329"/>
      <c r="CG17" s="2329"/>
      <c r="CH17" s="2329"/>
      <c r="CI17" s="2312" t="s">
        <v>0</v>
      </c>
      <c r="CJ17" s="2313"/>
      <c r="CK17" s="2314"/>
      <c r="CL17" s="2314"/>
      <c r="CM17" s="2314"/>
      <c r="CN17" s="2314"/>
      <c r="CO17" s="2314"/>
      <c r="CP17" s="2314"/>
      <c r="CQ17" s="2314"/>
      <c r="CR17" s="2314"/>
      <c r="CS17" s="2314"/>
      <c r="CT17" s="2314"/>
      <c r="CU17" s="2314"/>
      <c r="CV17" s="2314"/>
      <c r="CW17" s="2314"/>
      <c r="CX17" s="2314"/>
      <c r="CY17" s="1958" t="s">
        <v>1</v>
      </c>
      <c r="CZ17" s="2320"/>
      <c r="DA17" s="2329"/>
      <c r="DB17" s="2329"/>
      <c r="DC17" s="2329"/>
      <c r="DD17" s="2329"/>
      <c r="DE17" s="2329"/>
      <c r="DF17" s="2329"/>
      <c r="DG17" s="2329"/>
      <c r="DH17" s="2329"/>
      <c r="DI17" s="2329"/>
      <c r="DJ17" s="2329"/>
      <c r="DK17" s="2329"/>
      <c r="DL17" s="2329"/>
      <c r="DM17" s="2329"/>
      <c r="DN17" s="2329"/>
      <c r="DO17" s="2329"/>
      <c r="DP17" s="2329"/>
      <c r="DQ17" s="2329"/>
      <c r="DR17" s="2329"/>
      <c r="DS17" s="2312" t="s">
        <v>0</v>
      </c>
      <c r="DT17" s="2313"/>
      <c r="DU17" s="2314"/>
      <c r="DV17" s="2314"/>
      <c r="DW17" s="2314"/>
      <c r="DX17" s="2314"/>
      <c r="DY17" s="2314"/>
      <c r="DZ17" s="2314"/>
      <c r="EA17" s="2314"/>
      <c r="EB17" s="2314"/>
      <c r="EC17" s="2314"/>
      <c r="ED17" s="2314"/>
      <c r="EE17" s="2314"/>
      <c r="EF17" s="2314"/>
      <c r="EG17" s="2314"/>
      <c r="EH17" s="1958" t="s">
        <v>1</v>
      </c>
      <c r="EI17" s="2320"/>
      <c r="EJ17" s="2321">
        <f t="shared" si="0"/>
        <v>0</v>
      </c>
      <c r="EK17" s="2321"/>
      <c r="EL17" s="2321"/>
      <c r="EM17" s="2321"/>
      <c r="EN17" s="2321"/>
      <c r="EO17" s="2321"/>
      <c r="EP17" s="2321"/>
      <c r="EQ17" s="2321"/>
      <c r="ER17" s="2321"/>
      <c r="ES17" s="2321"/>
      <c r="ET17" s="2321"/>
      <c r="EU17" s="2321"/>
      <c r="EV17" s="2321"/>
      <c r="EW17" s="2321"/>
      <c r="EX17" s="2321"/>
      <c r="EY17" s="2312" t="s">
        <v>0</v>
      </c>
      <c r="EZ17" s="2313"/>
      <c r="FA17" s="2189">
        <f t="shared" si="1"/>
        <v>0</v>
      </c>
      <c r="FB17" s="2189"/>
      <c r="FC17" s="2189"/>
      <c r="FD17" s="2189"/>
      <c r="FE17" s="2189"/>
      <c r="FF17" s="2189"/>
      <c r="FG17" s="2189"/>
      <c r="FH17" s="2189"/>
      <c r="FI17" s="2189"/>
      <c r="FJ17" s="2189"/>
      <c r="FK17" s="2189"/>
      <c r="FL17" s="1958" t="s">
        <v>1</v>
      </c>
      <c r="FM17" s="2311"/>
    </row>
    <row r="18" spans="1:169" s="450" customFormat="1" ht="18" customHeight="1">
      <c r="A18" s="629"/>
      <c r="B18" s="150"/>
      <c r="C18" s="2338" t="s">
        <v>947</v>
      </c>
      <c r="D18" s="2338"/>
      <c r="E18" s="2338"/>
      <c r="F18" s="2338"/>
      <c r="G18" s="2338"/>
      <c r="H18" s="2338"/>
      <c r="I18" s="2338"/>
      <c r="J18" s="2338"/>
      <c r="K18" s="2338"/>
      <c r="L18" s="2338"/>
      <c r="M18" s="2338"/>
      <c r="N18" s="2338"/>
      <c r="O18" s="2338"/>
      <c r="P18" s="2338"/>
      <c r="Q18" s="2338"/>
      <c r="R18" s="2338"/>
      <c r="S18" s="2338"/>
      <c r="T18" s="2338"/>
      <c r="U18" s="2338"/>
      <c r="V18" s="2338"/>
      <c r="W18" s="2339"/>
      <c r="X18" s="2325">
        <v>5142</v>
      </c>
      <c r="Y18" s="2325"/>
      <c r="Z18" s="2325"/>
      <c r="AA18" s="2325"/>
      <c r="AB18" s="2325"/>
      <c r="AC18" s="2326" t="s">
        <v>774</v>
      </c>
      <c r="AD18" s="2327"/>
      <c r="AE18" s="2327"/>
      <c r="AF18" s="2327"/>
      <c r="AG18" s="2327"/>
      <c r="AH18" s="2327"/>
      <c r="AI18" s="2328" t="s">
        <v>210</v>
      </c>
      <c r="AJ18" s="2328"/>
      <c r="AK18" s="2328"/>
      <c r="AL18" s="2323">
        <v>-1</v>
      </c>
      <c r="AM18" s="2323"/>
      <c r="AN18" s="2323"/>
      <c r="AO18" s="2324"/>
      <c r="AP18" s="2321">
        <f>EJ19</f>
        <v>0</v>
      </c>
      <c r="AQ18" s="2321"/>
      <c r="AR18" s="2321"/>
      <c r="AS18" s="2321"/>
      <c r="AT18" s="2321"/>
      <c r="AU18" s="2321"/>
      <c r="AV18" s="2321"/>
      <c r="AW18" s="2321"/>
      <c r="AX18" s="2321"/>
      <c r="AY18" s="2321"/>
      <c r="AZ18" s="2321"/>
      <c r="BA18" s="2321"/>
      <c r="BB18" s="2321"/>
      <c r="BC18" s="2321"/>
      <c r="BD18" s="2321"/>
      <c r="BE18" s="2336" t="s">
        <v>0</v>
      </c>
      <c r="BF18" s="2337"/>
      <c r="BG18" s="2189">
        <f>FA19</f>
        <v>0</v>
      </c>
      <c r="BH18" s="2189"/>
      <c r="BI18" s="2189"/>
      <c r="BJ18" s="2189"/>
      <c r="BK18" s="2189"/>
      <c r="BL18" s="2189"/>
      <c r="BM18" s="2189"/>
      <c r="BN18" s="2189"/>
      <c r="BO18" s="2189"/>
      <c r="BP18" s="2189"/>
      <c r="BQ18" s="2189"/>
      <c r="BR18" s="1958" t="s">
        <v>1</v>
      </c>
      <c r="BS18" s="2320"/>
      <c r="BT18" s="2329"/>
      <c r="BU18" s="2329"/>
      <c r="BV18" s="2329"/>
      <c r="BW18" s="2329"/>
      <c r="BX18" s="2329"/>
      <c r="BY18" s="2329"/>
      <c r="BZ18" s="2329"/>
      <c r="CA18" s="2329"/>
      <c r="CB18" s="2329"/>
      <c r="CC18" s="2329"/>
      <c r="CD18" s="2329"/>
      <c r="CE18" s="2329"/>
      <c r="CF18" s="2329"/>
      <c r="CG18" s="2329"/>
      <c r="CH18" s="2329"/>
      <c r="CI18" s="2312" t="s">
        <v>0</v>
      </c>
      <c r="CJ18" s="2313"/>
      <c r="CK18" s="2314"/>
      <c r="CL18" s="2314"/>
      <c r="CM18" s="2314"/>
      <c r="CN18" s="2314"/>
      <c r="CO18" s="2314"/>
      <c r="CP18" s="2314"/>
      <c r="CQ18" s="2314"/>
      <c r="CR18" s="2314"/>
      <c r="CS18" s="2314"/>
      <c r="CT18" s="2314"/>
      <c r="CU18" s="2314"/>
      <c r="CV18" s="2314"/>
      <c r="CW18" s="2314"/>
      <c r="CX18" s="2314"/>
      <c r="CY18" s="1958" t="s">
        <v>1</v>
      </c>
      <c r="CZ18" s="2320"/>
      <c r="DA18" s="2329"/>
      <c r="DB18" s="2329"/>
      <c r="DC18" s="2329"/>
      <c r="DD18" s="2329"/>
      <c r="DE18" s="2329"/>
      <c r="DF18" s="2329"/>
      <c r="DG18" s="2329"/>
      <c r="DH18" s="2329"/>
      <c r="DI18" s="2329"/>
      <c r="DJ18" s="2329"/>
      <c r="DK18" s="2329"/>
      <c r="DL18" s="2329"/>
      <c r="DM18" s="2329"/>
      <c r="DN18" s="2329"/>
      <c r="DO18" s="2329"/>
      <c r="DP18" s="2329"/>
      <c r="DQ18" s="2329"/>
      <c r="DR18" s="2329"/>
      <c r="DS18" s="2312" t="s">
        <v>0</v>
      </c>
      <c r="DT18" s="2313"/>
      <c r="DU18" s="2314"/>
      <c r="DV18" s="2314"/>
      <c r="DW18" s="2314"/>
      <c r="DX18" s="2314"/>
      <c r="DY18" s="2314"/>
      <c r="DZ18" s="2314"/>
      <c r="EA18" s="2314"/>
      <c r="EB18" s="2314"/>
      <c r="EC18" s="2314"/>
      <c r="ED18" s="2314"/>
      <c r="EE18" s="2314"/>
      <c r="EF18" s="2314"/>
      <c r="EG18" s="2314"/>
      <c r="EH18" s="1958" t="s">
        <v>1</v>
      </c>
      <c r="EI18" s="2320"/>
      <c r="EJ18" s="2321">
        <f t="shared" si="0"/>
        <v>0</v>
      </c>
      <c r="EK18" s="2321"/>
      <c r="EL18" s="2321"/>
      <c r="EM18" s="2321"/>
      <c r="EN18" s="2321"/>
      <c r="EO18" s="2321"/>
      <c r="EP18" s="2321"/>
      <c r="EQ18" s="2321"/>
      <c r="ER18" s="2321"/>
      <c r="ES18" s="2321"/>
      <c r="ET18" s="2321"/>
      <c r="EU18" s="2321"/>
      <c r="EV18" s="2321"/>
      <c r="EW18" s="2321"/>
      <c r="EX18" s="2321"/>
      <c r="EY18" s="2312" t="s">
        <v>0</v>
      </c>
      <c r="EZ18" s="2313"/>
      <c r="FA18" s="2189">
        <f t="shared" si="1"/>
        <v>0</v>
      </c>
      <c r="FB18" s="2189"/>
      <c r="FC18" s="2189"/>
      <c r="FD18" s="2189"/>
      <c r="FE18" s="2189"/>
      <c r="FF18" s="2189"/>
      <c r="FG18" s="2189"/>
      <c r="FH18" s="2189"/>
      <c r="FI18" s="2189"/>
      <c r="FJ18" s="2189"/>
      <c r="FK18" s="2189"/>
      <c r="FL18" s="1958" t="s">
        <v>1</v>
      </c>
      <c r="FM18" s="2311"/>
    </row>
    <row r="19" spans="1:169" s="450" customFormat="1" ht="18" customHeight="1">
      <c r="A19" s="629"/>
      <c r="B19" s="262"/>
      <c r="C19" s="2342"/>
      <c r="D19" s="2342"/>
      <c r="E19" s="2342"/>
      <c r="F19" s="2342"/>
      <c r="G19" s="2342"/>
      <c r="H19" s="2342"/>
      <c r="I19" s="2342"/>
      <c r="J19" s="2342"/>
      <c r="K19" s="2342"/>
      <c r="L19" s="2342"/>
      <c r="M19" s="2342"/>
      <c r="N19" s="2342"/>
      <c r="O19" s="2342"/>
      <c r="P19" s="2342"/>
      <c r="Q19" s="2342"/>
      <c r="R19" s="2342"/>
      <c r="S19" s="2342"/>
      <c r="T19" s="2342"/>
      <c r="U19" s="2342"/>
      <c r="V19" s="2342"/>
      <c r="W19" s="2343"/>
      <c r="X19" s="2325">
        <v>5152</v>
      </c>
      <c r="Y19" s="2325"/>
      <c r="Z19" s="2325"/>
      <c r="AA19" s="2325"/>
      <c r="AB19" s="2325"/>
      <c r="AC19" s="2326" t="s">
        <v>774</v>
      </c>
      <c r="AD19" s="2327"/>
      <c r="AE19" s="2327"/>
      <c r="AF19" s="2327"/>
      <c r="AG19" s="2327"/>
      <c r="AH19" s="2327"/>
      <c r="AI19" s="2328" t="s">
        <v>211</v>
      </c>
      <c r="AJ19" s="2328"/>
      <c r="AK19" s="2328"/>
      <c r="AL19" s="2323">
        <v>-2</v>
      </c>
      <c r="AM19" s="2323"/>
      <c r="AN19" s="2323"/>
      <c r="AO19" s="2324"/>
      <c r="AP19" s="2329"/>
      <c r="AQ19" s="2329"/>
      <c r="AR19" s="2329"/>
      <c r="AS19" s="2329"/>
      <c r="AT19" s="2329"/>
      <c r="AU19" s="2329"/>
      <c r="AV19" s="2329"/>
      <c r="AW19" s="2329"/>
      <c r="AX19" s="2329"/>
      <c r="AY19" s="2329"/>
      <c r="AZ19" s="2329"/>
      <c r="BA19" s="2329"/>
      <c r="BB19" s="2329"/>
      <c r="BC19" s="2329"/>
      <c r="BD19" s="2329"/>
      <c r="BE19" s="2312" t="s">
        <v>0</v>
      </c>
      <c r="BF19" s="2313"/>
      <c r="BG19" s="2314"/>
      <c r="BH19" s="2314"/>
      <c r="BI19" s="2314"/>
      <c r="BJ19" s="2314"/>
      <c r="BK19" s="2314"/>
      <c r="BL19" s="2314"/>
      <c r="BM19" s="2314"/>
      <c r="BN19" s="2314"/>
      <c r="BO19" s="2314"/>
      <c r="BP19" s="2314"/>
      <c r="BQ19" s="2314"/>
      <c r="BR19" s="1958" t="s">
        <v>1</v>
      </c>
      <c r="BS19" s="2320"/>
      <c r="BT19" s="2329"/>
      <c r="BU19" s="2329"/>
      <c r="BV19" s="2329"/>
      <c r="BW19" s="2329"/>
      <c r="BX19" s="2329"/>
      <c r="BY19" s="2329"/>
      <c r="BZ19" s="2329"/>
      <c r="CA19" s="2329"/>
      <c r="CB19" s="2329"/>
      <c r="CC19" s="2329"/>
      <c r="CD19" s="2329"/>
      <c r="CE19" s="2329"/>
      <c r="CF19" s="2329"/>
      <c r="CG19" s="2329"/>
      <c r="CH19" s="2329"/>
      <c r="CI19" s="2312" t="s">
        <v>0</v>
      </c>
      <c r="CJ19" s="2313"/>
      <c r="CK19" s="2314"/>
      <c r="CL19" s="2314"/>
      <c r="CM19" s="2314"/>
      <c r="CN19" s="2314"/>
      <c r="CO19" s="2314"/>
      <c r="CP19" s="2314"/>
      <c r="CQ19" s="2314"/>
      <c r="CR19" s="2314"/>
      <c r="CS19" s="2314"/>
      <c r="CT19" s="2314"/>
      <c r="CU19" s="2314"/>
      <c r="CV19" s="2314"/>
      <c r="CW19" s="2314"/>
      <c r="CX19" s="2314"/>
      <c r="CY19" s="1958" t="s">
        <v>1</v>
      </c>
      <c r="CZ19" s="2320"/>
      <c r="DA19" s="2329"/>
      <c r="DB19" s="2329"/>
      <c r="DC19" s="2329"/>
      <c r="DD19" s="2329"/>
      <c r="DE19" s="2329"/>
      <c r="DF19" s="2329"/>
      <c r="DG19" s="2329"/>
      <c r="DH19" s="2329"/>
      <c r="DI19" s="2329"/>
      <c r="DJ19" s="2329"/>
      <c r="DK19" s="2329"/>
      <c r="DL19" s="2329"/>
      <c r="DM19" s="2329"/>
      <c r="DN19" s="2329"/>
      <c r="DO19" s="2329"/>
      <c r="DP19" s="2329"/>
      <c r="DQ19" s="2329"/>
      <c r="DR19" s="2329"/>
      <c r="DS19" s="2312" t="s">
        <v>0</v>
      </c>
      <c r="DT19" s="2313"/>
      <c r="DU19" s="2314"/>
      <c r="DV19" s="2314"/>
      <c r="DW19" s="2314"/>
      <c r="DX19" s="2314"/>
      <c r="DY19" s="2314"/>
      <c r="DZ19" s="2314"/>
      <c r="EA19" s="2314"/>
      <c r="EB19" s="2314"/>
      <c r="EC19" s="2314"/>
      <c r="ED19" s="2314"/>
      <c r="EE19" s="2314"/>
      <c r="EF19" s="2314"/>
      <c r="EG19" s="2314"/>
      <c r="EH19" s="1958" t="s">
        <v>1</v>
      </c>
      <c r="EI19" s="2320"/>
      <c r="EJ19" s="2321">
        <f t="shared" si="0"/>
        <v>0</v>
      </c>
      <c r="EK19" s="2321"/>
      <c r="EL19" s="2321"/>
      <c r="EM19" s="2321"/>
      <c r="EN19" s="2321"/>
      <c r="EO19" s="2321"/>
      <c r="EP19" s="2321"/>
      <c r="EQ19" s="2321"/>
      <c r="ER19" s="2321"/>
      <c r="ES19" s="2321"/>
      <c r="ET19" s="2321"/>
      <c r="EU19" s="2321"/>
      <c r="EV19" s="2321"/>
      <c r="EW19" s="2321"/>
      <c r="EX19" s="2321"/>
      <c r="EY19" s="2312" t="s">
        <v>0</v>
      </c>
      <c r="EZ19" s="2313"/>
      <c r="FA19" s="2189">
        <f t="shared" si="1"/>
        <v>0</v>
      </c>
      <c r="FB19" s="2189"/>
      <c r="FC19" s="2189"/>
      <c r="FD19" s="2189"/>
      <c r="FE19" s="2189"/>
      <c r="FF19" s="2189"/>
      <c r="FG19" s="2189"/>
      <c r="FH19" s="2189"/>
      <c r="FI19" s="2189"/>
      <c r="FJ19" s="2189"/>
      <c r="FK19" s="2189"/>
      <c r="FL19" s="1958" t="s">
        <v>1</v>
      </c>
      <c r="FM19" s="2311"/>
    </row>
    <row r="20" spans="1:169" s="450" customFormat="1" ht="18" customHeight="1">
      <c r="A20" s="629"/>
      <c r="B20" s="150"/>
      <c r="C20" s="2338" t="s">
        <v>948</v>
      </c>
      <c r="D20" s="2338"/>
      <c r="E20" s="2338"/>
      <c r="F20" s="2338"/>
      <c r="G20" s="2338"/>
      <c r="H20" s="2338"/>
      <c r="I20" s="2338"/>
      <c r="J20" s="2338"/>
      <c r="K20" s="2338"/>
      <c r="L20" s="2338"/>
      <c r="M20" s="2338"/>
      <c r="N20" s="2338"/>
      <c r="O20" s="2338"/>
      <c r="P20" s="2338"/>
      <c r="Q20" s="2338"/>
      <c r="R20" s="2338"/>
      <c r="S20" s="2338"/>
      <c r="T20" s="2338"/>
      <c r="U20" s="2338"/>
      <c r="V20" s="2338"/>
      <c r="W20" s="2339"/>
      <c r="X20" s="2325">
        <v>5143</v>
      </c>
      <c r="Y20" s="2325"/>
      <c r="Z20" s="2325"/>
      <c r="AA20" s="2325"/>
      <c r="AB20" s="2325"/>
      <c r="AC20" s="2326" t="s">
        <v>774</v>
      </c>
      <c r="AD20" s="2327"/>
      <c r="AE20" s="2327"/>
      <c r="AF20" s="2327"/>
      <c r="AG20" s="2327"/>
      <c r="AH20" s="2327"/>
      <c r="AI20" s="2328" t="s">
        <v>210</v>
      </c>
      <c r="AJ20" s="2328"/>
      <c r="AK20" s="2328"/>
      <c r="AL20" s="2323">
        <v>-1</v>
      </c>
      <c r="AM20" s="2323"/>
      <c r="AN20" s="2323"/>
      <c r="AO20" s="2324"/>
      <c r="AP20" s="2321">
        <f>EJ21</f>
        <v>0</v>
      </c>
      <c r="AQ20" s="2321"/>
      <c r="AR20" s="2321"/>
      <c r="AS20" s="2321"/>
      <c r="AT20" s="2321"/>
      <c r="AU20" s="2321"/>
      <c r="AV20" s="2321"/>
      <c r="AW20" s="2321"/>
      <c r="AX20" s="2321"/>
      <c r="AY20" s="2321"/>
      <c r="AZ20" s="2321"/>
      <c r="BA20" s="2321"/>
      <c r="BB20" s="2321"/>
      <c r="BC20" s="2321"/>
      <c r="BD20" s="2321"/>
      <c r="BE20" s="2336" t="s">
        <v>0</v>
      </c>
      <c r="BF20" s="2337"/>
      <c r="BG20" s="2189">
        <f>FA21</f>
        <v>0</v>
      </c>
      <c r="BH20" s="2189"/>
      <c r="BI20" s="2189"/>
      <c r="BJ20" s="2189"/>
      <c r="BK20" s="2189"/>
      <c r="BL20" s="2189"/>
      <c r="BM20" s="2189"/>
      <c r="BN20" s="2189"/>
      <c r="BO20" s="2189"/>
      <c r="BP20" s="2189"/>
      <c r="BQ20" s="2189"/>
      <c r="BR20" s="1958" t="s">
        <v>1</v>
      </c>
      <c r="BS20" s="2320"/>
      <c r="BT20" s="2329"/>
      <c r="BU20" s="2329"/>
      <c r="BV20" s="2329"/>
      <c r="BW20" s="2329"/>
      <c r="BX20" s="2329"/>
      <c r="BY20" s="2329"/>
      <c r="BZ20" s="2329"/>
      <c r="CA20" s="2329"/>
      <c r="CB20" s="2329"/>
      <c r="CC20" s="2329"/>
      <c r="CD20" s="2329"/>
      <c r="CE20" s="2329"/>
      <c r="CF20" s="2329"/>
      <c r="CG20" s="2329"/>
      <c r="CH20" s="2329"/>
      <c r="CI20" s="2312" t="s">
        <v>0</v>
      </c>
      <c r="CJ20" s="2313"/>
      <c r="CK20" s="2314"/>
      <c r="CL20" s="2314"/>
      <c r="CM20" s="2314"/>
      <c r="CN20" s="2314"/>
      <c r="CO20" s="2314"/>
      <c r="CP20" s="2314"/>
      <c r="CQ20" s="2314"/>
      <c r="CR20" s="2314"/>
      <c r="CS20" s="2314"/>
      <c r="CT20" s="2314"/>
      <c r="CU20" s="2314"/>
      <c r="CV20" s="2314"/>
      <c r="CW20" s="2314"/>
      <c r="CX20" s="2314"/>
      <c r="CY20" s="1958" t="s">
        <v>1</v>
      </c>
      <c r="CZ20" s="2320"/>
      <c r="DA20" s="2329"/>
      <c r="DB20" s="2329"/>
      <c r="DC20" s="2329"/>
      <c r="DD20" s="2329"/>
      <c r="DE20" s="2329"/>
      <c r="DF20" s="2329"/>
      <c r="DG20" s="2329"/>
      <c r="DH20" s="2329"/>
      <c r="DI20" s="2329"/>
      <c r="DJ20" s="2329"/>
      <c r="DK20" s="2329"/>
      <c r="DL20" s="2329"/>
      <c r="DM20" s="2329"/>
      <c r="DN20" s="2329"/>
      <c r="DO20" s="2329"/>
      <c r="DP20" s="2329"/>
      <c r="DQ20" s="2329"/>
      <c r="DR20" s="2329"/>
      <c r="DS20" s="2312" t="s">
        <v>0</v>
      </c>
      <c r="DT20" s="2313"/>
      <c r="DU20" s="2314"/>
      <c r="DV20" s="2314"/>
      <c r="DW20" s="2314"/>
      <c r="DX20" s="2314"/>
      <c r="DY20" s="2314"/>
      <c r="DZ20" s="2314"/>
      <c r="EA20" s="2314"/>
      <c r="EB20" s="2314"/>
      <c r="EC20" s="2314"/>
      <c r="ED20" s="2314"/>
      <c r="EE20" s="2314"/>
      <c r="EF20" s="2314"/>
      <c r="EG20" s="2314"/>
      <c r="EH20" s="1958" t="s">
        <v>1</v>
      </c>
      <c r="EI20" s="2320"/>
      <c r="EJ20" s="2321">
        <f t="shared" si="0"/>
        <v>0</v>
      </c>
      <c r="EK20" s="2321"/>
      <c r="EL20" s="2321"/>
      <c r="EM20" s="2321"/>
      <c r="EN20" s="2321"/>
      <c r="EO20" s="2321"/>
      <c r="EP20" s="2321"/>
      <c r="EQ20" s="2321"/>
      <c r="ER20" s="2321"/>
      <c r="ES20" s="2321"/>
      <c r="ET20" s="2321"/>
      <c r="EU20" s="2321"/>
      <c r="EV20" s="2321"/>
      <c r="EW20" s="2321"/>
      <c r="EX20" s="2321"/>
      <c r="EY20" s="2312" t="s">
        <v>0</v>
      </c>
      <c r="EZ20" s="2313"/>
      <c r="FA20" s="2189">
        <f t="shared" si="1"/>
        <v>0</v>
      </c>
      <c r="FB20" s="2189"/>
      <c r="FC20" s="2189"/>
      <c r="FD20" s="2189"/>
      <c r="FE20" s="2189"/>
      <c r="FF20" s="2189"/>
      <c r="FG20" s="2189"/>
      <c r="FH20" s="2189"/>
      <c r="FI20" s="2189"/>
      <c r="FJ20" s="2189"/>
      <c r="FK20" s="2189"/>
      <c r="FL20" s="1958" t="s">
        <v>1</v>
      </c>
      <c r="FM20" s="2311"/>
    </row>
    <row r="21" spans="1:169" s="450" customFormat="1" ht="18" customHeight="1">
      <c r="A21" s="629"/>
      <c r="B21" s="262"/>
      <c r="C21" s="2342"/>
      <c r="D21" s="2342"/>
      <c r="E21" s="2342"/>
      <c r="F21" s="2342"/>
      <c r="G21" s="2342"/>
      <c r="H21" s="2342"/>
      <c r="I21" s="2342"/>
      <c r="J21" s="2342"/>
      <c r="K21" s="2342"/>
      <c r="L21" s="2342"/>
      <c r="M21" s="2342"/>
      <c r="N21" s="2342"/>
      <c r="O21" s="2342"/>
      <c r="P21" s="2342"/>
      <c r="Q21" s="2342"/>
      <c r="R21" s="2342"/>
      <c r="S21" s="2342"/>
      <c r="T21" s="2342"/>
      <c r="U21" s="2342"/>
      <c r="V21" s="2342"/>
      <c r="W21" s="2343"/>
      <c r="X21" s="2325">
        <v>5153</v>
      </c>
      <c r="Y21" s="2325"/>
      <c r="Z21" s="2325"/>
      <c r="AA21" s="2325"/>
      <c r="AB21" s="2325"/>
      <c r="AC21" s="2326" t="s">
        <v>774</v>
      </c>
      <c r="AD21" s="2327"/>
      <c r="AE21" s="2327"/>
      <c r="AF21" s="2327"/>
      <c r="AG21" s="2327"/>
      <c r="AH21" s="2327"/>
      <c r="AI21" s="2328" t="s">
        <v>211</v>
      </c>
      <c r="AJ21" s="2328"/>
      <c r="AK21" s="2328"/>
      <c r="AL21" s="2323">
        <v>-2</v>
      </c>
      <c r="AM21" s="2323"/>
      <c r="AN21" s="2323"/>
      <c r="AO21" s="2324"/>
      <c r="AP21" s="2329"/>
      <c r="AQ21" s="2329"/>
      <c r="AR21" s="2329"/>
      <c r="AS21" s="2329"/>
      <c r="AT21" s="2329"/>
      <c r="AU21" s="2329"/>
      <c r="AV21" s="2329"/>
      <c r="AW21" s="2329"/>
      <c r="AX21" s="2329"/>
      <c r="AY21" s="2329"/>
      <c r="AZ21" s="2329"/>
      <c r="BA21" s="2329"/>
      <c r="BB21" s="2329"/>
      <c r="BC21" s="2329"/>
      <c r="BD21" s="2329"/>
      <c r="BE21" s="2312" t="s">
        <v>0</v>
      </c>
      <c r="BF21" s="2313"/>
      <c r="BG21" s="2314"/>
      <c r="BH21" s="2314"/>
      <c r="BI21" s="2314"/>
      <c r="BJ21" s="2314"/>
      <c r="BK21" s="2314"/>
      <c r="BL21" s="2314"/>
      <c r="BM21" s="2314"/>
      <c r="BN21" s="2314"/>
      <c r="BO21" s="2314"/>
      <c r="BP21" s="2314"/>
      <c r="BQ21" s="2314"/>
      <c r="BR21" s="1958" t="s">
        <v>1</v>
      </c>
      <c r="BS21" s="2320"/>
      <c r="BT21" s="2329"/>
      <c r="BU21" s="2329"/>
      <c r="BV21" s="2329"/>
      <c r="BW21" s="2329"/>
      <c r="BX21" s="2329"/>
      <c r="BY21" s="2329"/>
      <c r="BZ21" s="2329"/>
      <c r="CA21" s="2329"/>
      <c r="CB21" s="2329"/>
      <c r="CC21" s="2329"/>
      <c r="CD21" s="2329"/>
      <c r="CE21" s="2329"/>
      <c r="CF21" s="2329"/>
      <c r="CG21" s="2329"/>
      <c r="CH21" s="2329"/>
      <c r="CI21" s="2312" t="s">
        <v>0</v>
      </c>
      <c r="CJ21" s="2313"/>
      <c r="CK21" s="2314"/>
      <c r="CL21" s="2314"/>
      <c r="CM21" s="2314"/>
      <c r="CN21" s="2314"/>
      <c r="CO21" s="2314"/>
      <c r="CP21" s="2314"/>
      <c r="CQ21" s="2314"/>
      <c r="CR21" s="2314"/>
      <c r="CS21" s="2314"/>
      <c r="CT21" s="2314"/>
      <c r="CU21" s="2314"/>
      <c r="CV21" s="2314"/>
      <c r="CW21" s="2314"/>
      <c r="CX21" s="2314"/>
      <c r="CY21" s="1958" t="s">
        <v>1</v>
      </c>
      <c r="CZ21" s="2320"/>
      <c r="DA21" s="2329"/>
      <c r="DB21" s="2329"/>
      <c r="DC21" s="2329"/>
      <c r="DD21" s="2329"/>
      <c r="DE21" s="2329"/>
      <c r="DF21" s="2329"/>
      <c r="DG21" s="2329"/>
      <c r="DH21" s="2329"/>
      <c r="DI21" s="2329"/>
      <c r="DJ21" s="2329"/>
      <c r="DK21" s="2329"/>
      <c r="DL21" s="2329"/>
      <c r="DM21" s="2329"/>
      <c r="DN21" s="2329"/>
      <c r="DO21" s="2329"/>
      <c r="DP21" s="2329"/>
      <c r="DQ21" s="2329"/>
      <c r="DR21" s="2329"/>
      <c r="DS21" s="2312" t="s">
        <v>0</v>
      </c>
      <c r="DT21" s="2313"/>
      <c r="DU21" s="2314"/>
      <c r="DV21" s="2314"/>
      <c r="DW21" s="2314"/>
      <c r="DX21" s="2314"/>
      <c r="DY21" s="2314"/>
      <c r="DZ21" s="2314"/>
      <c r="EA21" s="2314"/>
      <c r="EB21" s="2314"/>
      <c r="EC21" s="2314"/>
      <c r="ED21" s="2314"/>
      <c r="EE21" s="2314"/>
      <c r="EF21" s="2314"/>
      <c r="EG21" s="2314"/>
      <c r="EH21" s="1958" t="s">
        <v>1</v>
      </c>
      <c r="EI21" s="2320"/>
      <c r="EJ21" s="2321">
        <f t="shared" si="0"/>
        <v>0</v>
      </c>
      <c r="EK21" s="2321"/>
      <c r="EL21" s="2321"/>
      <c r="EM21" s="2321"/>
      <c r="EN21" s="2321"/>
      <c r="EO21" s="2321"/>
      <c r="EP21" s="2321"/>
      <c r="EQ21" s="2321"/>
      <c r="ER21" s="2321"/>
      <c r="ES21" s="2321"/>
      <c r="ET21" s="2321"/>
      <c r="EU21" s="2321"/>
      <c r="EV21" s="2321"/>
      <c r="EW21" s="2321"/>
      <c r="EX21" s="2321"/>
      <c r="EY21" s="2312" t="s">
        <v>0</v>
      </c>
      <c r="EZ21" s="2313"/>
      <c r="FA21" s="2189">
        <f t="shared" si="1"/>
        <v>0</v>
      </c>
      <c r="FB21" s="2189"/>
      <c r="FC21" s="2189"/>
      <c r="FD21" s="2189"/>
      <c r="FE21" s="2189"/>
      <c r="FF21" s="2189"/>
      <c r="FG21" s="2189"/>
      <c r="FH21" s="2189"/>
      <c r="FI21" s="2189"/>
      <c r="FJ21" s="2189"/>
      <c r="FK21" s="2189"/>
      <c r="FL21" s="1958" t="s">
        <v>1</v>
      </c>
      <c r="FM21" s="2311"/>
    </row>
    <row r="22" spans="1:169" s="450" customFormat="1" ht="18" customHeight="1">
      <c r="A22" s="629"/>
      <c r="B22" s="150"/>
      <c r="C22" s="2338" t="s">
        <v>949</v>
      </c>
      <c r="D22" s="2338"/>
      <c r="E22" s="2338"/>
      <c r="F22" s="2338"/>
      <c r="G22" s="2338"/>
      <c r="H22" s="2338"/>
      <c r="I22" s="2338"/>
      <c r="J22" s="2338"/>
      <c r="K22" s="2338"/>
      <c r="L22" s="2338"/>
      <c r="M22" s="2338"/>
      <c r="N22" s="2338"/>
      <c r="O22" s="2338"/>
      <c r="P22" s="2338"/>
      <c r="Q22" s="2338"/>
      <c r="R22" s="2338"/>
      <c r="S22" s="2338"/>
      <c r="T22" s="2338"/>
      <c r="U22" s="2338"/>
      <c r="V22" s="2338"/>
      <c r="W22" s="2339"/>
      <c r="X22" s="2325">
        <v>5144</v>
      </c>
      <c r="Y22" s="2325"/>
      <c r="Z22" s="2325"/>
      <c r="AA22" s="2325"/>
      <c r="AB22" s="2325"/>
      <c r="AC22" s="2326" t="s">
        <v>774</v>
      </c>
      <c r="AD22" s="2327"/>
      <c r="AE22" s="2327"/>
      <c r="AF22" s="2327"/>
      <c r="AG22" s="2327"/>
      <c r="AH22" s="2327"/>
      <c r="AI22" s="2328" t="s">
        <v>210</v>
      </c>
      <c r="AJ22" s="2328"/>
      <c r="AK22" s="2328"/>
      <c r="AL22" s="2323">
        <v>-1</v>
      </c>
      <c r="AM22" s="2323"/>
      <c r="AN22" s="2323"/>
      <c r="AO22" s="2324"/>
      <c r="AP22" s="2321">
        <f>EJ23</f>
        <v>0</v>
      </c>
      <c r="AQ22" s="2321"/>
      <c r="AR22" s="2321"/>
      <c r="AS22" s="2321"/>
      <c r="AT22" s="2321"/>
      <c r="AU22" s="2321"/>
      <c r="AV22" s="2321"/>
      <c r="AW22" s="2321"/>
      <c r="AX22" s="2321"/>
      <c r="AY22" s="2321"/>
      <c r="AZ22" s="2321"/>
      <c r="BA22" s="2321"/>
      <c r="BB22" s="2321"/>
      <c r="BC22" s="2321"/>
      <c r="BD22" s="2321"/>
      <c r="BE22" s="2336" t="s">
        <v>0</v>
      </c>
      <c r="BF22" s="2337"/>
      <c r="BG22" s="2189">
        <f>FA23</f>
        <v>0</v>
      </c>
      <c r="BH22" s="2189"/>
      <c r="BI22" s="2189"/>
      <c r="BJ22" s="2189"/>
      <c r="BK22" s="2189"/>
      <c r="BL22" s="2189"/>
      <c r="BM22" s="2189"/>
      <c r="BN22" s="2189"/>
      <c r="BO22" s="2189"/>
      <c r="BP22" s="2189"/>
      <c r="BQ22" s="2189"/>
      <c r="BR22" s="1958" t="s">
        <v>1</v>
      </c>
      <c r="BS22" s="2320"/>
      <c r="BT22" s="2329"/>
      <c r="BU22" s="2329"/>
      <c r="BV22" s="2329"/>
      <c r="BW22" s="2329"/>
      <c r="BX22" s="2329"/>
      <c r="BY22" s="2329"/>
      <c r="BZ22" s="2329"/>
      <c r="CA22" s="2329"/>
      <c r="CB22" s="2329"/>
      <c r="CC22" s="2329"/>
      <c r="CD22" s="2329"/>
      <c r="CE22" s="2329"/>
      <c r="CF22" s="2329"/>
      <c r="CG22" s="2329"/>
      <c r="CH22" s="2329"/>
      <c r="CI22" s="2312" t="s">
        <v>0</v>
      </c>
      <c r="CJ22" s="2313"/>
      <c r="CK22" s="2314"/>
      <c r="CL22" s="2314"/>
      <c r="CM22" s="2314"/>
      <c r="CN22" s="2314"/>
      <c r="CO22" s="2314"/>
      <c r="CP22" s="2314"/>
      <c r="CQ22" s="2314"/>
      <c r="CR22" s="2314"/>
      <c r="CS22" s="2314"/>
      <c r="CT22" s="2314"/>
      <c r="CU22" s="2314"/>
      <c r="CV22" s="2314"/>
      <c r="CW22" s="2314"/>
      <c r="CX22" s="2314"/>
      <c r="CY22" s="1958" t="s">
        <v>1</v>
      </c>
      <c r="CZ22" s="2320"/>
      <c r="DA22" s="2329"/>
      <c r="DB22" s="2329"/>
      <c r="DC22" s="2329"/>
      <c r="DD22" s="2329"/>
      <c r="DE22" s="2329"/>
      <c r="DF22" s="2329"/>
      <c r="DG22" s="2329"/>
      <c r="DH22" s="2329"/>
      <c r="DI22" s="2329"/>
      <c r="DJ22" s="2329"/>
      <c r="DK22" s="2329"/>
      <c r="DL22" s="2329"/>
      <c r="DM22" s="2329"/>
      <c r="DN22" s="2329"/>
      <c r="DO22" s="2329"/>
      <c r="DP22" s="2329"/>
      <c r="DQ22" s="2329"/>
      <c r="DR22" s="2329"/>
      <c r="DS22" s="2312" t="s">
        <v>0</v>
      </c>
      <c r="DT22" s="2313"/>
      <c r="DU22" s="2314"/>
      <c r="DV22" s="2314"/>
      <c r="DW22" s="2314"/>
      <c r="DX22" s="2314"/>
      <c r="DY22" s="2314"/>
      <c r="DZ22" s="2314"/>
      <c r="EA22" s="2314"/>
      <c r="EB22" s="2314"/>
      <c r="EC22" s="2314"/>
      <c r="ED22" s="2314"/>
      <c r="EE22" s="2314"/>
      <c r="EF22" s="2314"/>
      <c r="EG22" s="2314"/>
      <c r="EH22" s="1958" t="s">
        <v>1</v>
      </c>
      <c r="EI22" s="2320"/>
      <c r="EJ22" s="2321">
        <f>AP22+BT22-CK22</f>
        <v>0</v>
      </c>
      <c r="EK22" s="2321"/>
      <c r="EL22" s="2321"/>
      <c r="EM22" s="2321"/>
      <c r="EN22" s="2321"/>
      <c r="EO22" s="2321"/>
      <c r="EP22" s="2321"/>
      <c r="EQ22" s="2321"/>
      <c r="ER22" s="2321"/>
      <c r="ES22" s="2321"/>
      <c r="ET22" s="2321"/>
      <c r="EU22" s="2321"/>
      <c r="EV22" s="2321"/>
      <c r="EW22" s="2321"/>
      <c r="EX22" s="2321"/>
      <c r="EY22" s="2312" t="s">
        <v>0</v>
      </c>
      <c r="EZ22" s="2313"/>
      <c r="FA22" s="2189">
        <f t="shared" si="1"/>
        <v>0</v>
      </c>
      <c r="FB22" s="2189"/>
      <c r="FC22" s="2189"/>
      <c r="FD22" s="2189"/>
      <c r="FE22" s="2189"/>
      <c r="FF22" s="2189"/>
      <c r="FG22" s="2189"/>
      <c r="FH22" s="2189"/>
      <c r="FI22" s="2189"/>
      <c r="FJ22" s="2189"/>
      <c r="FK22" s="2189"/>
      <c r="FL22" s="1958" t="s">
        <v>1</v>
      </c>
      <c r="FM22" s="2311"/>
    </row>
    <row r="23" spans="1:169" s="450" customFormat="1" ht="18" customHeight="1" thickBot="1">
      <c r="A23" s="629"/>
      <c r="B23" s="263"/>
      <c r="C23" s="2340"/>
      <c r="D23" s="2340"/>
      <c r="E23" s="2340"/>
      <c r="F23" s="2340"/>
      <c r="G23" s="2340"/>
      <c r="H23" s="2340"/>
      <c r="I23" s="2340"/>
      <c r="J23" s="2340"/>
      <c r="K23" s="2340"/>
      <c r="L23" s="2340"/>
      <c r="M23" s="2340"/>
      <c r="N23" s="2340"/>
      <c r="O23" s="2340"/>
      <c r="P23" s="2340"/>
      <c r="Q23" s="2340"/>
      <c r="R23" s="2340"/>
      <c r="S23" s="2340"/>
      <c r="T23" s="2340"/>
      <c r="U23" s="2340"/>
      <c r="V23" s="2340"/>
      <c r="W23" s="2341"/>
      <c r="X23" s="2330">
        <v>5154</v>
      </c>
      <c r="Y23" s="2330"/>
      <c r="Z23" s="2330"/>
      <c r="AA23" s="2330"/>
      <c r="AB23" s="2330"/>
      <c r="AC23" s="2331" t="s">
        <v>774</v>
      </c>
      <c r="AD23" s="2332"/>
      <c r="AE23" s="2332"/>
      <c r="AF23" s="2332"/>
      <c r="AG23" s="2332"/>
      <c r="AH23" s="2332"/>
      <c r="AI23" s="2333" t="s">
        <v>211</v>
      </c>
      <c r="AJ23" s="2333"/>
      <c r="AK23" s="2333"/>
      <c r="AL23" s="2334">
        <v>-2</v>
      </c>
      <c r="AM23" s="2334"/>
      <c r="AN23" s="2334"/>
      <c r="AO23" s="2335"/>
      <c r="AP23" s="2319"/>
      <c r="AQ23" s="2319"/>
      <c r="AR23" s="2319"/>
      <c r="AS23" s="2319"/>
      <c r="AT23" s="2319"/>
      <c r="AU23" s="2319"/>
      <c r="AV23" s="2319"/>
      <c r="AW23" s="2319"/>
      <c r="AX23" s="2319"/>
      <c r="AY23" s="2319"/>
      <c r="AZ23" s="2319"/>
      <c r="BA23" s="2319"/>
      <c r="BB23" s="2319"/>
      <c r="BC23" s="2319"/>
      <c r="BD23" s="2319"/>
      <c r="BE23" s="2315" t="s">
        <v>0</v>
      </c>
      <c r="BF23" s="2316"/>
      <c r="BG23" s="1551"/>
      <c r="BH23" s="1551"/>
      <c r="BI23" s="1551"/>
      <c r="BJ23" s="1551"/>
      <c r="BK23" s="1551"/>
      <c r="BL23" s="1551"/>
      <c r="BM23" s="1551"/>
      <c r="BN23" s="1551"/>
      <c r="BO23" s="1551"/>
      <c r="BP23" s="1551"/>
      <c r="BQ23" s="1551"/>
      <c r="BR23" s="2317" t="s">
        <v>1</v>
      </c>
      <c r="BS23" s="2318"/>
      <c r="BT23" s="2319"/>
      <c r="BU23" s="2319"/>
      <c r="BV23" s="2319"/>
      <c r="BW23" s="2319"/>
      <c r="BX23" s="2319"/>
      <c r="BY23" s="2319"/>
      <c r="BZ23" s="2319"/>
      <c r="CA23" s="2319"/>
      <c r="CB23" s="2319"/>
      <c r="CC23" s="2319"/>
      <c r="CD23" s="2319"/>
      <c r="CE23" s="2319"/>
      <c r="CF23" s="2319"/>
      <c r="CG23" s="2319"/>
      <c r="CH23" s="2319"/>
      <c r="CI23" s="2315" t="s">
        <v>0</v>
      </c>
      <c r="CJ23" s="2316"/>
      <c r="CK23" s="1551"/>
      <c r="CL23" s="1551"/>
      <c r="CM23" s="1551"/>
      <c r="CN23" s="1551"/>
      <c r="CO23" s="1551"/>
      <c r="CP23" s="1551"/>
      <c r="CQ23" s="1551"/>
      <c r="CR23" s="1551"/>
      <c r="CS23" s="1551"/>
      <c r="CT23" s="1551"/>
      <c r="CU23" s="1551"/>
      <c r="CV23" s="1551"/>
      <c r="CW23" s="1551"/>
      <c r="CX23" s="1551"/>
      <c r="CY23" s="2317" t="s">
        <v>1</v>
      </c>
      <c r="CZ23" s="2318"/>
      <c r="DA23" s="2319"/>
      <c r="DB23" s="2319"/>
      <c r="DC23" s="2319"/>
      <c r="DD23" s="2319"/>
      <c r="DE23" s="2319"/>
      <c r="DF23" s="2319"/>
      <c r="DG23" s="2319"/>
      <c r="DH23" s="2319"/>
      <c r="DI23" s="2319"/>
      <c r="DJ23" s="2319"/>
      <c r="DK23" s="2319"/>
      <c r="DL23" s="2319"/>
      <c r="DM23" s="2319"/>
      <c r="DN23" s="2319"/>
      <c r="DO23" s="2319"/>
      <c r="DP23" s="2319"/>
      <c r="DQ23" s="2319"/>
      <c r="DR23" s="2319"/>
      <c r="DS23" s="2315" t="s">
        <v>0</v>
      </c>
      <c r="DT23" s="2316"/>
      <c r="DU23" s="1551"/>
      <c r="DV23" s="1551"/>
      <c r="DW23" s="1551"/>
      <c r="DX23" s="1551"/>
      <c r="DY23" s="1551"/>
      <c r="DZ23" s="1551"/>
      <c r="EA23" s="1551"/>
      <c r="EB23" s="1551"/>
      <c r="EC23" s="1551"/>
      <c r="ED23" s="1551"/>
      <c r="EE23" s="1551"/>
      <c r="EF23" s="1551"/>
      <c r="EG23" s="1551"/>
      <c r="EH23" s="2317" t="s">
        <v>1</v>
      </c>
      <c r="EI23" s="2318"/>
      <c r="EJ23" s="2000">
        <f>AP23+BT23-CK23</f>
        <v>0</v>
      </c>
      <c r="EK23" s="2000"/>
      <c r="EL23" s="2000"/>
      <c r="EM23" s="2000"/>
      <c r="EN23" s="2000"/>
      <c r="EO23" s="2000"/>
      <c r="EP23" s="2000"/>
      <c r="EQ23" s="2000"/>
      <c r="ER23" s="2000"/>
      <c r="ES23" s="2000"/>
      <c r="ET23" s="2000"/>
      <c r="EU23" s="2000"/>
      <c r="EV23" s="2000"/>
      <c r="EW23" s="2000"/>
      <c r="EX23" s="2000"/>
      <c r="EY23" s="2315" t="s">
        <v>0</v>
      </c>
      <c r="EZ23" s="2316"/>
      <c r="FA23" s="2322">
        <f>ABS(BG23-DA23+DU23)</f>
        <v>0</v>
      </c>
      <c r="FB23" s="2322"/>
      <c r="FC23" s="2322"/>
      <c r="FD23" s="2322"/>
      <c r="FE23" s="2322"/>
      <c r="FF23" s="2322"/>
      <c r="FG23" s="2322"/>
      <c r="FH23" s="2322"/>
      <c r="FI23" s="2322"/>
      <c r="FJ23" s="2322"/>
      <c r="FK23" s="2322"/>
      <c r="FL23" s="2317" t="s">
        <v>1</v>
      </c>
      <c r="FM23" s="2344"/>
    </row>
    <row r="24" spans="1:169" s="194" customFormat="1" ht="15.75" customHeight="1">
      <c r="A24" s="630" t="s">
        <v>214</v>
      </c>
      <c r="FM24" s="959"/>
    </row>
    <row r="25" spans="1:169" s="101" customFormat="1" ht="12.75" customHeight="1">
      <c r="A25" s="631"/>
      <c r="B25" s="49"/>
      <c r="C25" s="49"/>
      <c r="D25" s="1010" t="s">
        <v>426</v>
      </c>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0"/>
      <c r="AI25" s="1010"/>
      <c r="AJ25" s="1010"/>
      <c r="AK25" s="1010"/>
      <c r="AL25" s="1010"/>
      <c r="AM25" s="1010"/>
      <c r="AN25" s="1010"/>
      <c r="AO25" s="1010"/>
      <c r="AP25" s="1010"/>
      <c r="AQ25" s="1010"/>
      <c r="AR25" s="1010"/>
      <c r="AS25" s="1010"/>
      <c r="AT25" s="1010"/>
      <c r="AU25" s="1010"/>
      <c r="AV25" s="1010"/>
      <c r="AW25" s="1010"/>
      <c r="AX25" s="1010"/>
      <c r="AY25" s="1010"/>
      <c r="AZ25" s="1010"/>
      <c r="BA25" s="1010"/>
      <c r="BB25" s="1010"/>
      <c r="BC25" s="1010"/>
      <c r="BD25" s="1010"/>
      <c r="BE25" s="1010"/>
      <c r="BF25" s="1010"/>
      <c r="BG25" s="1010"/>
      <c r="BH25" s="1010"/>
      <c r="BI25" s="1010"/>
      <c r="BJ25" s="1010"/>
      <c r="BK25" s="1010"/>
      <c r="BL25" s="1010"/>
      <c r="BM25" s="1010"/>
      <c r="BN25" s="1010"/>
      <c r="BO25" s="1010"/>
      <c r="BP25" s="1010"/>
      <c r="BQ25" s="1010"/>
      <c r="BR25" s="1010"/>
      <c r="BS25" s="1010"/>
      <c r="BT25" s="1010"/>
      <c r="BU25" s="1010"/>
      <c r="BV25" s="1010"/>
      <c r="BW25" s="1010"/>
      <c r="BX25" s="1010"/>
      <c r="BY25" s="1010"/>
      <c r="BZ25" s="1010"/>
      <c r="CA25" s="1010"/>
      <c r="CB25" s="1010"/>
      <c r="CC25" s="1010"/>
      <c r="CD25" s="1010"/>
      <c r="CE25" s="1010"/>
      <c r="CF25" s="1010"/>
      <c r="CG25" s="1010"/>
      <c r="CH25" s="1010"/>
      <c r="CI25" s="1010"/>
      <c r="CJ25" s="1010"/>
      <c r="CK25" s="1010"/>
      <c r="CL25" s="1010"/>
      <c r="CM25" s="1010"/>
      <c r="CN25" s="1010"/>
      <c r="CO25" s="1010"/>
      <c r="CP25" s="1010"/>
      <c r="CQ25" s="1010"/>
      <c r="CR25" s="1010"/>
      <c r="CS25" s="1010"/>
      <c r="CT25" s="1010"/>
      <c r="CU25" s="1010"/>
      <c r="CV25" s="1010"/>
      <c r="CW25" s="1010"/>
      <c r="CX25" s="1010"/>
    </row>
    <row r="26" spans="1:169" s="264" customFormat="1" ht="12.75" customHeight="1">
      <c r="A26" s="632"/>
      <c r="B26" s="49"/>
      <c r="C26" s="49"/>
      <c r="D26" s="1010" t="s">
        <v>300</v>
      </c>
      <c r="E26" s="1010"/>
      <c r="F26" s="1010"/>
      <c r="G26" s="1010"/>
      <c r="H26" s="1010"/>
      <c r="I26" s="1010"/>
      <c r="J26" s="1010"/>
      <c r="K26" s="1010"/>
      <c r="L26" s="1010"/>
      <c r="M26" s="1010"/>
      <c r="N26" s="1010"/>
      <c r="O26" s="1010"/>
      <c r="P26" s="1010"/>
      <c r="Q26" s="1010"/>
      <c r="R26" s="1010"/>
      <c r="S26" s="1010"/>
      <c r="T26" s="1010"/>
      <c r="U26" s="1010"/>
      <c r="V26" s="1010"/>
      <c r="W26" s="1010"/>
      <c r="X26" s="1010"/>
      <c r="Y26" s="1010"/>
      <c r="Z26" s="1010"/>
      <c r="AA26" s="1010"/>
      <c r="AB26" s="1010"/>
      <c r="AC26" s="1010"/>
      <c r="AD26" s="1010"/>
      <c r="AE26" s="1010"/>
      <c r="AF26" s="1010"/>
      <c r="AG26" s="1010"/>
      <c r="AH26" s="1010"/>
      <c r="AI26" s="1010"/>
      <c r="AJ26" s="1010"/>
      <c r="AK26" s="1010"/>
      <c r="AL26" s="1010"/>
      <c r="AM26" s="1010"/>
      <c r="AN26" s="1010"/>
      <c r="AO26" s="1010"/>
      <c r="AP26" s="1010"/>
      <c r="AQ26" s="1010"/>
      <c r="AR26" s="1010"/>
      <c r="AS26" s="1010"/>
      <c r="AT26" s="1010"/>
      <c r="AU26" s="1010"/>
      <c r="AV26" s="1010"/>
      <c r="AW26" s="1010"/>
      <c r="AX26" s="1010"/>
      <c r="AY26" s="1010"/>
      <c r="AZ26" s="1010"/>
      <c r="BA26" s="1010"/>
      <c r="BB26" s="1010"/>
      <c r="BC26" s="1010"/>
      <c r="BD26" s="1010"/>
      <c r="BE26" s="1010"/>
      <c r="BF26" s="1010"/>
      <c r="BG26" s="1010"/>
      <c r="BH26" s="1010"/>
      <c r="BI26" s="1010"/>
      <c r="BJ26" s="1010"/>
      <c r="BK26" s="1010"/>
      <c r="BL26" s="1010"/>
      <c r="BM26" s="1010"/>
      <c r="BN26" s="1010"/>
      <c r="BO26" s="1010"/>
      <c r="BP26" s="1010"/>
      <c r="BQ26" s="1010"/>
      <c r="BR26" s="1010"/>
      <c r="BS26" s="1010"/>
      <c r="BT26" s="1010"/>
      <c r="BU26" s="1010"/>
      <c r="BV26" s="1010"/>
      <c r="BW26" s="1010"/>
      <c r="BX26" s="1010"/>
      <c r="BY26" s="1010"/>
      <c r="BZ26" s="1010"/>
      <c r="CA26" s="1010"/>
      <c r="CB26" s="1010"/>
      <c r="CC26" s="1010"/>
      <c r="CD26" s="1010"/>
      <c r="CE26" s="1010"/>
      <c r="CF26" s="1010"/>
      <c r="CG26" s="1010"/>
      <c r="CH26" s="1010"/>
      <c r="CI26" s="1010"/>
      <c r="CJ26" s="1010"/>
      <c r="CK26" s="1010"/>
      <c r="CL26" s="1010"/>
      <c r="CM26" s="1010"/>
      <c r="CN26" s="1010"/>
      <c r="CO26" s="1010"/>
      <c r="CP26" s="1010"/>
      <c r="CQ26" s="1010"/>
      <c r="CR26" s="1010"/>
      <c r="CS26" s="1010"/>
      <c r="CT26" s="1010"/>
      <c r="CU26" s="1010"/>
      <c r="CV26" s="1010"/>
      <c r="CW26" s="1010"/>
      <c r="CX26" s="1010"/>
    </row>
    <row r="27" spans="1:169" s="153" customFormat="1" ht="6">
      <c r="A27" s="633"/>
    </row>
    <row r="28" spans="1:169" s="514" customFormat="1" ht="12.75" customHeight="1">
      <c r="A28" s="489"/>
    </row>
  </sheetData>
  <sheetProtection formatCells="0" formatColumns="0" autoFilter="0"/>
  <mergeCells count="254">
    <mergeCell ref="EY12:FM12"/>
    <mergeCell ref="DS12:EI12"/>
    <mergeCell ref="EJ12:EX12"/>
    <mergeCell ref="DA13:DR13"/>
    <mergeCell ref="DS13:DT13"/>
    <mergeCell ref="DU13:EG13"/>
    <mergeCell ref="EH13:EI13"/>
    <mergeCell ref="EJ13:EX13"/>
    <mergeCell ref="BE13:BF13"/>
    <mergeCell ref="DA12:DR12"/>
    <mergeCell ref="BG13:BQ13"/>
    <mergeCell ref="BR13:BS13"/>
    <mergeCell ref="BT13:CH13"/>
    <mergeCell ref="CI13:CJ13"/>
    <mergeCell ref="BE12:BS12"/>
    <mergeCell ref="BT12:CH12"/>
    <mergeCell ref="CI12:CZ12"/>
    <mergeCell ref="FL13:FM13"/>
    <mergeCell ref="CK13:CX13"/>
    <mergeCell ref="EY13:EZ13"/>
    <mergeCell ref="FA13:FK13"/>
    <mergeCell ref="CY13:CZ13"/>
    <mergeCell ref="B4:FM4"/>
    <mergeCell ref="B7:FM7"/>
    <mergeCell ref="B9:W11"/>
    <mergeCell ref="X9:AB11"/>
    <mergeCell ref="AC9:AO11"/>
    <mergeCell ref="AP9:BS9"/>
    <mergeCell ref="BT9:EI9"/>
    <mergeCell ref="EJ9:FM9"/>
    <mergeCell ref="AP10:BD11"/>
    <mergeCell ref="EJ10:EX11"/>
    <mergeCell ref="EY10:FM11"/>
    <mergeCell ref="CI11:CZ11"/>
    <mergeCell ref="DA11:DR11"/>
    <mergeCell ref="BT10:CH11"/>
    <mergeCell ref="CI10:DR10"/>
    <mergeCell ref="DS10:EI11"/>
    <mergeCell ref="BE10:BS11"/>
    <mergeCell ref="C13:W14"/>
    <mergeCell ref="X13:AB13"/>
    <mergeCell ref="AC13:AH13"/>
    <mergeCell ref="AI13:AK13"/>
    <mergeCell ref="AL13:AO13"/>
    <mergeCell ref="B12:W12"/>
    <mergeCell ref="X12:AB12"/>
    <mergeCell ref="AC12:AO12"/>
    <mergeCell ref="AP12:BD12"/>
    <mergeCell ref="AP13:BD13"/>
    <mergeCell ref="X14:AB14"/>
    <mergeCell ref="AC14:AH14"/>
    <mergeCell ref="AI14:AK14"/>
    <mergeCell ref="FA14:FK14"/>
    <mergeCell ref="DS14:DT14"/>
    <mergeCell ref="CY14:CZ14"/>
    <mergeCell ref="FL14:FM14"/>
    <mergeCell ref="DU14:EG14"/>
    <mergeCell ref="EH14:EI14"/>
    <mergeCell ref="CK14:CX14"/>
    <mergeCell ref="DA14:DR14"/>
    <mergeCell ref="EJ14:EX14"/>
    <mergeCell ref="EY14:EZ14"/>
    <mergeCell ref="BG14:BQ14"/>
    <mergeCell ref="AL14:AO14"/>
    <mergeCell ref="BE17:BF17"/>
    <mergeCell ref="BG17:BQ17"/>
    <mergeCell ref="BR14:BS14"/>
    <mergeCell ref="AP14:BD14"/>
    <mergeCell ref="BE14:BF14"/>
    <mergeCell ref="CK16:CX16"/>
    <mergeCell ref="BT15:CH15"/>
    <mergeCell ref="BT16:CH16"/>
    <mergeCell ref="CI16:CJ16"/>
    <mergeCell ref="BT14:CH14"/>
    <mergeCell ref="CI14:CJ14"/>
    <mergeCell ref="BE15:BF15"/>
    <mergeCell ref="BT17:CH17"/>
    <mergeCell ref="CK15:CX15"/>
    <mergeCell ref="BG15:BQ15"/>
    <mergeCell ref="BR15:BS15"/>
    <mergeCell ref="CI15:CJ15"/>
    <mergeCell ref="AP17:BD17"/>
    <mergeCell ref="BR17:BS17"/>
    <mergeCell ref="AL17:AO17"/>
    <mergeCell ref="AL16:AO16"/>
    <mergeCell ref="C16:W17"/>
    <mergeCell ref="X16:AB16"/>
    <mergeCell ref="AC16:AH16"/>
    <mergeCell ref="AI16:AK16"/>
    <mergeCell ref="X17:AB17"/>
    <mergeCell ref="AC17:AH17"/>
    <mergeCell ref="AI17:AK17"/>
    <mergeCell ref="FL15:FM15"/>
    <mergeCell ref="DS15:DT15"/>
    <mergeCell ref="DU15:EG15"/>
    <mergeCell ref="EH15:EI15"/>
    <mergeCell ref="C15:W15"/>
    <mergeCell ref="X15:AB15"/>
    <mergeCell ref="AC15:AO15"/>
    <mergeCell ref="AP15:BD15"/>
    <mergeCell ref="BE16:BF16"/>
    <mergeCell ref="BG16:BQ16"/>
    <mergeCell ref="BR16:BS16"/>
    <mergeCell ref="AP16:BD16"/>
    <mergeCell ref="EJ15:EX15"/>
    <mergeCell ref="FL17:FM17"/>
    <mergeCell ref="EJ17:EX17"/>
    <mergeCell ref="DS17:DT17"/>
    <mergeCell ref="DU17:EG17"/>
    <mergeCell ref="CY15:CZ15"/>
    <mergeCell ref="CI17:CJ17"/>
    <mergeCell ref="CK17:CX17"/>
    <mergeCell ref="FL16:FM16"/>
    <mergeCell ref="EJ16:EX16"/>
    <mergeCell ref="EY16:EZ16"/>
    <mergeCell ref="EY17:EZ17"/>
    <mergeCell ref="FA17:FK17"/>
    <mergeCell ref="FA16:FK16"/>
    <mergeCell ref="DA17:DR17"/>
    <mergeCell ref="DU16:EG16"/>
    <mergeCell ref="EH16:EI16"/>
    <mergeCell ref="DA16:DR16"/>
    <mergeCell ref="DS16:DT16"/>
    <mergeCell ref="EY15:EZ15"/>
    <mergeCell ref="FA15:FK15"/>
    <mergeCell ref="CY16:CZ16"/>
    <mergeCell ref="CY17:CZ17"/>
    <mergeCell ref="EH17:EI17"/>
    <mergeCell ref="DA15:DR15"/>
    <mergeCell ref="AP18:BD18"/>
    <mergeCell ref="BE18:BF18"/>
    <mergeCell ref="BG18:BQ18"/>
    <mergeCell ref="BG21:BQ21"/>
    <mergeCell ref="CK21:CX21"/>
    <mergeCell ref="BR21:BS21"/>
    <mergeCell ref="BT21:CH21"/>
    <mergeCell ref="CI21:CJ21"/>
    <mergeCell ref="FL18:FM18"/>
    <mergeCell ref="EY18:EZ18"/>
    <mergeCell ref="FA18:FK18"/>
    <mergeCell ref="EH18:EI18"/>
    <mergeCell ref="EJ18:EX18"/>
    <mergeCell ref="DS18:DT18"/>
    <mergeCell ref="DU18:EG18"/>
    <mergeCell ref="C18:W19"/>
    <mergeCell ref="BG19:BQ19"/>
    <mergeCell ref="CY20:CZ20"/>
    <mergeCell ref="EY21:EZ21"/>
    <mergeCell ref="X21:AB21"/>
    <mergeCell ref="AC21:AH21"/>
    <mergeCell ref="BE20:BF20"/>
    <mergeCell ref="AP20:BD20"/>
    <mergeCell ref="X18:AB18"/>
    <mergeCell ref="AC18:AH18"/>
    <mergeCell ref="AI18:AK18"/>
    <mergeCell ref="X19:AB19"/>
    <mergeCell ref="AC19:AH19"/>
    <mergeCell ref="AI19:AK19"/>
    <mergeCell ref="AL19:AO19"/>
    <mergeCell ref="AP19:BD19"/>
    <mergeCell ref="AL18:AO18"/>
    <mergeCell ref="BR18:BS18"/>
    <mergeCell ref="BT18:CH18"/>
    <mergeCell ref="CI18:CJ18"/>
    <mergeCell ref="CK18:CX18"/>
    <mergeCell ref="DA18:DR18"/>
    <mergeCell ref="CY18:CZ18"/>
    <mergeCell ref="BE19:BF19"/>
    <mergeCell ref="AC20:AH20"/>
    <mergeCell ref="AI20:AK20"/>
    <mergeCell ref="AL20:AO20"/>
    <mergeCell ref="AI21:AK21"/>
    <mergeCell ref="AL21:AO21"/>
    <mergeCell ref="EY19:EZ19"/>
    <mergeCell ref="FA19:FK19"/>
    <mergeCell ref="FA20:FK20"/>
    <mergeCell ref="DU20:EG20"/>
    <mergeCell ref="EH20:EI20"/>
    <mergeCell ref="BT20:CH20"/>
    <mergeCell ref="CI20:CJ20"/>
    <mergeCell ref="CK20:CX20"/>
    <mergeCell ref="CK19:CX19"/>
    <mergeCell ref="DS20:DT20"/>
    <mergeCell ref="BR19:BS19"/>
    <mergeCell ref="BT19:CH19"/>
    <mergeCell ref="BR20:BS20"/>
    <mergeCell ref="AP21:BD21"/>
    <mergeCell ref="BE21:BF21"/>
    <mergeCell ref="CI19:CJ19"/>
    <mergeCell ref="BG20:BQ20"/>
    <mergeCell ref="CY21:CZ21"/>
    <mergeCell ref="C22:W23"/>
    <mergeCell ref="AP22:BD22"/>
    <mergeCell ref="DS23:DT23"/>
    <mergeCell ref="DU21:EG21"/>
    <mergeCell ref="FL20:FM20"/>
    <mergeCell ref="FL19:FM19"/>
    <mergeCell ref="EH19:EI19"/>
    <mergeCell ref="EJ19:EX19"/>
    <mergeCell ref="CY19:CZ19"/>
    <mergeCell ref="DA19:DR19"/>
    <mergeCell ref="DS19:DT19"/>
    <mergeCell ref="DU19:EG19"/>
    <mergeCell ref="EJ20:EX20"/>
    <mergeCell ref="EY20:EZ20"/>
    <mergeCell ref="DA20:DR20"/>
    <mergeCell ref="EH21:EI21"/>
    <mergeCell ref="FA21:FK21"/>
    <mergeCell ref="FL21:FM21"/>
    <mergeCell ref="EJ21:EX21"/>
    <mergeCell ref="DA21:DR21"/>
    <mergeCell ref="DS21:DT21"/>
    <mergeCell ref="C20:W21"/>
    <mergeCell ref="FL23:FM23"/>
    <mergeCell ref="X20:AB20"/>
    <mergeCell ref="D26:CX26"/>
    <mergeCell ref="D25:CX25"/>
    <mergeCell ref="EH23:EI23"/>
    <mergeCell ref="AL22:AO22"/>
    <mergeCell ref="X22:AB22"/>
    <mergeCell ref="AC22:AH22"/>
    <mergeCell ref="AI22:AK22"/>
    <mergeCell ref="DA22:DR22"/>
    <mergeCell ref="BR23:BS23"/>
    <mergeCell ref="X23:AB23"/>
    <mergeCell ref="AC23:AH23"/>
    <mergeCell ref="AI23:AK23"/>
    <mergeCell ref="AL23:AO23"/>
    <mergeCell ref="AP23:BD23"/>
    <mergeCell ref="BE23:BF23"/>
    <mergeCell ref="BT23:CH23"/>
    <mergeCell ref="BE22:BF22"/>
    <mergeCell ref="BG22:BQ22"/>
    <mergeCell ref="BG23:BQ23"/>
    <mergeCell ref="BR22:BS22"/>
    <mergeCell ref="BT22:CH22"/>
    <mergeCell ref="CI22:CJ22"/>
    <mergeCell ref="CK22:CX22"/>
    <mergeCell ref="CY22:CZ22"/>
    <mergeCell ref="FL22:FM22"/>
    <mergeCell ref="EY22:EZ22"/>
    <mergeCell ref="FA22:FK22"/>
    <mergeCell ref="DU23:EG23"/>
    <mergeCell ref="DU22:EG22"/>
    <mergeCell ref="CI23:CJ23"/>
    <mergeCell ref="CK23:CX23"/>
    <mergeCell ref="CY23:CZ23"/>
    <mergeCell ref="DA23:DR23"/>
    <mergeCell ref="EH22:EI22"/>
    <mergeCell ref="EJ22:EX22"/>
    <mergeCell ref="EY23:EZ23"/>
    <mergeCell ref="FA23:FK23"/>
    <mergeCell ref="EJ23:EX23"/>
    <mergeCell ref="DS22:DT22"/>
  </mergeCells>
  <phoneticPr fontId="20" type="noConversion"/>
  <pageMargins left="0.51181102362204722" right="0.43307086614173229" top="0.78740157480314965" bottom="0.39370078740157483" header="0.19685039370078741" footer="0.19685039370078741"/>
  <pageSetup paperSize="9" scale="93" orientation="landscape" r:id="rId1"/>
  <headerFooter alignWithMargins="0"/>
  <rowBreaks count="1" manualBreakCount="1">
    <brk id="23" min="1" max="163" man="1"/>
  </rowBreaks>
</worksheet>
</file>

<file path=xl/worksheets/sheet14.xml><?xml version="1.0" encoding="utf-8"?>
<worksheet xmlns="http://schemas.openxmlformats.org/spreadsheetml/2006/main" xmlns:r="http://schemas.openxmlformats.org/officeDocument/2006/relationships">
  <sheetPr codeName="Лист14">
    <tabColor rgb="FFFFFF00"/>
  </sheetPr>
  <dimension ref="A1:FP41"/>
  <sheetViews>
    <sheetView topLeftCell="B19" zoomScale="80" zoomScaleNormal="80" zoomScaleSheetLayoutView="80" workbookViewId="0">
      <selection activeCell="C39" sqref="C39:AJ40"/>
    </sheetView>
  </sheetViews>
  <sheetFormatPr defaultColWidth="0.85546875" defaultRowHeight="12"/>
  <cols>
    <col min="1" max="1" width="11.85546875" style="627" hidden="1" customWidth="1"/>
    <col min="2" max="121" width="1" style="143" customWidth="1"/>
    <col min="122" max="151" width="0.7109375" style="143" customWidth="1"/>
    <col min="152" max="169" width="1" style="143" customWidth="1"/>
    <col min="170" max="171" width="0.85546875" style="143"/>
    <col min="172" max="172" width="30.42578125" style="143" customWidth="1"/>
    <col min="173" max="16384" width="0.85546875" style="143"/>
  </cols>
  <sheetData>
    <row r="1" spans="1:172" s="194" customFormat="1" ht="15.75" customHeight="1">
      <c r="A1" s="630"/>
      <c r="FM1" s="226"/>
    </row>
    <row r="2" spans="1:172" s="145" customFormat="1" ht="14.25" customHeight="1">
      <c r="A2" s="628"/>
      <c r="B2" s="2361" t="s">
        <v>950</v>
      </c>
      <c r="C2" s="2361"/>
      <c r="D2" s="2361"/>
      <c r="E2" s="2361"/>
      <c r="F2" s="2361"/>
      <c r="G2" s="2361"/>
      <c r="H2" s="2361"/>
      <c r="I2" s="2361"/>
      <c r="J2" s="2361"/>
      <c r="K2" s="2361"/>
      <c r="L2" s="2361"/>
      <c r="M2" s="2361"/>
      <c r="N2" s="2361"/>
      <c r="O2" s="2361"/>
      <c r="P2" s="2361"/>
      <c r="Q2" s="2361"/>
      <c r="R2" s="2361"/>
      <c r="S2" s="2361"/>
      <c r="T2" s="2361"/>
      <c r="U2" s="2361"/>
      <c r="V2" s="2361"/>
      <c r="W2" s="2361"/>
      <c r="X2" s="2361"/>
      <c r="Y2" s="2361"/>
      <c r="Z2" s="2361"/>
      <c r="AA2" s="2361"/>
      <c r="AB2" s="2361"/>
      <c r="AC2" s="2361"/>
      <c r="AD2" s="2361"/>
      <c r="AE2" s="2361"/>
      <c r="AF2" s="2361"/>
      <c r="AG2" s="2361"/>
      <c r="AH2" s="2361"/>
      <c r="AI2" s="2361"/>
      <c r="AJ2" s="2361"/>
      <c r="AK2" s="2361"/>
      <c r="AL2" s="2361"/>
      <c r="AM2" s="2361"/>
      <c r="AN2" s="2361"/>
      <c r="AO2" s="2361"/>
      <c r="AP2" s="2361"/>
      <c r="AQ2" s="2361"/>
      <c r="AR2" s="2361"/>
      <c r="AS2" s="2361"/>
      <c r="AT2" s="2361"/>
      <c r="AU2" s="2361"/>
      <c r="AV2" s="2361"/>
      <c r="AW2" s="2361"/>
      <c r="AX2" s="2361"/>
      <c r="AY2" s="2361"/>
      <c r="AZ2" s="2361"/>
      <c r="BA2" s="2361"/>
      <c r="BB2" s="2361"/>
      <c r="BC2" s="2361"/>
      <c r="BD2" s="2361"/>
      <c r="BE2" s="2361"/>
      <c r="BF2" s="2361"/>
      <c r="BG2" s="2361"/>
      <c r="BH2" s="2361"/>
      <c r="BI2" s="2361"/>
      <c r="BJ2" s="2361"/>
      <c r="BK2" s="2361"/>
      <c r="BL2" s="2361"/>
      <c r="BM2" s="2361"/>
      <c r="BN2" s="2361"/>
      <c r="BO2" s="2361"/>
      <c r="BP2" s="2361"/>
      <c r="BQ2" s="2361"/>
      <c r="BR2" s="2361"/>
      <c r="BS2" s="2361"/>
      <c r="BT2" s="2361"/>
      <c r="BU2" s="2361"/>
      <c r="BV2" s="2361"/>
      <c r="BW2" s="2361"/>
      <c r="BX2" s="2361"/>
      <c r="BY2" s="2361"/>
      <c r="BZ2" s="2361"/>
      <c r="CA2" s="2361"/>
      <c r="CB2" s="2361"/>
      <c r="CC2" s="2361"/>
      <c r="CD2" s="2361"/>
      <c r="CE2" s="2361"/>
      <c r="CF2" s="2361"/>
      <c r="CG2" s="2361"/>
      <c r="CH2" s="2361"/>
      <c r="CI2" s="2361"/>
      <c r="CJ2" s="2361"/>
      <c r="CK2" s="2361"/>
      <c r="CL2" s="2361"/>
      <c r="CM2" s="2361"/>
      <c r="CN2" s="2361"/>
      <c r="CO2" s="2361"/>
      <c r="CP2" s="2361"/>
      <c r="CQ2" s="2361"/>
      <c r="CR2" s="2361"/>
      <c r="CS2" s="2361"/>
      <c r="CT2" s="2361"/>
      <c r="CU2" s="2361"/>
      <c r="CV2" s="2361"/>
      <c r="CW2" s="2361"/>
      <c r="CX2" s="2361"/>
      <c r="CY2" s="2361"/>
      <c r="CZ2" s="2361"/>
      <c r="DA2" s="2361"/>
      <c r="DB2" s="2361"/>
      <c r="DC2" s="2361"/>
      <c r="DD2" s="2361"/>
      <c r="DE2" s="2361"/>
      <c r="DF2" s="2361"/>
      <c r="DG2" s="2361"/>
      <c r="DH2" s="2361"/>
      <c r="DI2" s="2361"/>
      <c r="DJ2" s="2361"/>
      <c r="DK2" s="2361"/>
      <c r="DL2" s="2361"/>
      <c r="DM2" s="2361"/>
      <c r="DN2" s="2361"/>
      <c r="DO2" s="2361"/>
      <c r="DP2" s="2361"/>
      <c r="DQ2" s="2361"/>
      <c r="DR2" s="2361"/>
      <c r="DS2" s="2361"/>
      <c r="DT2" s="2361"/>
      <c r="DU2" s="2361"/>
      <c r="DV2" s="2361"/>
      <c r="DW2" s="2361"/>
      <c r="DX2" s="2361"/>
      <c r="DY2" s="2361"/>
      <c r="DZ2" s="2361"/>
      <c r="EA2" s="2361"/>
      <c r="EB2" s="2361"/>
      <c r="EC2" s="2361"/>
      <c r="ED2" s="2361"/>
      <c r="EE2" s="2361"/>
      <c r="EF2" s="2361"/>
      <c r="EG2" s="2361"/>
      <c r="EH2" s="2361"/>
      <c r="EI2" s="2361"/>
      <c r="EJ2" s="2361"/>
      <c r="EK2" s="2361"/>
      <c r="EL2" s="2361"/>
      <c r="EM2" s="2361"/>
      <c r="EN2" s="2361"/>
      <c r="EO2" s="2361"/>
      <c r="EP2" s="2361"/>
      <c r="EQ2" s="2361"/>
      <c r="ER2" s="2361"/>
      <c r="ES2" s="2361"/>
      <c r="ET2" s="2361"/>
      <c r="EU2" s="2361"/>
      <c r="EV2" s="2361"/>
      <c r="EW2" s="2361"/>
      <c r="EX2" s="2361"/>
      <c r="EY2" s="2361"/>
      <c r="EZ2" s="2361"/>
      <c r="FA2" s="2361"/>
      <c r="FB2" s="2361"/>
      <c r="FC2" s="2361"/>
      <c r="FD2" s="2361"/>
      <c r="FE2" s="2361"/>
      <c r="FF2" s="2361"/>
      <c r="FG2" s="2361"/>
      <c r="FH2" s="2361"/>
      <c r="FI2" s="2361"/>
      <c r="FJ2" s="2361"/>
      <c r="FK2" s="2361"/>
      <c r="FL2" s="2361"/>
      <c r="FM2" s="2361"/>
    </row>
    <row r="3" spans="1:172" ht="12" customHeight="1" thickBot="1">
      <c r="FP3" s="145"/>
    </row>
    <row r="4" spans="1:172" ht="15" customHeight="1">
      <c r="B4" s="2362" t="s">
        <v>366</v>
      </c>
      <c r="C4" s="2363"/>
      <c r="D4" s="2363"/>
      <c r="E4" s="2363"/>
      <c r="F4" s="2363"/>
      <c r="G4" s="2363"/>
      <c r="H4" s="2363"/>
      <c r="I4" s="2363"/>
      <c r="J4" s="2363"/>
      <c r="K4" s="2363"/>
      <c r="L4" s="2363"/>
      <c r="M4" s="2363"/>
      <c r="N4" s="2363"/>
      <c r="O4" s="2363"/>
      <c r="P4" s="2363"/>
      <c r="Q4" s="2363"/>
      <c r="R4" s="2363"/>
      <c r="S4" s="2363"/>
      <c r="T4" s="2363"/>
      <c r="U4" s="2363"/>
      <c r="V4" s="2363"/>
      <c r="W4" s="2363"/>
      <c r="X4" s="2363"/>
      <c r="Y4" s="2363"/>
      <c r="Z4" s="2363"/>
      <c r="AA4" s="2363"/>
      <c r="AB4" s="2363"/>
      <c r="AC4" s="2363"/>
      <c r="AD4" s="2363"/>
      <c r="AE4" s="2364"/>
      <c r="AF4" s="2368" t="s">
        <v>441</v>
      </c>
      <c r="AG4" s="2363"/>
      <c r="AH4" s="2363"/>
      <c r="AI4" s="2363"/>
      <c r="AJ4" s="2364"/>
      <c r="AK4" s="2368" t="s">
        <v>941</v>
      </c>
      <c r="AL4" s="2363"/>
      <c r="AM4" s="2363"/>
      <c r="AN4" s="2363"/>
      <c r="AO4" s="2363"/>
      <c r="AP4" s="2363"/>
      <c r="AQ4" s="2363"/>
      <c r="AR4" s="2363"/>
      <c r="AS4" s="2363"/>
      <c r="AT4" s="2363"/>
      <c r="AU4" s="2363"/>
      <c r="AV4" s="2363"/>
      <c r="AW4" s="2364"/>
      <c r="AX4" s="2368" t="s">
        <v>1458</v>
      </c>
      <c r="AY4" s="2363"/>
      <c r="AZ4" s="2363"/>
      <c r="BA4" s="2363"/>
      <c r="BB4" s="2363"/>
      <c r="BC4" s="2363"/>
      <c r="BD4" s="2363"/>
      <c r="BE4" s="2363"/>
      <c r="BF4" s="2363"/>
      <c r="BG4" s="2363"/>
      <c r="BH4" s="2363"/>
      <c r="BI4" s="2363"/>
      <c r="BJ4" s="2363"/>
      <c r="BK4" s="2363"/>
      <c r="BL4" s="2363"/>
      <c r="BM4" s="2363"/>
      <c r="BN4" s="2364"/>
      <c r="BO4" s="2373" t="s">
        <v>920</v>
      </c>
      <c r="BP4" s="2374"/>
      <c r="BQ4" s="2374"/>
      <c r="BR4" s="2374"/>
      <c r="BS4" s="2374"/>
      <c r="BT4" s="2374"/>
      <c r="BU4" s="2374"/>
      <c r="BV4" s="2374"/>
      <c r="BW4" s="2374"/>
      <c r="BX4" s="2374"/>
      <c r="BY4" s="2374"/>
      <c r="BZ4" s="2374"/>
      <c r="CA4" s="2374"/>
      <c r="CB4" s="2374"/>
      <c r="CC4" s="2374"/>
      <c r="CD4" s="2374"/>
      <c r="CE4" s="2374"/>
      <c r="CF4" s="2374"/>
      <c r="CG4" s="2374"/>
      <c r="CH4" s="2374"/>
      <c r="CI4" s="2374"/>
      <c r="CJ4" s="2374"/>
      <c r="CK4" s="2374"/>
      <c r="CL4" s="2374"/>
      <c r="CM4" s="2374"/>
      <c r="CN4" s="2374"/>
      <c r="CO4" s="2374"/>
      <c r="CP4" s="2374"/>
      <c r="CQ4" s="2374"/>
      <c r="CR4" s="2374"/>
      <c r="CS4" s="2374"/>
      <c r="CT4" s="2374"/>
      <c r="CU4" s="2374"/>
      <c r="CV4" s="2374"/>
      <c r="CW4" s="2374"/>
      <c r="CX4" s="2374"/>
      <c r="CY4" s="2374"/>
      <c r="CZ4" s="2374"/>
      <c r="DA4" s="2374"/>
      <c r="DB4" s="2374"/>
      <c r="DC4" s="2374"/>
      <c r="DD4" s="2374"/>
      <c r="DE4" s="2374"/>
      <c r="DF4" s="2374"/>
      <c r="DG4" s="2374"/>
      <c r="DH4" s="2374"/>
      <c r="DI4" s="2374"/>
      <c r="DJ4" s="2374"/>
      <c r="DK4" s="2374"/>
      <c r="DL4" s="2374"/>
      <c r="DM4" s="2374"/>
      <c r="DN4" s="2374"/>
      <c r="DO4" s="2374"/>
      <c r="DP4" s="2374"/>
      <c r="DQ4" s="2374"/>
      <c r="DR4" s="2374"/>
      <c r="DS4" s="2374"/>
      <c r="DT4" s="2374"/>
      <c r="DU4" s="2374"/>
      <c r="DV4" s="2374"/>
      <c r="DW4" s="2374"/>
      <c r="DX4" s="2374"/>
      <c r="DY4" s="2374"/>
      <c r="DZ4" s="2374"/>
      <c r="EA4" s="2374"/>
      <c r="EB4" s="2374"/>
      <c r="EC4" s="2374"/>
      <c r="ED4" s="2374"/>
      <c r="EE4" s="2374"/>
      <c r="EF4" s="2374"/>
      <c r="EG4" s="2374"/>
      <c r="EH4" s="2374"/>
      <c r="EI4" s="2374"/>
      <c r="EJ4" s="2374"/>
      <c r="EK4" s="2374"/>
      <c r="EL4" s="2374"/>
      <c r="EM4" s="2374"/>
      <c r="EN4" s="2374"/>
      <c r="EO4" s="2374"/>
      <c r="EP4" s="2374"/>
      <c r="EQ4" s="2374"/>
      <c r="ER4" s="2374"/>
      <c r="ES4" s="2374"/>
      <c r="ET4" s="2374"/>
      <c r="EU4" s="2375"/>
      <c r="EV4" s="2368" t="s">
        <v>1450</v>
      </c>
      <c r="EW4" s="2363"/>
      <c r="EX4" s="2363"/>
      <c r="EY4" s="2363"/>
      <c r="EZ4" s="2363"/>
      <c r="FA4" s="2363"/>
      <c r="FB4" s="2363"/>
      <c r="FC4" s="2363"/>
      <c r="FD4" s="2363"/>
      <c r="FE4" s="2363"/>
      <c r="FF4" s="2363"/>
      <c r="FG4" s="2363"/>
      <c r="FH4" s="2363"/>
      <c r="FI4" s="2363"/>
      <c r="FJ4" s="2363"/>
      <c r="FK4" s="2363"/>
      <c r="FL4" s="2363"/>
      <c r="FM4" s="2471"/>
    </row>
    <row r="5" spans="1:172" ht="41.25" customHeight="1" thickBot="1">
      <c r="B5" s="2467"/>
      <c r="C5" s="2468"/>
      <c r="D5" s="2468"/>
      <c r="E5" s="2468"/>
      <c r="F5" s="2468"/>
      <c r="G5" s="2468"/>
      <c r="H5" s="2468"/>
      <c r="I5" s="2468"/>
      <c r="J5" s="2468"/>
      <c r="K5" s="2468"/>
      <c r="L5" s="2468"/>
      <c r="M5" s="2468"/>
      <c r="N5" s="2468"/>
      <c r="O5" s="2468"/>
      <c r="P5" s="2468"/>
      <c r="Q5" s="2468"/>
      <c r="R5" s="2468"/>
      <c r="S5" s="2468"/>
      <c r="T5" s="2468"/>
      <c r="U5" s="2468"/>
      <c r="V5" s="2468"/>
      <c r="W5" s="2468"/>
      <c r="X5" s="2468"/>
      <c r="Y5" s="2468"/>
      <c r="Z5" s="2468"/>
      <c r="AA5" s="2468"/>
      <c r="AB5" s="2468"/>
      <c r="AC5" s="2468"/>
      <c r="AD5" s="2468"/>
      <c r="AE5" s="2469"/>
      <c r="AF5" s="2470"/>
      <c r="AG5" s="2468"/>
      <c r="AH5" s="2468"/>
      <c r="AI5" s="2468"/>
      <c r="AJ5" s="2469"/>
      <c r="AK5" s="2470"/>
      <c r="AL5" s="2468"/>
      <c r="AM5" s="2468"/>
      <c r="AN5" s="2468"/>
      <c r="AO5" s="2468"/>
      <c r="AP5" s="2468"/>
      <c r="AQ5" s="2468"/>
      <c r="AR5" s="2468"/>
      <c r="AS5" s="2468"/>
      <c r="AT5" s="2468"/>
      <c r="AU5" s="2468"/>
      <c r="AV5" s="2468"/>
      <c r="AW5" s="2469"/>
      <c r="AX5" s="2470"/>
      <c r="AY5" s="2468"/>
      <c r="AZ5" s="2468"/>
      <c r="BA5" s="2468"/>
      <c r="BB5" s="2468"/>
      <c r="BC5" s="2468"/>
      <c r="BD5" s="2468"/>
      <c r="BE5" s="2468"/>
      <c r="BF5" s="2468"/>
      <c r="BG5" s="2468"/>
      <c r="BH5" s="2468"/>
      <c r="BI5" s="2468"/>
      <c r="BJ5" s="2468"/>
      <c r="BK5" s="2468"/>
      <c r="BL5" s="2468"/>
      <c r="BM5" s="2468"/>
      <c r="BN5" s="2469"/>
      <c r="BO5" s="2470" t="s">
        <v>951</v>
      </c>
      <c r="BP5" s="2468"/>
      <c r="BQ5" s="2468"/>
      <c r="BR5" s="2468"/>
      <c r="BS5" s="2468"/>
      <c r="BT5" s="2468"/>
      <c r="BU5" s="2468"/>
      <c r="BV5" s="2468"/>
      <c r="BW5" s="2468"/>
      <c r="BX5" s="2468"/>
      <c r="BY5" s="2468"/>
      <c r="BZ5" s="2468"/>
      <c r="CA5" s="2468"/>
      <c r="CB5" s="2468"/>
      <c r="CC5" s="2468"/>
      <c r="CD5" s="2468"/>
      <c r="CE5" s="2468"/>
      <c r="CF5" s="2468"/>
      <c r="CG5" s="2468"/>
      <c r="CH5" s="2468"/>
      <c r="CI5" s="2468"/>
      <c r="CJ5" s="2468"/>
      <c r="CK5" s="2468"/>
      <c r="CL5" s="2468"/>
      <c r="CM5" s="2469"/>
      <c r="CN5" s="2473" t="s">
        <v>952</v>
      </c>
      <c r="CO5" s="2474"/>
      <c r="CP5" s="2474"/>
      <c r="CQ5" s="2474"/>
      <c r="CR5" s="2474"/>
      <c r="CS5" s="2474"/>
      <c r="CT5" s="2474"/>
      <c r="CU5" s="2474"/>
      <c r="CV5" s="2474"/>
      <c r="CW5" s="2474"/>
      <c r="CX5" s="2474"/>
      <c r="CY5" s="2474"/>
      <c r="CZ5" s="2474"/>
      <c r="DA5" s="2474"/>
      <c r="DB5" s="2474"/>
      <c r="DC5" s="2474"/>
      <c r="DD5" s="2474"/>
      <c r="DE5" s="2474"/>
      <c r="DF5" s="2474"/>
      <c r="DG5" s="2474"/>
      <c r="DH5" s="2474"/>
      <c r="DI5" s="2474"/>
      <c r="DJ5" s="2474"/>
      <c r="DK5" s="2474"/>
      <c r="DL5" s="2474"/>
      <c r="DM5" s="2474"/>
      <c r="DN5" s="2474"/>
      <c r="DO5" s="2474"/>
      <c r="DP5" s="2474"/>
      <c r="DQ5" s="2475"/>
      <c r="DR5" s="2470" t="s">
        <v>953</v>
      </c>
      <c r="DS5" s="2468"/>
      <c r="DT5" s="2468"/>
      <c r="DU5" s="2468"/>
      <c r="DV5" s="2468"/>
      <c r="DW5" s="2468"/>
      <c r="DX5" s="2468"/>
      <c r="DY5" s="2468"/>
      <c r="DZ5" s="2468"/>
      <c r="EA5" s="2468"/>
      <c r="EB5" s="2468"/>
      <c r="EC5" s="2468"/>
      <c r="ED5" s="2468"/>
      <c r="EE5" s="2468"/>
      <c r="EF5" s="2468"/>
      <c r="EG5" s="2468"/>
      <c r="EH5" s="2468"/>
      <c r="EI5" s="2468"/>
      <c r="EJ5" s="2468"/>
      <c r="EK5" s="2468"/>
      <c r="EL5" s="2468"/>
      <c r="EM5" s="2468"/>
      <c r="EN5" s="2468"/>
      <c r="EO5" s="2468"/>
      <c r="EP5" s="2468"/>
      <c r="EQ5" s="2468"/>
      <c r="ER5" s="2468"/>
      <c r="ES5" s="2468"/>
      <c r="ET5" s="2468"/>
      <c r="EU5" s="2469"/>
      <c r="EV5" s="2470"/>
      <c r="EW5" s="2468"/>
      <c r="EX5" s="2468"/>
      <c r="EY5" s="2468"/>
      <c r="EZ5" s="2468"/>
      <c r="FA5" s="2468"/>
      <c r="FB5" s="2468"/>
      <c r="FC5" s="2468"/>
      <c r="FD5" s="2468"/>
      <c r="FE5" s="2468"/>
      <c r="FF5" s="2468"/>
      <c r="FG5" s="2468"/>
      <c r="FH5" s="2468"/>
      <c r="FI5" s="2468"/>
      <c r="FJ5" s="2468"/>
      <c r="FK5" s="2468"/>
      <c r="FL5" s="2468"/>
      <c r="FM5" s="2472"/>
      <c r="FP5" s="957" t="s">
        <v>251</v>
      </c>
    </row>
    <row r="6" spans="1:172" s="450" customFormat="1" ht="13.5" thickBot="1">
      <c r="A6" s="629"/>
      <c r="B6" s="2419">
        <v>1</v>
      </c>
      <c r="C6" s="2391"/>
      <c r="D6" s="2391"/>
      <c r="E6" s="2391"/>
      <c r="F6" s="2391"/>
      <c r="G6" s="2391"/>
      <c r="H6" s="2391"/>
      <c r="I6" s="2391"/>
      <c r="J6" s="2391"/>
      <c r="K6" s="2391"/>
      <c r="L6" s="2391"/>
      <c r="M6" s="2391"/>
      <c r="N6" s="2391"/>
      <c r="O6" s="2391"/>
      <c r="P6" s="2391"/>
      <c r="Q6" s="2391"/>
      <c r="R6" s="2391"/>
      <c r="S6" s="2391"/>
      <c r="T6" s="2391"/>
      <c r="U6" s="2391"/>
      <c r="V6" s="2391"/>
      <c r="W6" s="2391"/>
      <c r="X6" s="2391"/>
      <c r="Y6" s="2391"/>
      <c r="Z6" s="2391"/>
      <c r="AA6" s="2391"/>
      <c r="AB6" s="2391"/>
      <c r="AC6" s="2391"/>
      <c r="AD6" s="2391"/>
      <c r="AE6" s="2391"/>
      <c r="AF6" s="2391">
        <v>2</v>
      </c>
      <c r="AG6" s="2391"/>
      <c r="AH6" s="2391"/>
      <c r="AI6" s="2391"/>
      <c r="AJ6" s="2391"/>
      <c r="AK6" s="2391">
        <v>3</v>
      </c>
      <c r="AL6" s="2391"/>
      <c r="AM6" s="2391"/>
      <c r="AN6" s="2391"/>
      <c r="AO6" s="2391"/>
      <c r="AP6" s="2391"/>
      <c r="AQ6" s="2391"/>
      <c r="AR6" s="2391"/>
      <c r="AS6" s="2391"/>
      <c r="AT6" s="2391"/>
      <c r="AU6" s="2391"/>
      <c r="AV6" s="2391"/>
      <c r="AW6" s="2391"/>
      <c r="AX6" s="2391">
        <v>4</v>
      </c>
      <c r="AY6" s="2391"/>
      <c r="AZ6" s="2391"/>
      <c r="BA6" s="2391"/>
      <c r="BB6" s="2391"/>
      <c r="BC6" s="2391"/>
      <c r="BD6" s="2391"/>
      <c r="BE6" s="2391"/>
      <c r="BF6" s="2391"/>
      <c r="BG6" s="2391"/>
      <c r="BH6" s="2391"/>
      <c r="BI6" s="2391"/>
      <c r="BJ6" s="2391"/>
      <c r="BK6" s="2391"/>
      <c r="BL6" s="2391"/>
      <c r="BM6" s="2391"/>
      <c r="BN6" s="2391"/>
      <c r="BO6" s="2391">
        <v>5</v>
      </c>
      <c r="BP6" s="2391"/>
      <c r="BQ6" s="2391"/>
      <c r="BR6" s="2391"/>
      <c r="BS6" s="2391"/>
      <c r="BT6" s="2391"/>
      <c r="BU6" s="2391"/>
      <c r="BV6" s="2391"/>
      <c r="BW6" s="2391"/>
      <c r="BX6" s="2391"/>
      <c r="BY6" s="2391"/>
      <c r="BZ6" s="2391"/>
      <c r="CA6" s="2391"/>
      <c r="CB6" s="2391"/>
      <c r="CC6" s="2391"/>
      <c r="CD6" s="2391"/>
      <c r="CE6" s="2391"/>
      <c r="CF6" s="2391"/>
      <c r="CG6" s="2391"/>
      <c r="CH6" s="2391"/>
      <c r="CI6" s="2391"/>
      <c r="CJ6" s="2391"/>
      <c r="CK6" s="2391"/>
      <c r="CL6" s="2391"/>
      <c r="CM6" s="2391"/>
      <c r="CN6" s="2391">
        <v>6</v>
      </c>
      <c r="CO6" s="2391"/>
      <c r="CP6" s="2391"/>
      <c r="CQ6" s="2391"/>
      <c r="CR6" s="2391"/>
      <c r="CS6" s="2391"/>
      <c r="CT6" s="2391"/>
      <c r="CU6" s="2391"/>
      <c r="CV6" s="2391"/>
      <c r="CW6" s="2391"/>
      <c r="CX6" s="2391"/>
      <c r="CY6" s="2391"/>
      <c r="CZ6" s="2391"/>
      <c r="DA6" s="2391"/>
      <c r="DB6" s="2391"/>
      <c r="DC6" s="2391"/>
      <c r="DD6" s="2391"/>
      <c r="DE6" s="2391"/>
      <c r="DF6" s="2391"/>
      <c r="DG6" s="2391"/>
      <c r="DH6" s="2391"/>
      <c r="DI6" s="2391"/>
      <c r="DJ6" s="2391"/>
      <c r="DK6" s="2391"/>
      <c r="DL6" s="2391"/>
      <c r="DM6" s="2391"/>
      <c r="DN6" s="2391"/>
      <c r="DO6" s="2391"/>
      <c r="DP6" s="2391"/>
      <c r="DQ6" s="2391"/>
      <c r="DR6" s="2391">
        <v>7</v>
      </c>
      <c r="DS6" s="2391"/>
      <c r="DT6" s="2391"/>
      <c r="DU6" s="2391"/>
      <c r="DV6" s="2391"/>
      <c r="DW6" s="2391"/>
      <c r="DX6" s="2391"/>
      <c r="DY6" s="2391"/>
      <c r="DZ6" s="2391"/>
      <c r="EA6" s="2391"/>
      <c r="EB6" s="2391"/>
      <c r="EC6" s="2391"/>
      <c r="ED6" s="2391"/>
      <c r="EE6" s="2391"/>
      <c r="EF6" s="2391"/>
      <c r="EG6" s="2391"/>
      <c r="EH6" s="2391"/>
      <c r="EI6" s="2391"/>
      <c r="EJ6" s="2391"/>
      <c r="EK6" s="2391"/>
      <c r="EL6" s="2391"/>
      <c r="EM6" s="2391"/>
      <c r="EN6" s="2391"/>
      <c r="EO6" s="2391"/>
      <c r="EP6" s="2391"/>
      <c r="EQ6" s="2391"/>
      <c r="ER6" s="2391"/>
      <c r="ES6" s="2391"/>
      <c r="ET6" s="2391"/>
      <c r="EU6" s="2391"/>
      <c r="EV6" s="2391">
        <v>8</v>
      </c>
      <c r="EW6" s="2391"/>
      <c r="EX6" s="2391"/>
      <c r="EY6" s="2391"/>
      <c r="EZ6" s="2391"/>
      <c r="FA6" s="2391"/>
      <c r="FB6" s="2391"/>
      <c r="FC6" s="2391"/>
      <c r="FD6" s="2391"/>
      <c r="FE6" s="2391"/>
      <c r="FF6" s="2391"/>
      <c r="FG6" s="2391"/>
      <c r="FH6" s="2391"/>
      <c r="FI6" s="2391"/>
      <c r="FJ6" s="2391"/>
      <c r="FK6" s="2391"/>
      <c r="FL6" s="2391"/>
      <c r="FM6" s="2392"/>
      <c r="FN6" s="943"/>
      <c r="FO6" s="943"/>
      <c r="FP6" s="100" t="s">
        <v>1450</v>
      </c>
    </row>
    <row r="7" spans="1:172" ht="19.5" customHeight="1">
      <c r="B7" s="149"/>
      <c r="C7" s="2424" t="s">
        <v>1245</v>
      </c>
      <c r="D7" s="2424"/>
      <c r="E7" s="2424"/>
      <c r="F7" s="2424"/>
      <c r="G7" s="2424"/>
      <c r="H7" s="2424"/>
      <c r="I7" s="2424"/>
      <c r="J7" s="2424"/>
      <c r="K7" s="2424"/>
      <c r="L7" s="2424"/>
      <c r="M7" s="2424"/>
      <c r="N7" s="2424"/>
      <c r="O7" s="2424"/>
      <c r="P7" s="2424"/>
      <c r="Q7" s="2424"/>
      <c r="R7" s="2424"/>
      <c r="S7" s="2424"/>
      <c r="T7" s="2424"/>
      <c r="U7" s="2424"/>
      <c r="V7" s="2424"/>
      <c r="W7" s="2424"/>
      <c r="X7" s="2424"/>
      <c r="Y7" s="2424"/>
      <c r="Z7" s="2424"/>
      <c r="AA7" s="2424"/>
      <c r="AB7" s="2424"/>
      <c r="AC7" s="2424"/>
      <c r="AD7" s="2424"/>
      <c r="AE7" s="2425"/>
      <c r="AF7" s="2393">
        <v>5160</v>
      </c>
      <c r="AG7" s="2394"/>
      <c r="AH7" s="2394"/>
      <c r="AI7" s="2394"/>
      <c r="AJ7" s="2395"/>
      <c r="AK7" s="2433" t="s">
        <v>774</v>
      </c>
      <c r="AL7" s="2434"/>
      <c r="AM7" s="2434"/>
      <c r="AN7" s="2434"/>
      <c r="AO7" s="2434"/>
      <c r="AP7" s="2434"/>
      <c r="AQ7" s="2412" t="s">
        <v>210</v>
      </c>
      <c r="AR7" s="2412"/>
      <c r="AS7" s="2412"/>
      <c r="AT7" s="2429">
        <v>-1</v>
      </c>
      <c r="AU7" s="2429"/>
      <c r="AV7" s="2429"/>
      <c r="AW7" s="2430"/>
      <c r="AX7" s="2401">
        <f>EV8</f>
        <v>0</v>
      </c>
      <c r="AY7" s="2402"/>
      <c r="AZ7" s="2402"/>
      <c r="BA7" s="2402"/>
      <c r="BB7" s="2402"/>
      <c r="BC7" s="2402"/>
      <c r="BD7" s="2402"/>
      <c r="BE7" s="2402"/>
      <c r="BF7" s="2402"/>
      <c r="BG7" s="2402"/>
      <c r="BH7" s="2402"/>
      <c r="BI7" s="2402"/>
      <c r="BJ7" s="2402"/>
      <c r="BK7" s="2402"/>
      <c r="BL7" s="2402"/>
      <c r="BM7" s="2402"/>
      <c r="BN7" s="2403"/>
      <c r="BO7" s="2402">
        <f>SUM(BO10,BO12,BO14,BO16)</f>
        <v>22092</v>
      </c>
      <c r="BP7" s="2402"/>
      <c r="BQ7" s="2402"/>
      <c r="BR7" s="2402"/>
      <c r="BS7" s="2402"/>
      <c r="BT7" s="2402"/>
      <c r="BU7" s="2402"/>
      <c r="BV7" s="2402"/>
      <c r="BW7" s="2402"/>
      <c r="BX7" s="2402"/>
      <c r="BY7" s="2402"/>
      <c r="BZ7" s="2402"/>
      <c r="CA7" s="2402"/>
      <c r="CB7" s="2402"/>
      <c r="CC7" s="2402"/>
      <c r="CD7" s="2402"/>
      <c r="CE7" s="2402"/>
      <c r="CF7" s="2402"/>
      <c r="CG7" s="2402"/>
      <c r="CH7" s="2402"/>
      <c r="CI7" s="2402"/>
      <c r="CJ7" s="2402"/>
      <c r="CK7" s="2402"/>
      <c r="CL7" s="2402"/>
      <c r="CM7" s="2403"/>
      <c r="CN7" s="2466" t="s">
        <v>0</v>
      </c>
      <c r="CO7" s="2466"/>
      <c r="CP7" s="2132">
        <f>SUM(CP10,CP12,CP14,CP16)</f>
        <v>0</v>
      </c>
      <c r="CQ7" s="2132"/>
      <c r="CR7" s="2132"/>
      <c r="CS7" s="2132"/>
      <c r="CT7" s="2132"/>
      <c r="CU7" s="2132"/>
      <c r="CV7" s="2132"/>
      <c r="CW7" s="2132"/>
      <c r="CX7" s="2132"/>
      <c r="CY7" s="2132"/>
      <c r="CZ7" s="2132"/>
      <c r="DA7" s="2132"/>
      <c r="DB7" s="2132"/>
      <c r="DC7" s="2132"/>
      <c r="DD7" s="2132"/>
      <c r="DE7" s="2132"/>
      <c r="DF7" s="2132"/>
      <c r="DG7" s="2132"/>
      <c r="DH7" s="2132"/>
      <c r="DI7" s="2132"/>
      <c r="DJ7" s="2132"/>
      <c r="DK7" s="2132"/>
      <c r="DL7" s="2132"/>
      <c r="DM7" s="2132"/>
      <c r="DN7" s="2132"/>
      <c r="DO7" s="2132"/>
      <c r="DP7" s="2476" t="s">
        <v>1</v>
      </c>
      <c r="DQ7" s="2476"/>
      <c r="DR7" s="2477" t="s">
        <v>0</v>
      </c>
      <c r="DS7" s="2466"/>
      <c r="DT7" s="2132">
        <f>SUM(DT10,DT12,DT14,DT16)</f>
        <v>0</v>
      </c>
      <c r="DU7" s="2132"/>
      <c r="DV7" s="2132"/>
      <c r="DW7" s="2132"/>
      <c r="DX7" s="2132"/>
      <c r="DY7" s="2132"/>
      <c r="DZ7" s="2132"/>
      <c r="EA7" s="2132"/>
      <c r="EB7" s="2132"/>
      <c r="EC7" s="2132"/>
      <c r="ED7" s="2132"/>
      <c r="EE7" s="2132"/>
      <c r="EF7" s="2132"/>
      <c r="EG7" s="2132"/>
      <c r="EH7" s="2132"/>
      <c r="EI7" s="2132"/>
      <c r="EJ7" s="2132"/>
      <c r="EK7" s="2132"/>
      <c r="EL7" s="2132"/>
      <c r="EM7" s="2132"/>
      <c r="EN7" s="2132"/>
      <c r="EO7" s="2132"/>
      <c r="EP7" s="2132"/>
      <c r="EQ7" s="2132"/>
      <c r="ER7" s="2132"/>
      <c r="ES7" s="2132"/>
      <c r="ET7" s="2476" t="s">
        <v>1</v>
      </c>
      <c r="EU7" s="2478"/>
      <c r="EV7" s="2464">
        <f>'F1'!DJ26</f>
        <v>22092</v>
      </c>
      <c r="EW7" s="2402"/>
      <c r="EX7" s="2402"/>
      <c r="EY7" s="2402"/>
      <c r="EZ7" s="2402"/>
      <c r="FA7" s="2402"/>
      <c r="FB7" s="2402"/>
      <c r="FC7" s="2402"/>
      <c r="FD7" s="2402"/>
      <c r="FE7" s="2402"/>
      <c r="FF7" s="2402"/>
      <c r="FG7" s="2402"/>
      <c r="FH7" s="2402"/>
      <c r="FI7" s="2402"/>
      <c r="FJ7" s="2402"/>
      <c r="FK7" s="2402"/>
      <c r="FL7" s="2402"/>
      <c r="FM7" s="2465"/>
      <c r="FP7" s="148">
        <f>AX7+BO7-CP7-DT7</f>
        <v>22092</v>
      </c>
    </row>
    <row r="8" spans="1:172" ht="19.5" customHeight="1">
      <c r="B8" s="149"/>
      <c r="C8" s="2424"/>
      <c r="D8" s="2424"/>
      <c r="E8" s="2424"/>
      <c r="F8" s="2424"/>
      <c r="G8" s="2424"/>
      <c r="H8" s="2424"/>
      <c r="I8" s="2424"/>
      <c r="J8" s="2424"/>
      <c r="K8" s="2424"/>
      <c r="L8" s="2424"/>
      <c r="M8" s="2424"/>
      <c r="N8" s="2424"/>
      <c r="O8" s="2424"/>
      <c r="P8" s="2424"/>
      <c r="Q8" s="2424"/>
      <c r="R8" s="2424"/>
      <c r="S8" s="2424"/>
      <c r="T8" s="2424"/>
      <c r="U8" s="2424"/>
      <c r="V8" s="2424"/>
      <c r="W8" s="2424"/>
      <c r="X8" s="2424"/>
      <c r="Y8" s="2424"/>
      <c r="Z8" s="2424"/>
      <c r="AA8" s="2424"/>
      <c r="AB8" s="2424"/>
      <c r="AC8" s="2424"/>
      <c r="AD8" s="2424"/>
      <c r="AE8" s="2425"/>
      <c r="AF8" s="2396">
        <v>5170</v>
      </c>
      <c r="AG8" s="2397"/>
      <c r="AH8" s="2397"/>
      <c r="AI8" s="2397"/>
      <c r="AJ8" s="2398"/>
      <c r="AK8" s="2417" t="s">
        <v>774</v>
      </c>
      <c r="AL8" s="2418"/>
      <c r="AM8" s="2418"/>
      <c r="AN8" s="2418"/>
      <c r="AO8" s="2418"/>
      <c r="AP8" s="2418"/>
      <c r="AQ8" s="2328" t="s">
        <v>211</v>
      </c>
      <c r="AR8" s="2328"/>
      <c r="AS8" s="2328"/>
      <c r="AT8" s="2405">
        <v>-2</v>
      </c>
      <c r="AU8" s="2405"/>
      <c r="AV8" s="2405"/>
      <c r="AW8" s="2406"/>
      <c r="AX8" s="2399">
        <f>'F1'!EN26</f>
        <v>0</v>
      </c>
      <c r="AY8" s="2388"/>
      <c r="AZ8" s="2388"/>
      <c r="BA8" s="2388"/>
      <c r="BB8" s="2388"/>
      <c r="BC8" s="2388"/>
      <c r="BD8" s="2388"/>
      <c r="BE8" s="2388"/>
      <c r="BF8" s="2388"/>
      <c r="BG8" s="2388"/>
      <c r="BH8" s="2388"/>
      <c r="BI8" s="2388"/>
      <c r="BJ8" s="2388"/>
      <c r="BK8" s="2388"/>
      <c r="BL8" s="2388"/>
      <c r="BM8" s="2388"/>
      <c r="BN8" s="2400"/>
      <c r="BO8" s="2388">
        <f>SUM(BO11,BO13,BO15,BO17)</f>
        <v>0</v>
      </c>
      <c r="BP8" s="2388"/>
      <c r="BQ8" s="2388"/>
      <c r="BR8" s="2388"/>
      <c r="BS8" s="2388"/>
      <c r="BT8" s="2388"/>
      <c r="BU8" s="2388"/>
      <c r="BV8" s="2388"/>
      <c r="BW8" s="2388"/>
      <c r="BX8" s="2388"/>
      <c r="BY8" s="2388"/>
      <c r="BZ8" s="2388"/>
      <c r="CA8" s="2388"/>
      <c r="CB8" s="2388"/>
      <c r="CC8" s="2388"/>
      <c r="CD8" s="2388"/>
      <c r="CE8" s="2388"/>
      <c r="CF8" s="2388"/>
      <c r="CG8" s="2388"/>
      <c r="CH8" s="2388"/>
      <c r="CI8" s="2388"/>
      <c r="CJ8" s="2388"/>
      <c r="CK8" s="2388"/>
      <c r="CL8" s="2388"/>
      <c r="CM8" s="2400"/>
      <c r="CN8" s="2390" t="s">
        <v>0</v>
      </c>
      <c r="CO8" s="2390"/>
      <c r="CP8" s="2115">
        <f>SUM(CP11,CP13,CP15,CP17)</f>
        <v>0</v>
      </c>
      <c r="CQ8" s="2115"/>
      <c r="CR8" s="2115"/>
      <c r="CS8" s="2115"/>
      <c r="CT8" s="2115"/>
      <c r="CU8" s="2115"/>
      <c r="CV8" s="2115"/>
      <c r="CW8" s="2115"/>
      <c r="CX8" s="2115"/>
      <c r="CY8" s="2115"/>
      <c r="CZ8" s="2115"/>
      <c r="DA8" s="2115"/>
      <c r="DB8" s="2115"/>
      <c r="DC8" s="2115"/>
      <c r="DD8" s="2115"/>
      <c r="DE8" s="2115"/>
      <c r="DF8" s="2115"/>
      <c r="DG8" s="2115"/>
      <c r="DH8" s="2115"/>
      <c r="DI8" s="2115"/>
      <c r="DJ8" s="2115"/>
      <c r="DK8" s="2115"/>
      <c r="DL8" s="2115"/>
      <c r="DM8" s="2115"/>
      <c r="DN8" s="2115"/>
      <c r="DO8" s="2115"/>
      <c r="DP8" s="2407" t="s">
        <v>1</v>
      </c>
      <c r="DQ8" s="2407"/>
      <c r="DR8" s="2411" t="s">
        <v>0</v>
      </c>
      <c r="DS8" s="2390"/>
      <c r="DT8" s="2115">
        <f>SUM(DT11,DT13,DT15,DT17)</f>
        <v>0</v>
      </c>
      <c r="DU8" s="2115"/>
      <c r="DV8" s="2115"/>
      <c r="DW8" s="2115"/>
      <c r="DX8" s="2115"/>
      <c r="DY8" s="2115"/>
      <c r="DZ8" s="2115"/>
      <c r="EA8" s="2115"/>
      <c r="EB8" s="2115"/>
      <c r="EC8" s="2115"/>
      <c r="ED8" s="2115"/>
      <c r="EE8" s="2115"/>
      <c r="EF8" s="2115"/>
      <c r="EG8" s="2115"/>
      <c r="EH8" s="2115"/>
      <c r="EI8" s="2115"/>
      <c r="EJ8" s="2115"/>
      <c r="EK8" s="2115"/>
      <c r="EL8" s="2115"/>
      <c r="EM8" s="2115"/>
      <c r="EN8" s="2115"/>
      <c r="EO8" s="2115"/>
      <c r="EP8" s="2115"/>
      <c r="EQ8" s="2115"/>
      <c r="ER8" s="2115"/>
      <c r="ES8" s="2115"/>
      <c r="ET8" s="2407" t="s">
        <v>1</v>
      </c>
      <c r="EU8" s="2416"/>
      <c r="EV8" s="2387">
        <f>'F1'!DY26</f>
        <v>0</v>
      </c>
      <c r="EW8" s="2388"/>
      <c r="EX8" s="2388"/>
      <c r="EY8" s="2388"/>
      <c r="EZ8" s="2388"/>
      <c r="FA8" s="2388"/>
      <c r="FB8" s="2388"/>
      <c r="FC8" s="2388"/>
      <c r="FD8" s="2388"/>
      <c r="FE8" s="2388"/>
      <c r="FF8" s="2388"/>
      <c r="FG8" s="2388"/>
      <c r="FH8" s="2388"/>
      <c r="FI8" s="2388"/>
      <c r="FJ8" s="2388"/>
      <c r="FK8" s="2388"/>
      <c r="FL8" s="2388"/>
      <c r="FM8" s="2389"/>
      <c r="FP8" s="148">
        <f>AX8+BO8-CP8-DT8</f>
        <v>0</v>
      </c>
    </row>
    <row r="9" spans="1:172" ht="14.25" customHeight="1">
      <c r="A9" s="627" t="s">
        <v>213</v>
      </c>
      <c r="B9" s="146"/>
      <c r="C9" s="2426" t="s">
        <v>406</v>
      </c>
      <c r="D9" s="2426"/>
      <c r="E9" s="2426"/>
      <c r="F9" s="2426"/>
      <c r="G9" s="2426"/>
      <c r="H9" s="2426"/>
      <c r="I9" s="2426"/>
      <c r="J9" s="2426"/>
      <c r="K9" s="2426"/>
      <c r="L9" s="2426"/>
      <c r="M9" s="2426"/>
      <c r="N9" s="2426"/>
      <c r="O9" s="2426"/>
      <c r="P9" s="2426"/>
      <c r="Q9" s="2426"/>
      <c r="R9" s="2426"/>
      <c r="S9" s="2426"/>
      <c r="T9" s="2426"/>
      <c r="U9" s="2426"/>
      <c r="V9" s="2426"/>
      <c r="W9" s="2426"/>
      <c r="X9" s="2426"/>
      <c r="Y9" s="2426"/>
      <c r="Z9" s="2426"/>
      <c r="AA9" s="2426"/>
      <c r="AB9" s="2426"/>
      <c r="AC9" s="2426"/>
      <c r="AD9" s="2426"/>
      <c r="AE9" s="2427"/>
      <c r="AF9" s="2396"/>
      <c r="AG9" s="2397"/>
      <c r="AH9" s="2397"/>
      <c r="AI9" s="2397"/>
      <c r="AJ9" s="2398"/>
      <c r="AK9" s="2326"/>
      <c r="AL9" s="2327"/>
      <c r="AM9" s="2327"/>
      <c r="AN9" s="2327"/>
      <c r="AO9" s="2327"/>
      <c r="AP9" s="2327"/>
      <c r="AQ9" s="2404"/>
      <c r="AR9" s="2404"/>
      <c r="AS9" s="2404"/>
      <c r="AT9" s="2405"/>
      <c r="AU9" s="2405"/>
      <c r="AV9" s="2405"/>
      <c r="AW9" s="2406"/>
      <c r="AX9" s="2408"/>
      <c r="AY9" s="2409"/>
      <c r="AZ9" s="2409"/>
      <c r="BA9" s="2409"/>
      <c r="BB9" s="2409"/>
      <c r="BC9" s="2409"/>
      <c r="BD9" s="2409"/>
      <c r="BE9" s="2409"/>
      <c r="BF9" s="2409"/>
      <c r="BG9" s="2409"/>
      <c r="BH9" s="2409"/>
      <c r="BI9" s="2409"/>
      <c r="BJ9" s="2409"/>
      <c r="BK9" s="2409"/>
      <c r="BL9" s="2409"/>
      <c r="BM9" s="2409"/>
      <c r="BN9" s="2410"/>
      <c r="BO9" s="2409"/>
      <c r="BP9" s="2409"/>
      <c r="BQ9" s="2409"/>
      <c r="BR9" s="2409"/>
      <c r="BS9" s="2409"/>
      <c r="BT9" s="2409"/>
      <c r="BU9" s="2409"/>
      <c r="BV9" s="2409"/>
      <c r="BW9" s="2409"/>
      <c r="BX9" s="2409"/>
      <c r="BY9" s="2409"/>
      <c r="BZ9" s="2409"/>
      <c r="CA9" s="2409"/>
      <c r="CB9" s="2409"/>
      <c r="CC9" s="2409"/>
      <c r="CD9" s="2409"/>
      <c r="CE9" s="2409"/>
      <c r="CF9" s="2409"/>
      <c r="CG9" s="2409"/>
      <c r="CH9" s="2409"/>
      <c r="CI9" s="2409"/>
      <c r="CJ9" s="2409"/>
      <c r="CK9" s="2409"/>
      <c r="CL9" s="2409"/>
      <c r="CM9" s="2410"/>
      <c r="CN9" s="2313"/>
      <c r="CO9" s="2313"/>
      <c r="CP9" s="2314"/>
      <c r="CQ9" s="2314"/>
      <c r="CR9" s="2314"/>
      <c r="CS9" s="2314"/>
      <c r="CT9" s="2314"/>
      <c r="CU9" s="2314"/>
      <c r="CV9" s="2314"/>
      <c r="CW9" s="2314"/>
      <c r="CX9" s="2314"/>
      <c r="CY9" s="2314"/>
      <c r="CZ9" s="2314"/>
      <c r="DA9" s="2314"/>
      <c r="DB9" s="2314"/>
      <c r="DC9" s="2314"/>
      <c r="DD9" s="2314"/>
      <c r="DE9" s="2314"/>
      <c r="DF9" s="2314"/>
      <c r="DG9" s="2314"/>
      <c r="DH9" s="2314"/>
      <c r="DI9" s="2314"/>
      <c r="DJ9" s="2314"/>
      <c r="DK9" s="2314"/>
      <c r="DL9" s="2314"/>
      <c r="DM9" s="2314"/>
      <c r="DN9" s="2314"/>
      <c r="DO9" s="2314"/>
      <c r="DP9" s="1958"/>
      <c r="DQ9" s="1958"/>
      <c r="DR9" s="2312"/>
      <c r="DS9" s="2313"/>
      <c r="DT9" s="2314"/>
      <c r="DU9" s="2314"/>
      <c r="DV9" s="2314"/>
      <c r="DW9" s="2314"/>
      <c r="DX9" s="2314"/>
      <c r="DY9" s="2314"/>
      <c r="DZ9" s="2314"/>
      <c r="EA9" s="2314"/>
      <c r="EB9" s="2314"/>
      <c r="EC9" s="2314"/>
      <c r="ED9" s="2314"/>
      <c r="EE9" s="2314"/>
      <c r="EF9" s="2314"/>
      <c r="EG9" s="2314"/>
      <c r="EH9" s="2314"/>
      <c r="EI9" s="2314"/>
      <c r="EJ9" s="2314"/>
      <c r="EK9" s="2314"/>
      <c r="EL9" s="2314"/>
      <c r="EM9" s="2314"/>
      <c r="EN9" s="2314"/>
      <c r="EO9" s="2314"/>
      <c r="EP9" s="2314"/>
      <c r="EQ9" s="2314"/>
      <c r="ER9" s="2314"/>
      <c r="ES9" s="2314"/>
      <c r="ET9" s="1958"/>
      <c r="EU9" s="2320"/>
      <c r="EV9" s="2461"/>
      <c r="EW9" s="2462"/>
      <c r="EX9" s="2462"/>
      <c r="EY9" s="2462"/>
      <c r="EZ9" s="2462"/>
      <c r="FA9" s="2462"/>
      <c r="FB9" s="2462"/>
      <c r="FC9" s="2462"/>
      <c r="FD9" s="2462"/>
      <c r="FE9" s="2462"/>
      <c r="FF9" s="2462"/>
      <c r="FG9" s="2462"/>
      <c r="FH9" s="2462"/>
      <c r="FI9" s="2462"/>
      <c r="FJ9" s="2462"/>
      <c r="FK9" s="2462"/>
      <c r="FL9" s="2462"/>
      <c r="FM9" s="2463"/>
    </row>
    <row r="10" spans="1:172" ht="12" customHeight="1">
      <c r="B10" s="149"/>
      <c r="C10" s="2420" t="s">
        <v>954</v>
      </c>
      <c r="D10" s="2420"/>
      <c r="E10" s="2420"/>
      <c r="F10" s="2420"/>
      <c r="G10" s="2420"/>
      <c r="H10" s="2420"/>
      <c r="I10" s="2420"/>
      <c r="J10" s="2420"/>
      <c r="K10" s="2420"/>
      <c r="L10" s="2420"/>
      <c r="M10" s="2420"/>
      <c r="N10" s="2420"/>
      <c r="O10" s="2420"/>
      <c r="P10" s="2420"/>
      <c r="Q10" s="2420"/>
      <c r="R10" s="2420"/>
      <c r="S10" s="2420"/>
      <c r="T10" s="2420"/>
      <c r="U10" s="2420"/>
      <c r="V10" s="2420"/>
      <c r="W10" s="2420"/>
      <c r="X10" s="2420"/>
      <c r="Y10" s="2420"/>
      <c r="Z10" s="2420"/>
      <c r="AA10" s="2420"/>
      <c r="AB10" s="2420"/>
      <c r="AC10" s="2420"/>
      <c r="AD10" s="2420"/>
      <c r="AE10" s="2421"/>
      <c r="AF10" s="2396">
        <v>5161</v>
      </c>
      <c r="AG10" s="2397"/>
      <c r="AH10" s="2397"/>
      <c r="AI10" s="2397"/>
      <c r="AJ10" s="2398"/>
      <c r="AK10" s="2417" t="s">
        <v>774</v>
      </c>
      <c r="AL10" s="2418"/>
      <c r="AM10" s="2418"/>
      <c r="AN10" s="2418"/>
      <c r="AO10" s="2418"/>
      <c r="AP10" s="2418"/>
      <c r="AQ10" s="2328" t="s">
        <v>210</v>
      </c>
      <c r="AR10" s="2328"/>
      <c r="AS10" s="2328"/>
      <c r="AT10" s="2405">
        <v>-1</v>
      </c>
      <c r="AU10" s="2405"/>
      <c r="AV10" s="2405"/>
      <c r="AW10" s="2406"/>
      <c r="AX10" s="2399">
        <f>EV11</f>
        <v>0</v>
      </c>
      <c r="AY10" s="2388"/>
      <c r="AZ10" s="2388"/>
      <c r="BA10" s="2388"/>
      <c r="BB10" s="2388"/>
      <c r="BC10" s="2388"/>
      <c r="BD10" s="2388"/>
      <c r="BE10" s="2388"/>
      <c r="BF10" s="2388"/>
      <c r="BG10" s="2388"/>
      <c r="BH10" s="2388"/>
      <c r="BI10" s="2388"/>
      <c r="BJ10" s="2388"/>
      <c r="BK10" s="2388"/>
      <c r="BL10" s="2388"/>
      <c r="BM10" s="2388"/>
      <c r="BN10" s="2400"/>
      <c r="BO10" s="2440"/>
      <c r="BP10" s="2440"/>
      <c r="BQ10" s="2440"/>
      <c r="BR10" s="2440"/>
      <c r="BS10" s="2440"/>
      <c r="BT10" s="2440"/>
      <c r="BU10" s="2440"/>
      <c r="BV10" s="2440"/>
      <c r="BW10" s="2440"/>
      <c r="BX10" s="2440"/>
      <c r="BY10" s="2440"/>
      <c r="BZ10" s="2440"/>
      <c r="CA10" s="2440"/>
      <c r="CB10" s="2440"/>
      <c r="CC10" s="2440"/>
      <c r="CD10" s="2440"/>
      <c r="CE10" s="2440"/>
      <c r="CF10" s="2440"/>
      <c r="CG10" s="2440"/>
      <c r="CH10" s="2440"/>
      <c r="CI10" s="2440"/>
      <c r="CJ10" s="2440"/>
      <c r="CK10" s="2440"/>
      <c r="CL10" s="2440"/>
      <c r="CM10" s="2441"/>
      <c r="CN10" s="2390" t="s">
        <v>0</v>
      </c>
      <c r="CO10" s="2390"/>
      <c r="CP10" s="1043"/>
      <c r="CQ10" s="1043"/>
      <c r="CR10" s="1043"/>
      <c r="CS10" s="1043"/>
      <c r="CT10" s="1043"/>
      <c r="CU10" s="1043"/>
      <c r="CV10" s="1043"/>
      <c r="CW10" s="1043"/>
      <c r="CX10" s="1043"/>
      <c r="CY10" s="1043"/>
      <c r="CZ10" s="1043"/>
      <c r="DA10" s="1043"/>
      <c r="DB10" s="1043"/>
      <c r="DC10" s="1043"/>
      <c r="DD10" s="1043"/>
      <c r="DE10" s="1043"/>
      <c r="DF10" s="1043"/>
      <c r="DG10" s="1043"/>
      <c r="DH10" s="1043"/>
      <c r="DI10" s="1043"/>
      <c r="DJ10" s="1043"/>
      <c r="DK10" s="1043"/>
      <c r="DL10" s="1043"/>
      <c r="DM10" s="1043"/>
      <c r="DN10" s="1043"/>
      <c r="DO10" s="1043"/>
      <c r="DP10" s="2407" t="s">
        <v>1</v>
      </c>
      <c r="DQ10" s="2407"/>
      <c r="DR10" s="2411" t="s">
        <v>0</v>
      </c>
      <c r="DS10" s="2390"/>
      <c r="DT10" s="1043"/>
      <c r="DU10" s="1043"/>
      <c r="DV10" s="1043"/>
      <c r="DW10" s="1043"/>
      <c r="DX10" s="1043"/>
      <c r="DY10" s="1043"/>
      <c r="DZ10" s="1043"/>
      <c r="EA10" s="1043"/>
      <c r="EB10" s="1043"/>
      <c r="EC10" s="1043"/>
      <c r="ED10" s="1043"/>
      <c r="EE10" s="1043"/>
      <c r="EF10" s="1043"/>
      <c r="EG10" s="1043"/>
      <c r="EH10" s="1043"/>
      <c r="EI10" s="1043"/>
      <c r="EJ10" s="1043"/>
      <c r="EK10" s="1043"/>
      <c r="EL10" s="1043"/>
      <c r="EM10" s="1043"/>
      <c r="EN10" s="1043"/>
      <c r="EO10" s="1043"/>
      <c r="EP10" s="1043"/>
      <c r="EQ10" s="1043"/>
      <c r="ER10" s="1043"/>
      <c r="ES10" s="1043"/>
      <c r="ET10" s="2407" t="s">
        <v>1</v>
      </c>
      <c r="EU10" s="2416"/>
      <c r="EV10" s="2387">
        <f>AX10+BO10-CP10-DT10</f>
        <v>0</v>
      </c>
      <c r="EW10" s="2388"/>
      <c r="EX10" s="2388"/>
      <c r="EY10" s="2388"/>
      <c r="EZ10" s="2388"/>
      <c r="FA10" s="2388"/>
      <c r="FB10" s="2388"/>
      <c r="FC10" s="2388"/>
      <c r="FD10" s="2388"/>
      <c r="FE10" s="2388"/>
      <c r="FF10" s="2388"/>
      <c r="FG10" s="2388"/>
      <c r="FH10" s="2388"/>
      <c r="FI10" s="2388"/>
      <c r="FJ10" s="2388"/>
      <c r="FK10" s="2388"/>
      <c r="FL10" s="2388"/>
      <c r="FM10" s="2389"/>
    </row>
    <row r="11" spans="1:172" ht="12" customHeight="1">
      <c r="B11" s="149"/>
      <c r="C11" s="2420"/>
      <c r="D11" s="2420"/>
      <c r="E11" s="2420"/>
      <c r="F11" s="2420"/>
      <c r="G11" s="2420"/>
      <c r="H11" s="2420"/>
      <c r="I11" s="2420"/>
      <c r="J11" s="2420"/>
      <c r="K11" s="2420"/>
      <c r="L11" s="2420"/>
      <c r="M11" s="2420"/>
      <c r="N11" s="2420"/>
      <c r="O11" s="2420"/>
      <c r="P11" s="2420"/>
      <c r="Q11" s="2420"/>
      <c r="R11" s="2420"/>
      <c r="S11" s="2420"/>
      <c r="T11" s="2420"/>
      <c r="U11" s="2420"/>
      <c r="V11" s="2420"/>
      <c r="W11" s="2420"/>
      <c r="X11" s="2420"/>
      <c r="Y11" s="2420"/>
      <c r="Z11" s="2420"/>
      <c r="AA11" s="2420"/>
      <c r="AB11" s="2420"/>
      <c r="AC11" s="2420"/>
      <c r="AD11" s="2420"/>
      <c r="AE11" s="2421"/>
      <c r="AF11" s="2396">
        <v>5171</v>
      </c>
      <c r="AG11" s="2397"/>
      <c r="AH11" s="2397"/>
      <c r="AI11" s="2397"/>
      <c r="AJ11" s="2398"/>
      <c r="AK11" s="2326" t="s">
        <v>774</v>
      </c>
      <c r="AL11" s="2327"/>
      <c r="AM11" s="2327"/>
      <c r="AN11" s="2327"/>
      <c r="AO11" s="2327"/>
      <c r="AP11" s="2327"/>
      <c r="AQ11" s="2328" t="s">
        <v>211</v>
      </c>
      <c r="AR11" s="2328"/>
      <c r="AS11" s="2328"/>
      <c r="AT11" s="2323">
        <v>-2</v>
      </c>
      <c r="AU11" s="2323"/>
      <c r="AV11" s="2323"/>
      <c r="AW11" s="2428"/>
      <c r="AX11" s="2408"/>
      <c r="AY11" s="2409"/>
      <c r="AZ11" s="2409"/>
      <c r="BA11" s="2409"/>
      <c r="BB11" s="2409"/>
      <c r="BC11" s="2409"/>
      <c r="BD11" s="2409"/>
      <c r="BE11" s="2409"/>
      <c r="BF11" s="2409"/>
      <c r="BG11" s="2409"/>
      <c r="BH11" s="2409"/>
      <c r="BI11" s="2409"/>
      <c r="BJ11" s="2409"/>
      <c r="BK11" s="2409"/>
      <c r="BL11" s="2409"/>
      <c r="BM11" s="2409"/>
      <c r="BN11" s="2410"/>
      <c r="BO11" s="2409"/>
      <c r="BP11" s="2409"/>
      <c r="BQ11" s="2409"/>
      <c r="BR11" s="2409"/>
      <c r="BS11" s="2409"/>
      <c r="BT11" s="2409"/>
      <c r="BU11" s="2409"/>
      <c r="BV11" s="2409"/>
      <c r="BW11" s="2409"/>
      <c r="BX11" s="2409"/>
      <c r="BY11" s="2409"/>
      <c r="BZ11" s="2409"/>
      <c r="CA11" s="2409"/>
      <c r="CB11" s="2409"/>
      <c r="CC11" s="2409"/>
      <c r="CD11" s="2409"/>
      <c r="CE11" s="2409"/>
      <c r="CF11" s="2409"/>
      <c r="CG11" s="2409"/>
      <c r="CH11" s="2409"/>
      <c r="CI11" s="2409"/>
      <c r="CJ11" s="2409"/>
      <c r="CK11" s="2409"/>
      <c r="CL11" s="2409"/>
      <c r="CM11" s="2410"/>
      <c r="CN11" s="2313" t="s">
        <v>0</v>
      </c>
      <c r="CO11" s="2313"/>
      <c r="CP11" s="2314"/>
      <c r="CQ11" s="2314"/>
      <c r="CR11" s="2314"/>
      <c r="CS11" s="2314"/>
      <c r="CT11" s="2314"/>
      <c r="CU11" s="2314"/>
      <c r="CV11" s="2314"/>
      <c r="CW11" s="2314"/>
      <c r="CX11" s="2314"/>
      <c r="CY11" s="2314"/>
      <c r="CZ11" s="2314"/>
      <c r="DA11" s="2314"/>
      <c r="DB11" s="2314"/>
      <c r="DC11" s="2314"/>
      <c r="DD11" s="2314"/>
      <c r="DE11" s="2314"/>
      <c r="DF11" s="2314"/>
      <c r="DG11" s="2314"/>
      <c r="DH11" s="2314"/>
      <c r="DI11" s="2314"/>
      <c r="DJ11" s="2314"/>
      <c r="DK11" s="2314"/>
      <c r="DL11" s="2314"/>
      <c r="DM11" s="2314"/>
      <c r="DN11" s="2314"/>
      <c r="DO11" s="2314"/>
      <c r="DP11" s="1958" t="s">
        <v>1</v>
      </c>
      <c r="DQ11" s="1958"/>
      <c r="DR11" s="2312" t="s">
        <v>0</v>
      </c>
      <c r="DS11" s="2313"/>
      <c r="DT11" s="2314"/>
      <c r="DU11" s="2314"/>
      <c r="DV11" s="2314"/>
      <c r="DW11" s="2314"/>
      <c r="DX11" s="2314"/>
      <c r="DY11" s="2314"/>
      <c r="DZ11" s="2314"/>
      <c r="EA11" s="2314"/>
      <c r="EB11" s="2314"/>
      <c r="EC11" s="2314"/>
      <c r="ED11" s="2314"/>
      <c r="EE11" s="2314"/>
      <c r="EF11" s="2314"/>
      <c r="EG11" s="2314"/>
      <c r="EH11" s="2314"/>
      <c r="EI11" s="2314"/>
      <c r="EJ11" s="2314"/>
      <c r="EK11" s="2314"/>
      <c r="EL11" s="2314"/>
      <c r="EM11" s="2314"/>
      <c r="EN11" s="2314"/>
      <c r="EO11" s="2314"/>
      <c r="EP11" s="2314"/>
      <c r="EQ11" s="2314"/>
      <c r="ER11" s="2314"/>
      <c r="ES11" s="2314"/>
      <c r="ET11" s="1958" t="s">
        <v>1</v>
      </c>
      <c r="EU11" s="2320"/>
      <c r="EV11" s="2387">
        <f t="shared" ref="EV11:EV16" si="0">AX11+BO11-CP11-DT11</f>
        <v>0</v>
      </c>
      <c r="EW11" s="2388"/>
      <c r="EX11" s="2388"/>
      <c r="EY11" s="2388"/>
      <c r="EZ11" s="2388"/>
      <c r="FA11" s="2388"/>
      <c r="FB11" s="2388"/>
      <c r="FC11" s="2388"/>
      <c r="FD11" s="2388"/>
      <c r="FE11" s="2388"/>
      <c r="FF11" s="2388"/>
      <c r="FG11" s="2388"/>
      <c r="FH11" s="2388"/>
      <c r="FI11" s="2388"/>
      <c r="FJ11" s="2388"/>
      <c r="FK11" s="2388"/>
      <c r="FL11" s="2388"/>
      <c r="FM11" s="2389"/>
    </row>
    <row r="12" spans="1:172" ht="12" customHeight="1">
      <c r="B12" s="149"/>
      <c r="C12" s="2431" t="s">
        <v>955</v>
      </c>
      <c r="D12" s="2431"/>
      <c r="E12" s="2431"/>
      <c r="F12" s="2431"/>
      <c r="G12" s="2431"/>
      <c r="H12" s="2431"/>
      <c r="I12" s="2431"/>
      <c r="J12" s="2431"/>
      <c r="K12" s="2431"/>
      <c r="L12" s="2431"/>
      <c r="M12" s="2431"/>
      <c r="N12" s="2431"/>
      <c r="O12" s="2431"/>
      <c r="P12" s="2431"/>
      <c r="Q12" s="2431"/>
      <c r="R12" s="2431"/>
      <c r="S12" s="2431"/>
      <c r="T12" s="2431"/>
      <c r="U12" s="2431"/>
      <c r="V12" s="2431"/>
      <c r="W12" s="2431"/>
      <c r="X12" s="2431"/>
      <c r="Y12" s="2431"/>
      <c r="Z12" s="2431"/>
      <c r="AA12" s="2431"/>
      <c r="AB12" s="2431"/>
      <c r="AC12" s="2431"/>
      <c r="AD12" s="2431"/>
      <c r="AE12" s="2432"/>
      <c r="AF12" s="2396">
        <v>5162</v>
      </c>
      <c r="AG12" s="2397"/>
      <c r="AH12" s="2397"/>
      <c r="AI12" s="2397"/>
      <c r="AJ12" s="2398"/>
      <c r="AK12" s="2417" t="s">
        <v>774</v>
      </c>
      <c r="AL12" s="2418"/>
      <c r="AM12" s="2418"/>
      <c r="AN12" s="2418"/>
      <c r="AO12" s="2418"/>
      <c r="AP12" s="2418"/>
      <c r="AQ12" s="2412" t="s">
        <v>210</v>
      </c>
      <c r="AR12" s="2412"/>
      <c r="AS12" s="2412"/>
      <c r="AT12" s="2429">
        <v>-1</v>
      </c>
      <c r="AU12" s="2429"/>
      <c r="AV12" s="2429"/>
      <c r="AW12" s="2430"/>
      <c r="AX12" s="2399">
        <f>EV13</f>
        <v>0</v>
      </c>
      <c r="AY12" s="2388"/>
      <c r="AZ12" s="2388"/>
      <c r="BA12" s="2388"/>
      <c r="BB12" s="2388"/>
      <c r="BC12" s="2388"/>
      <c r="BD12" s="2388"/>
      <c r="BE12" s="2388"/>
      <c r="BF12" s="2388"/>
      <c r="BG12" s="2388"/>
      <c r="BH12" s="2388"/>
      <c r="BI12" s="2388"/>
      <c r="BJ12" s="2388"/>
      <c r="BK12" s="2388"/>
      <c r="BL12" s="2388"/>
      <c r="BM12" s="2388"/>
      <c r="BN12" s="2400"/>
      <c r="BO12" s="2440">
        <v>22092</v>
      </c>
      <c r="BP12" s="2440"/>
      <c r="BQ12" s="2440"/>
      <c r="BR12" s="2440"/>
      <c r="BS12" s="2440"/>
      <c r="BT12" s="2440"/>
      <c r="BU12" s="2440"/>
      <c r="BV12" s="2440"/>
      <c r="BW12" s="2440"/>
      <c r="BX12" s="2440"/>
      <c r="BY12" s="2440"/>
      <c r="BZ12" s="2440"/>
      <c r="CA12" s="2440"/>
      <c r="CB12" s="2440"/>
      <c r="CC12" s="2440"/>
      <c r="CD12" s="2440"/>
      <c r="CE12" s="2440"/>
      <c r="CF12" s="2440"/>
      <c r="CG12" s="2440"/>
      <c r="CH12" s="2440"/>
      <c r="CI12" s="2440"/>
      <c r="CJ12" s="2440"/>
      <c r="CK12" s="2440"/>
      <c r="CL12" s="2440"/>
      <c r="CM12" s="2441"/>
      <c r="CN12" s="2390" t="s">
        <v>0</v>
      </c>
      <c r="CO12" s="2390"/>
      <c r="CP12" s="1043"/>
      <c r="CQ12" s="1043"/>
      <c r="CR12" s="1043"/>
      <c r="CS12" s="1043"/>
      <c r="CT12" s="1043"/>
      <c r="CU12" s="1043"/>
      <c r="CV12" s="1043"/>
      <c r="CW12" s="1043"/>
      <c r="CX12" s="1043"/>
      <c r="CY12" s="1043"/>
      <c r="CZ12" s="1043"/>
      <c r="DA12" s="1043"/>
      <c r="DB12" s="1043"/>
      <c r="DC12" s="1043"/>
      <c r="DD12" s="1043"/>
      <c r="DE12" s="1043"/>
      <c r="DF12" s="1043"/>
      <c r="DG12" s="1043"/>
      <c r="DH12" s="1043"/>
      <c r="DI12" s="1043"/>
      <c r="DJ12" s="1043"/>
      <c r="DK12" s="1043"/>
      <c r="DL12" s="1043"/>
      <c r="DM12" s="1043"/>
      <c r="DN12" s="1043"/>
      <c r="DO12" s="1043"/>
      <c r="DP12" s="2407" t="s">
        <v>1</v>
      </c>
      <c r="DQ12" s="2407"/>
      <c r="DR12" s="2411" t="s">
        <v>0</v>
      </c>
      <c r="DS12" s="2390"/>
      <c r="DT12" s="1043"/>
      <c r="DU12" s="1043"/>
      <c r="DV12" s="1043"/>
      <c r="DW12" s="1043"/>
      <c r="DX12" s="1043"/>
      <c r="DY12" s="1043"/>
      <c r="DZ12" s="1043"/>
      <c r="EA12" s="1043"/>
      <c r="EB12" s="1043"/>
      <c r="EC12" s="1043"/>
      <c r="ED12" s="1043"/>
      <c r="EE12" s="1043"/>
      <c r="EF12" s="1043"/>
      <c r="EG12" s="1043"/>
      <c r="EH12" s="1043"/>
      <c r="EI12" s="1043"/>
      <c r="EJ12" s="1043"/>
      <c r="EK12" s="1043"/>
      <c r="EL12" s="1043"/>
      <c r="EM12" s="1043"/>
      <c r="EN12" s="1043"/>
      <c r="EO12" s="1043"/>
      <c r="EP12" s="1043"/>
      <c r="EQ12" s="1043"/>
      <c r="ER12" s="1043"/>
      <c r="ES12" s="1043"/>
      <c r="ET12" s="2407" t="s">
        <v>1</v>
      </c>
      <c r="EU12" s="2416"/>
      <c r="EV12" s="2387">
        <f t="shared" si="0"/>
        <v>22092</v>
      </c>
      <c r="EW12" s="2388"/>
      <c r="EX12" s="2388"/>
      <c r="EY12" s="2388"/>
      <c r="EZ12" s="2388"/>
      <c r="FA12" s="2388"/>
      <c r="FB12" s="2388"/>
      <c r="FC12" s="2388"/>
      <c r="FD12" s="2388"/>
      <c r="FE12" s="2388"/>
      <c r="FF12" s="2388"/>
      <c r="FG12" s="2388"/>
      <c r="FH12" s="2388"/>
      <c r="FI12" s="2388"/>
      <c r="FJ12" s="2388"/>
      <c r="FK12" s="2388"/>
      <c r="FL12" s="2388"/>
      <c r="FM12" s="2389"/>
    </row>
    <row r="13" spans="1:172" ht="12" customHeight="1">
      <c r="B13" s="149"/>
      <c r="C13" s="2420"/>
      <c r="D13" s="2420"/>
      <c r="E13" s="2420"/>
      <c r="F13" s="2420"/>
      <c r="G13" s="2420"/>
      <c r="H13" s="2420"/>
      <c r="I13" s="2420"/>
      <c r="J13" s="2420"/>
      <c r="K13" s="2420"/>
      <c r="L13" s="2420"/>
      <c r="M13" s="2420"/>
      <c r="N13" s="2420"/>
      <c r="O13" s="2420"/>
      <c r="P13" s="2420"/>
      <c r="Q13" s="2420"/>
      <c r="R13" s="2420"/>
      <c r="S13" s="2420"/>
      <c r="T13" s="2420"/>
      <c r="U13" s="2420"/>
      <c r="V13" s="2420"/>
      <c r="W13" s="2420"/>
      <c r="X13" s="2420"/>
      <c r="Y13" s="2420"/>
      <c r="Z13" s="2420"/>
      <c r="AA13" s="2420"/>
      <c r="AB13" s="2420"/>
      <c r="AC13" s="2420"/>
      <c r="AD13" s="2420"/>
      <c r="AE13" s="2421"/>
      <c r="AF13" s="2396">
        <v>5172</v>
      </c>
      <c r="AG13" s="2397"/>
      <c r="AH13" s="2397"/>
      <c r="AI13" s="2397"/>
      <c r="AJ13" s="2398"/>
      <c r="AK13" s="2326" t="s">
        <v>774</v>
      </c>
      <c r="AL13" s="2327"/>
      <c r="AM13" s="2327"/>
      <c r="AN13" s="2327"/>
      <c r="AO13" s="2327"/>
      <c r="AP13" s="2327"/>
      <c r="AQ13" s="2404" t="s">
        <v>211</v>
      </c>
      <c r="AR13" s="2404"/>
      <c r="AS13" s="2404"/>
      <c r="AT13" s="2405">
        <v>-2</v>
      </c>
      <c r="AU13" s="2405"/>
      <c r="AV13" s="2405"/>
      <c r="AW13" s="2406"/>
      <c r="AX13" s="2408"/>
      <c r="AY13" s="2409"/>
      <c r="AZ13" s="2409"/>
      <c r="BA13" s="2409"/>
      <c r="BB13" s="2409"/>
      <c r="BC13" s="2409"/>
      <c r="BD13" s="2409"/>
      <c r="BE13" s="2409"/>
      <c r="BF13" s="2409"/>
      <c r="BG13" s="2409"/>
      <c r="BH13" s="2409"/>
      <c r="BI13" s="2409"/>
      <c r="BJ13" s="2409"/>
      <c r="BK13" s="2409"/>
      <c r="BL13" s="2409"/>
      <c r="BM13" s="2409"/>
      <c r="BN13" s="2410"/>
      <c r="BO13" s="2409"/>
      <c r="BP13" s="2409"/>
      <c r="BQ13" s="2409"/>
      <c r="BR13" s="2409"/>
      <c r="BS13" s="2409"/>
      <c r="BT13" s="2409"/>
      <c r="BU13" s="2409"/>
      <c r="BV13" s="2409"/>
      <c r="BW13" s="2409"/>
      <c r="BX13" s="2409"/>
      <c r="BY13" s="2409"/>
      <c r="BZ13" s="2409"/>
      <c r="CA13" s="2409"/>
      <c r="CB13" s="2409"/>
      <c r="CC13" s="2409"/>
      <c r="CD13" s="2409"/>
      <c r="CE13" s="2409"/>
      <c r="CF13" s="2409"/>
      <c r="CG13" s="2409"/>
      <c r="CH13" s="2409"/>
      <c r="CI13" s="2409"/>
      <c r="CJ13" s="2409"/>
      <c r="CK13" s="2409"/>
      <c r="CL13" s="2409"/>
      <c r="CM13" s="2410"/>
      <c r="CN13" s="2313" t="s">
        <v>0</v>
      </c>
      <c r="CO13" s="2313"/>
      <c r="CP13" s="2314"/>
      <c r="CQ13" s="2314"/>
      <c r="CR13" s="2314"/>
      <c r="CS13" s="2314"/>
      <c r="CT13" s="2314"/>
      <c r="CU13" s="2314"/>
      <c r="CV13" s="2314"/>
      <c r="CW13" s="2314"/>
      <c r="CX13" s="2314"/>
      <c r="CY13" s="2314"/>
      <c r="CZ13" s="2314"/>
      <c r="DA13" s="2314"/>
      <c r="DB13" s="2314"/>
      <c r="DC13" s="2314"/>
      <c r="DD13" s="2314"/>
      <c r="DE13" s="2314"/>
      <c r="DF13" s="2314"/>
      <c r="DG13" s="2314"/>
      <c r="DH13" s="2314"/>
      <c r="DI13" s="2314"/>
      <c r="DJ13" s="2314"/>
      <c r="DK13" s="2314"/>
      <c r="DL13" s="2314"/>
      <c r="DM13" s="2314"/>
      <c r="DN13" s="2314"/>
      <c r="DO13" s="2314"/>
      <c r="DP13" s="1958" t="s">
        <v>1</v>
      </c>
      <c r="DQ13" s="1958"/>
      <c r="DR13" s="2312" t="s">
        <v>0</v>
      </c>
      <c r="DS13" s="2313"/>
      <c r="DT13" s="2314"/>
      <c r="DU13" s="2314"/>
      <c r="DV13" s="2314"/>
      <c r="DW13" s="2314"/>
      <c r="DX13" s="2314"/>
      <c r="DY13" s="2314"/>
      <c r="DZ13" s="2314"/>
      <c r="EA13" s="2314"/>
      <c r="EB13" s="2314"/>
      <c r="EC13" s="2314"/>
      <c r="ED13" s="2314"/>
      <c r="EE13" s="2314"/>
      <c r="EF13" s="2314"/>
      <c r="EG13" s="2314"/>
      <c r="EH13" s="2314"/>
      <c r="EI13" s="2314"/>
      <c r="EJ13" s="2314"/>
      <c r="EK13" s="2314"/>
      <c r="EL13" s="2314"/>
      <c r="EM13" s="2314"/>
      <c r="EN13" s="2314"/>
      <c r="EO13" s="2314"/>
      <c r="EP13" s="2314"/>
      <c r="EQ13" s="2314"/>
      <c r="ER13" s="2314"/>
      <c r="ES13" s="2314"/>
      <c r="ET13" s="1958" t="s">
        <v>1</v>
      </c>
      <c r="EU13" s="2320"/>
      <c r="EV13" s="2387">
        <f t="shared" si="0"/>
        <v>0</v>
      </c>
      <c r="EW13" s="2388"/>
      <c r="EX13" s="2388"/>
      <c r="EY13" s="2388"/>
      <c r="EZ13" s="2388"/>
      <c r="FA13" s="2388"/>
      <c r="FB13" s="2388"/>
      <c r="FC13" s="2388"/>
      <c r="FD13" s="2388"/>
      <c r="FE13" s="2388"/>
      <c r="FF13" s="2388"/>
      <c r="FG13" s="2388"/>
      <c r="FH13" s="2388"/>
      <c r="FI13" s="2388"/>
      <c r="FJ13" s="2388"/>
      <c r="FK13" s="2388"/>
      <c r="FL13" s="2388"/>
      <c r="FM13" s="2389"/>
    </row>
    <row r="14" spans="1:172" ht="12" customHeight="1">
      <c r="B14" s="149"/>
      <c r="C14" s="2431" t="s">
        <v>956</v>
      </c>
      <c r="D14" s="2431"/>
      <c r="E14" s="2431"/>
      <c r="F14" s="2431"/>
      <c r="G14" s="2431"/>
      <c r="H14" s="2431"/>
      <c r="I14" s="2431"/>
      <c r="J14" s="2431"/>
      <c r="K14" s="2431"/>
      <c r="L14" s="2431"/>
      <c r="M14" s="2431"/>
      <c r="N14" s="2431"/>
      <c r="O14" s="2431"/>
      <c r="P14" s="2431"/>
      <c r="Q14" s="2431"/>
      <c r="R14" s="2431"/>
      <c r="S14" s="2431"/>
      <c r="T14" s="2431"/>
      <c r="U14" s="2431"/>
      <c r="V14" s="2431"/>
      <c r="W14" s="2431"/>
      <c r="X14" s="2431"/>
      <c r="Y14" s="2431"/>
      <c r="Z14" s="2431"/>
      <c r="AA14" s="2431"/>
      <c r="AB14" s="2431"/>
      <c r="AC14" s="2431"/>
      <c r="AD14" s="2431"/>
      <c r="AE14" s="2432"/>
      <c r="AF14" s="2396">
        <v>5163</v>
      </c>
      <c r="AG14" s="2397"/>
      <c r="AH14" s="2397"/>
      <c r="AI14" s="2397"/>
      <c r="AJ14" s="2398"/>
      <c r="AK14" s="2417" t="s">
        <v>774</v>
      </c>
      <c r="AL14" s="2418"/>
      <c r="AM14" s="2418"/>
      <c r="AN14" s="2418"/>
      <c r="AO14" s="2418"/>
      <c r="AP14" s="2418"/>
      <c r="AQ14" s="2328" t="s">
        <v>210</v>
      </c>
      <c r="AR14" s="2328"/>
      <c r="AS14" s="2328"/>
      <c r="AT14" s="2405">
        <v>-1</v>
      </c>
      <c r="AU14" s="2405"/>
      <c r="AV14" s="2405"/>
      <c r="AW14" s="2406"/>
      <c r="AX14" s="2399">
        <f>EV15</f>
        <v>0</v>
      </c>
      <c r="AY14" s="2388"/>
      <c r="AZ14" s="2388"/>
      <c r="BA14" s="2388"/>
      <c r="BB14" s="2388"/>
      <c r="BC14" s="2388"/>
      <c r="BD14" s="2388"/>
      <c r="BE14" s="2388"/>
      <c r="BF14" s="2388"/>
      <c r="BG14" s="2388"/>
      <c r="BH14" s="2388"/>
      <c r="BI14" s="2388"/>
      <c r="BJ14" s="2388"/>
      <c r="BK14" s="2388"/>
      <c r="BL14" s="2388"/>
      <c r="BM14" s="2388"/>
      <c r="BN14" s="2400"/>
      <c r="BO14" s="2440"/>
      <c r="BP14" s="2440"/>
      <c r="BQ14" s="2440"/>
      <c r="BR14" s="2440"/>
      <c r="BS14" s="2440"/>
      <c r="BT14" s="2440"/>
      <c r="BU14" s="2440"/>
      <c r="BV14" s="2440"/>
      <c r="BW14" s="2440"/>
      <c r="BX14" s="2440"/>
      <c r="BY14" s="2440"/>
      <c r="BZ14" s="2440"/>
      <c r="CA14" s="2440"/>
      <c r="CB14" s="2440"/>
      <c r="CC14" s="2440"/>
      <c r="CD14" s="2440"/>
      <c r="CE14" s="2440"/>
      <c r="CF14" s="2440"/>
      <c r="CG14" s="2440"/>
      <c r="CH14" s="2440"/>
      <c r="CI14" s="2440"/>
      <c r="CJ14" s="2440"/>
      <c r="CK14" s="2440"/>
      <c r="CL14" s="2440"/>
      <c r="CM14" s="2441"/>
      <c r="CN14" s="2390" t="s">
        <v>0</v>
      </c>
      <c r="CO14" s="2390"/>
      <c r="CP14" s="1043"/>
      <c r="CQ14" s="1043"/>
      <c r="CR14" s="1043"/>
      <c r="CS14" s="1043"/>
      <c r="CT14" s="1043"/>
      <c r="CU14" s="1043"/>
      <c r="CV14" s="1043"/>
      <c r="CW14" s="1043"/>
      <c r="CX14" s="1043"/>
      <c r="CY14" s="1043"/>
      <c r="CZ14" s="1043"/>
      <c r="DA14" s="1043"/>
      <c r="DB14" s="1043"/>
      <c r="DC14" s="1043"/>
      <c r="DD14" s="1043"/>
      <c r="DE14" s="1043"/>
      <c r="DF14" s="1043"/>
      <c r="DG14" s="1043"/>
      <c r="DH14" s="1043"/>
      <c r="DI14" s="1043"/>
      <c r="DJ14" s="1043"/>
      <c r="DK14" s="1043"/>
      <c r="DL14" s="1043"/>
      <c r="DM14" s="1043"/>
      <c r="DN14" s="1043"/>
      <c r="DO14" s="1043"/>
      <c r="DP14" s="2407" t="s">
        <v>1</v>
      </c>
      <c r="DQ14" s="2407"/>
      <c r="DR14" s="2411" t="s">
        <v>0</v>
      </c>
      <c r="DS14" s="2390"/>
      <c r="DT14" s="1043"/>
      <c r="DU14" s="1043"/>
      <c r="DV14" s="1043"/>
      <c r="DW14" s="1043"/>
      <c r="DX14" s="1043"/>
      <c r="DY14" s="1043"/>
      <c r="DZ14" s="1043"/>
      <c r="EA14" s="1043"/>
      <c r="EB14" s="1043"/>
      <c r="EC14" s="1043"/>
      <c r="ED14" s="1043"/>
      <c r="EE14" s="1043"/>
      <c r="EF14" s="1043"/>
      <c r="EG14" s="1043"/>
      <c r="EH14" s="1043"/>
      <c r="EI14" s="1043"/>
      <c r="EJ14" s="1043"/>
      <c r="EK14" s="1043"/>
      <c r="EL14" s="1043"/>
      <c r="EM14" s="1043"/>
      <c r="EN14" s="1043"/>
      <c r="EO14" s="1043"/>
      <c r="EP14" s="1043"/>
      <c r="EQ14" s="1043"/>
      <c r="ER14" s="1043"/>
      <c r="ES14" s="1043"/>
      <c r="ET14" s="2407" t="s">
        <v>1</v>
      </c>
      <c r="EU14" s="2416"/>
      <c r="EV14" s="2387">
        <f t="shared" si="0"/>
        <v>0</v>
      </c>
      <c r="EW14" s="2388"/>
      <c r="EX14" s="2388"/>
      <c r="EY14" s="2388"/>
      <c r="EZ14" s="2388"/>
      <c r="FA14" s="2388"/>
      <c r="FB14" s="2388"/>
      <c r="FC14" s="2388"/>
      <c r="FD14" s="2388"/>
      <c r="FE14" s="2388"/>
      <c r="FF14" s="2388"/>
      <c r="FG14" s="2388"/>
      <c r="FH14" s="2388"/>
      <c r="FI14" s="2388"/>
      <c r="FJ14" s="2388"/>
      <c r="FK14" s="2388"/>
      <c r="FL14" s="2388"/>
      <c r="FM14" s="2389"/>
    </row>
    <row r="15" spans="1:172" ht="12" customHeight="1">
      <c r="B15" s="149"/>
      <c r="C15" s="2420"/>
      <c r="D15" s="2420"/>
      <c r="E15" s="2420"/>
      <c r="F15" s="2420"/>
      <c r="G15" s="2420"/>
      <c r="H15" s="2420"/>
      <c r="I15" s="2420"/>
      <c r="J15" s="2420"/>
      <c r="K15" s="2420"/>
      <c r="L15" s="2420"/>
      <c r="M15" s="2420"/>
      <c r="N15" s="2420"/>
      <c r="O15" s="2420"/>
      <c r="P15" s="2420"/>
      <c r="Q15" s="2420"/>
      <c r="R15" s="2420"/>
      <c r="S15" s="2420"/>
      <c r="T15" s="2420"/>
      <c r="U15" s="2420"/>
      <c r="V15" s="2420"/>
      <c r="W15" s="2420"/>
      <c r="X15" s="2420"/>
      <c r="Y15" s="2420"/>
      <c r="Z15" s="2420"/>
      <c r="AA15" s="2420"/>
      <c r="AB15" s="2420"/>
      <c r="AC15" s="2420"/>
      <c r="AD15" s="2420"/>
      <c r="AE15" s="2421"/>
      <c r="AF15" s="2396">
        <v>5173</v>
      </c>
      <c r="AG15" s="2397"/>
      <c r="AH15" s="2397"/>
      <c r="AI15" s="2397"/>
      <c r="AJ15" s="2398"/>
      <c r="AK15" s="2326" t="s">
        <v>774</v>
      </c>
      <c r="AL15" s="2327"/>
      <c r="AM15" s="2327"/>
      <c r="AN15" s="2327"/>
      <c r="AO15" s="2327"/>
      <c r="AP15" s="2327"/>
      <c r="AQ15" s="2328" t="s">
        <v>211</v>
      </c>
      <c r="AR15" s="2328"/>
      <c r="AS15" s="2328"/>
      <c r="AT15" s="2323">
        <v>-2</v>
      </c>
      <c r="AU15" s="2323"/>
      <c r="AV15" s="2323"/>
      <c r="AW15" s="2428"/>
      <c r="AX15" s="2408"/>
      <c r="AY15" s="2409"/>
      <c r="AZ15" s="2409"/>
      <c r="BA15" s="2409"/>
      <c r="BB15" s="2409"/>
      <c r="BC15" s="2409"/>
      <c r="BD15" s="2409"/>
      <c r="BE15" s="2409"/>
      <c r="BF15" s="2409"/>
      <c r="BG15" s="2409"/>
      <c r="BH15" s="2409"/>
      <c r="BI15" s="2409"/>
      <c r="BJ15" s="2409"/>
      <c r="BK15" s="2409"/>
      <c r="BL15" s="2409"/>
      <c r="BM15" s="2409"/>
      <c r="BN15" s="2410"/>
      <c r="BO15" s="2409"/>
      <c r="BP15" s="2409"/>
      <c r="BQ15" s="2409"/>
      <c r="BR15" s="2409"/>
      <c r="BS15" s="2409"/>
      <c r="BT15" s="2409"/>
      <c r="BU15" s="2409"/>
      <c r="BV15" s="2409"/>
      <c r="BW15" s="2409"/>
      <c r="BX15" s="2409"/>
      <c r="BY15" s="2409"/>
      <c r="BZ15" s="2409"/>
      <c r="CA15" s="2409"/>
      <c r="CB15" s="2409"/>
      <c r="CC15" s="2409"/>
      <c r="CD15" s="2409"/>
      <c r="CE15" s="2409"/>
      <c r="CF15" s="2409"/>
      <c r="CG15" s="2409"/>
      <c r="CH15" s="2409"/>
      <c r="CI15" s="2409"/>
      <c r="CJ15" s="2409"/>
      <c r="CK15" s="2409"/>
      <c r="CL15" s="2409"/>
      <c r="CM15" s="2410"/>
      <c r="CN15" s="2313" t="s">
        <v>0</v>
      </c>
      <c r="CO15" s="2313"/>
      <c r="CP15" s="2314"/>
      <c r="CQ15" s="2314"/>
      <c r="CR15" s="2314"/>
      <c r="CS15" s="2314"/>
      <c r="CT15" s="2314"/>
      <c r="CU15" s="2314"/>
      <c r="CV15" s="2314"/>
      <c r="CW15" s="2314"/>
      <c r="CX15" s="2314"/>
      <c r="CY15" s="2314"/>
      <c r="CZ15" s="2314"/>
      <c r="DA15" s="2314"/>
      <c r="DB15" s="2314"/>
      <c r="DC15" s="2314"/>
      <c r="DD15" s="2314"/>
      <c r="DE15" s="2314"/>
      <c r="DF15" s="2314"/>
      <c r="DG15" s="2314"/>
      <c r="DH15" s="2314"/>
      <c r="DI15" s="2314"/>
      <c r="DJ15" s="2314"/>
      <c r="DK15" s="2314"/>
      <c r="DL15" s="2314"/>
      <c r="DM15" s="2314"/>
      <c r="DN15" s="2314"/>
      <c r="DO15" s="2314"/>
      <c r="DP15" s="1958" t="s">
        <v>1</v>
      </c>
      <c r="DQ15" s="1958"/>
      <c r="DR15" s="2312" t="s">
        <v>0</v>
      </c>
      <c r="DS15" s="2313"/>
      <c r="DT15" s="2314"/>
      <c r="DU15" s="2314"/>
      <c r="DV15" s="2314"/>
      <c r="DW15" s="2314"/>
      <c r="DX15" s="2314"/>
      <c r="DY15" s="2314"/>
      <c r="DZ15" s="2314"/>
      <c r="EA15" s="2314"/>
      <c r="EB15" s="2314"/>
      <c r="EC15" s="2314"/>
      <c r="ED15" s="2314"/>
      <c r="EE15" s="2314"/>
      <c r="EF15" s="2314"/>
      <c r="EG15" s="2314"/>
      <c r="EH15" s="2314"/>
      <c r="EI15" s="2314"/>
      <c r="EJ15" s="2314"/>
      <c r="EK15" s="2314"/>
      <c r="EL15" s="2314"/>
      <c r="EM15" s="2314"/>
      <c r="EN15" s="2314"/>
      <c r="EO15" s="2314"/>
      <c r="EP15" s="2314"/>
      <c r="EQ15" s="2314"/>
      <c r="ER15" s="2314"/>
      <c r="ES15" s="2314"/>
      <c r="ET15" s="1958" t="s">
        <v>1</v>
      </c>
      <c r="EU15" s="2320"/>
      <c r="EV15" s="2387">
        <f t="shared" si="0"/>
        <v>0</v>
      </c>
      <c r="EW15" s="2388"/>
      <c r="EX15" s="2388"/>
      <c r="EY15" s="2388"/>
      <c r="EZ15" s="2388"/>
      <c r="FA15" s="2388"/>
      <c r="FB15" s="2388"/>
      <c r="FC15" s="2388"/>
      <c r="FD15" s="2388"/>
      <c r="FE15" s="2388"/>
      <c r="FF15" s="2388"/>
      <c r="FG15" s="2388"/>
      <c r="FH15" s="2388"/>
      <c r="FI15" s="2388"/>
      <c r="FJ15" s="2388"/>
      <c r="FK15" s="2388"/>
      <c r="FL15" s="2388"/>
      <c r="FM15" s="2389"/>
    </row>
    <row r="16" spans="1:172" ht="12" customHeight="1">
      <c r="B16" s="149"/>
      <c r="C16" s="2431" t="s">
        <v>938</v>
      </c>
      <c r="D16" s="2431"/>
      <c r="E16" s="2431"/>
      <c r="F16" s="2431"/>
      <c r="G16" s="2431"/>
      <c r="H16" s="2431"/>
      <c r="I16" s="2431"/>
      <c r="J16" s="2431"/>
      <c r="K16" s="2431"/>
      <c r="L16" s="2431"/>
      <c r="M16" s="2431"/>
      <c r="N16" s="2431"/>
      <c r="O16" s="2431"/>
      <c r="P16" s="2431"/>
      <c r="Q16" s="2431"/>
      <c r="R16" s="2431"/>
      <c r="S16" s="2431"/>
      <c r="T16" s="2431"/>
      <c r="U16" s="2431"/>
      <c r="V16" s="2431"/>
      <c r="W16" s="2431"/>
      <c r="X16" s="2431"/>
      <c r="Y16" s="2431"/>
      <c r="Z16" s="2431"/>
      <c r="AA16" s="2431"/>
      <c r="AB16" s="2431"/>
      <c r="AC16" s="2431"/>
      <c r="AD16" s="2431"/>
      <c r="AE16" s="2432"/>
      <c r="AF16" s="2396">
        <v>5164</v>
      </c>
      <c r="AG16" s="2397"/>
      <c r="AH16" s="2397"/>
      <c r="AI16" s="2397"/>
      <c r="AJ16" s="2398"/>
      <c r="AK16" s="2417" t="s">
        <v>774</v>
      </c>
      <c r="AL16" s="2418"/>
      <c r="AM16" s="2418"/>
      <c r="AN16" s="2418"/>
      <c r="AO16" s="2418"/>
      <c r="AP16" s="2418"/>
      <c r="AQ16" s="2412" t="s">
        <v>210</v>
      </c>
      <c r="AR16" s="2412"/>
      <c r="AS16" s="2412"/>
      <c r="AT16" s="2429">
        <v>-1</v>
      </c>
      <c r="AU16" s="2429"/>
      <c r="AV16" s="2429"/>
      <c r="AW16" s="2430"/>
      <c r="AX16" s="2399">
        <f>EV17</f>
        <v>0</v>
      </c>
      <c r="AY16" s="2388"/>
      <c r="AZ16" s="2388"/>
      <c r="BA16" s="2388"/>
      <c r="BB16" s="2388"/>
      <c r="BC16" s="2388"/>
      <c r="BD16" s="2388"/>
      <c r="BE16" s="2388"/>
      <c r="BF16" s="2388"/>
      <c r="BG16" s="2388"/>
      <c r="BH16" s="2388"/>
      <c r="BI16" s="2388"/>
      <c r="BJ16" s="2388"/>
      <c r="BK16" s="2388"/>
      <c r="BL16" s="2388"/>
      <c r="BM16" s="2388"/>
      <c r="BN16" s="2400"/>
      <c r="BO16" s="2440"/>
      <c r="BP16" s="2440"/>
      <c r="BQ16" s="2440"/>
      <c r="BR16" s="2440"/>
      <c r="BS16" s="2440"/>
      <c r="BT16" s="2440"/>
      <c r="BU16" s="2440"/>
      <c r="BV16" s="2440"/>
      <c r="BW16" s="2440"/>
      <c r="BX16" s="2440"/>
      <c r="BY16" s="2440"/>
      <c r="BZ16" s="2440"/>
      <c r="CA16" s="2440"/>
      <c r="CB16" s="2440"/>
      <c r="CC16" s="2440"/>
      <c r="CD16" s="2440"/>
      <c r="CE16" s="2440"/>
      <c r="CF16" s="2440"/>
      <c r="CG16" s="2440"/>
      <c r="CH16" s="2440"/>
      <c r="CI16" s="2440"/>
      <c r="CJ16" s="2440"/>
      <c r="CK16" s="2440"/>
      <c r="CL16" s="2440"/>
      <c r="CM16" s="2441"/>
      <c r="CN16" s="2390" t="s">
        <v>0</v>
      </c>
      <c r="CO16" s="2390"/>
      <c r="CP16" s="1043"/>
      <c r="CQ16" s="1043"/>
      <c r="CR16" s="1043"/>
      <c r="CS16" s="1043"/>
      <c r="CT16" s="1043"/>
      <c r="CU16" s="1043"/>
      <c r="CV16" s="1043"/>
      <c r="CW16" s="1043"/>
      <c r="CX16" s="1043"/>
      <c r="CY16" s="1043"/>
      <c r="CZ16" s="1043"/>
      <c r="DA16" s="1043"/>
      <c r="DB16" s="1043"/>
      <c r="DC16" s="1043"/>
      <c r="DD16" s="1043"/>
      <c r="DE16" s="1043"/>
      <c r="DF16" s="1043"/>
      <c r="DG16" s="1043"/>
      <c r="DH16" s="1043"/>
      <c r="DI16" s="1043"/>
      <c r="DJ16" s="1043"/>
      <c r="DK16" s="1043"/>
      <c r="DL16" s="1043"/>
      <c r="DM16" s="1043"/>
      <c r="DN16" s="1043"/>
      <c r="DO16" s="1043"/>
      <c r="DP16" s="2407" t="s">
        <v>1</v>
      </c>
      <c r="DQ16" s="2407"/>
      <c r="DR16" s="2411" t="s">
        <v>0</v>
      </c>
      <c r="DS16" s="2390"/>
      <c r="DT16" s="1043"/>
      <c r="DU16" s="1043"/>
      <c r="DV16" s="1043"/>
      <c r="DW16" s="1043"/>
      <c r="DX16" s="1043"/>
      <c r="DY16" s="1043"/>
      <c r="DZ16" s="1043"/>
      <c r="EA16" s="1043"/>
      <c r="EB16" s="1043"/>
      <c r="EC16" s="1043"/>
      <c r="ED16" s="1043"/>
      <c r="EE16" s="1043"/>
      <c r="EF16" s="1043"/>
      <c r="EG16" s="1043"/>
      <c r="EH16" s="1043"/>
      <c r="EI16" s="1043"/>
      <c r="EJ16" s="1043"/>
      <c r="EK16" s="1043"/>
      <c r="EL16" s="1043"/>
      <c r="EM16" s="1043"/>
      <c r="EN16" s="1043"/>
      <c r="EO16" s="1043"/>
      <c r="EP16" s="1043"/>
      <c r="EQ16" s="1043"/>
      <c r="ER16" s="1043"/>
      <c r="ES16" s="1043"/>
      <c r="ET16" s="2407" t="s">
        <v>1</v>
      </c>
      <c r="EU16" s="2416"/>
      <c r="EV16" s="2387">
        <f t="shared" si="0"/>
        <v>0</v>
      </c>
      <c r="EW16" s="2388"/>
      <c r="EX16" s="2388"/>
      <c r="EY16" s="2388"/>
      <c r="EZ16" s="2388"/>
      <c r="FA16" s="2388"/>
      <c r="FB16" s="2388"/>
      <c r="FC16" s="2388"/>
      <c r="FD16" s="2388"/>
      <c r="FE16" s="2388"/>
      <c r="FF16" s="2388"/>
      <c r="FG16" s="2388"/>
      <c r="FH16" s="2388"/>
      <c r="FI16" s="2388"/>
      <c r="FJ16" s="2388"/>
      <c r="FK16" s="2388"/>
      <c r="FL16" s="2388"/>
      <c r="FM16" s="2389"/>
    </row>
    <row r="17" spans="1:172" ht="12" customHeight="1">
      <c r="B17" s="149"/>
      <c r="C17" s="2420"/>
      <c r="D17" s="2420"/>
      <c r="E17" s="2420"/>
      <c r="F17" s="2420"/>
      <c r="G17" s="2420"/>
      <c r="H17" s="2420"/>
      <c r="I17" s="2420"/>
      <c r="J17" s="2420"/>
      <c r="K17" s="2420"/>
      <c r="L17" s="2420"/>
      <c r="M17" s="2420"/>
      <c r="N17" s="2420"/>
      <c r="O17" s="2420"/>
      <c r="P17" s="2420"/>
      <c r="Q17" s="2420"/>
      <c r="R17" s="2420"/>
      <c r="S17" s="2420"/>
      <c r="T17" s="2420"/>
      <c r="U17" s="2420"/>
      <c r="V17" s="2420"/>
      <c r="W17" s="2420"/>
      <c r="X17" s="2420"/>
      <c r="Y17" s="2420"/>
      <c r="Z17" s="2420"/>
      <c r="AA17" s="2420"/>
      <c r="AB17" s="2420"/>
      <c r="AC17" s="2420"/>
      <c r="AD17" s="2420"/>
      <c r="AE17" s="2421"/>
      <c r="AF17" s="2396">
        <v>5174</v>
      </c>
      <c r="AG17" s="2397"/>
      <c r="AH17" s="2397"/>
      <c r="AI17" s="2397"/>
      <c r="AJ17" s="2398"/>
      <c r="AK17" s="2326" t="s">
        <v>774</v>
      </c>
      <c r="AL17" s="2327"/>
      <c r="AM17" s="2327"/>
      <c r="AN17" s="2327"/>
      <c r="AO17" s="2327"/>
      <c r="AP17" s="2327"/>
      <c r="AQ17" s="2404" t="s">
        <v>211</v>
      </c>
      <c r="AR17" s="2404"/>
      <c r="AS17" s="2404"/>
      <c r="AT17" s="2405">
        <v>-2</v>
      </c>
      <c r="AU17" s="2405"/>
      <c r="AV17" s="2405"/>
      <c r="AW17" s="2406"/>
      <c r="AX17" s="2408"/>
      <c r="AY17" s="2409"/>
      <c r="AZ17" s="2409"/>
      <c r="BA17" s="2409"/>
      <c r="BB17" s="2409"/>
      <c r="BC17" s="2409"/>
      <c r="BD17" s="2409"/>
      <c r="BE17" s="2409"/>
      <c r="BF17" s="2409"/>
      <c r="BG17" s="2409"/>
      <c r="BH17" s="2409"/>
      <c r="BI17" s="2409"/>
      <c r="BJ17" s="2409"/>
      <c r="BK17" s="2409"/>
      <c r="BL17" s="2409"/>
      <c r="BM17" s="2409"/>
      <c r="BN17" s="2410"/>
      <c r="BO17" s="2409"/>
      <c r="BP17" s="2409"/>
      <c r="BQ17" s="2409"/>
      <c r="BR17" s="2409"/>
      <c r="BS17" s="2409"/>
      <c r="BT17" s="2409"/>
      <c r="BU17" s="2409"/>
      <c r="BV17" s="2409"/>
      <c r="BW17" s="2409"/>
      <c r="BX17" s="2409"/>
      <c r="BY17" s="2409"/>
      <c r="BZ17" s="2409"/>
      <c r="CA17" s="2409"/>
      <c r="CB17" s="2409"/>
      <c r="CC17" s="2409"/>
      <c r="CD17" s="2409"/>
      <c r="CE17" s="2409"/>
      <c r="CF17" s="2409"/>
      <c r="CG17" s="2409"/>
      <c r="CH17" s="2409"/>
      <c r="CI17" s="2409"/>
      <c r="CJ17" s="2409"/>
      <c r="CK17" s="2409"/>
      <c r="CL17" s="2409"/>
      <c r="CM17" s="2410"/>
      <c r="CN17" s="2313" t="s">
        <v>0</v>
      </c>
      <c r="CO17" s="2313"/>
      <c r="CP17" s="2314"/>
      <c r="CQ17" s="2314"/>
      <c r="CR17" s="2314"/>
      <c r="CS17" s="2314"/>
      <c r="CT17" s="2314"/>
      <c r="CU17" s="2314"/>
      <c r="CV17" s="2314"/>
      <c r="CW17" s="2314"/>
      <c r="CX17" s="2314"/>
      <c r="CY17" s="2314"/>
      <c r="CZ17" s="2314"/>
      <c r="DA17" s="2314"/>
      <c r="DB17" s="2314"/>
      <c r="DC17" s="2314"/>
      <c r="DD17" s="2314"/>
      <c r="DE17" s="2314"/>
      <c r="DF17" s="2314"/>
      <c r="DG17" s="2314"/>
      <c r="DH17" s="2314"/>
      <c r="DI17" s="2314"/>
      <c r="DJ17" s="2314"/>
      <c r="DK17" s="2314"/>
      <c r="DL17" s="2314"/>
      <c r="DM17" s="2314"/>
      <c r="DN17" s="2314"/>
      <c r="DO17" s="2314"/>
      <c r="DP17" s="1958" t="s">
        <v>1</v>
      </c>
      <c r="DQ17" s="1958"/>
      <c r="DR17" s="2312" t="s">
        <v>0</v>
      </c>
      <c r="DS17" s="2313"/>
      <c r="DT17" s="2314"/>
      <c r="DU17" s="2314"/>
      <c r="DV17" s="2314"/>
      <c r="DW17" s="2314"/>
      <c r="DX17" s="2314"/>
      <c r="DY17" s="2314"/>
      <c r="DZ17" s="2314"/>
      <c r="EA17" s="2314"/>
      <c r="EB17" s="2314"/>
      <c r="EC17" s="2314"/>
      <c r="ED17" s="2314"/>
      <c r="EE17" s="2314"/>
      <c r="EF17" s="2314"/>
      <c r="EG17" s="2314"/>
      <c r="EH17" s="2314"/>
      <c r="EI17" s="2314"/>
      <c r="EJ17" s="2314"/>
      <c r="EK17" s="2314"/>
      <c r="EL17" s="2314"/>
      <c r="EM17" s="2314"/>
      <c r="EN17" s="2314"/>
      <c r="EO17" s="2314"/>
      <c r="EP17" s="2314"/>
      <c r="EQ17" s="2314"/>
      <c r="ER17" s="2314"/>
      <c r="ES17" s="2314"/>
      <c r="ET17" s="1958" t="s">
        <v>1</v>
      </c>
      <c r="EU17" s="2320"/>
      <c r="EV17" s="2387">
        <f>AX17+BO17-CP17-DT17</f>
        <v>0</v>
      </c>
      <c r="EW17" s="2388"/>
      <c r="EX17" s="2388"/>
      <c r="EY17" s="2388"/>
      <c r="EZ17" s="2388"/>
      <c r="FA17" s="2388"/>
      <c r="FB17" s="2388"/>
      <c r="FC17" s="2388"/>
      <c r="FD17" s="2388"/>
      <c r="FE17" s="2388"/>
      <c r="FF17" s="2388"/>
      <c r="FG17" s="2388"/>
      <c r="FH17" s="2388"/>
      <c r="FI17" s="2388"/>
      <c r="FJ17" s="2388"/>
      <c r="FK17" s="2388"/>
      <c r="FL17" s="2388"/>
      <c r="FM17" s="2389"/>
    </row>
    <row r="18" spans="1:172" ht="26.25" customHeight="1">
      <c r="B18" s="146"/>
      <c r="C18" s="2422" t="s">
        <v>1246</v>
      </c>
      <c r="D18" s="2422"/>
      <c r="E18" s="2422"/>
      <c r="F18" s="2422"/>
      <c r="G18" s="2422"/>
      <c r="H18" s="2422"/>
      <c r="I18" s="2422"/>
      <c r="J18" s="2422"/>
      <c r="K18" s="2422"/>
      <c r="L18" s="2422"/>
      <c r="M18" s="2422"/>
      <c r="N18" s="2422"/>
      <c r="O18" s="2422"/>
      <c r="P18" s="2422"/>
      <c r="Q18" s="2422"/>
      <c r="R18" s="2422"/>
      <c r="S18" s="2422"/>
      <c r="T18" s="2422"/>
      <c r="U18" s="2422"/>
      <c r="V18" s="2422"/>
      <c r="W18" s="2422"/>
      <c r="X18" s="2422"/>
      <c r="Y18" s="2422"/>
      <c r="Z18" s="2422"/>
      <c r="AA18" s="2422"/>
      <c r="AB18" s="2422"/>
      <c r="AC18" s="2422"/>
      <c r="AD18" s="2422"/>
      <c r="AE18" s="2423"/>
      <c r="AF18" s="2396">
        <v>5180</v>
      </c>
      <c r="AG18" s="2397"/>
      <c r="AH18" s="2397"/>
      <c r="AI18" s="2397"/>
      <c r="AJ18" s="2398"/>
      <c r="AK18" s="2417" t="s">
        <v>774</v>
      </c>
      <c r="AL18" s="2418"/>
      <c r="AM18" s="2418"/>
      <c r="AN18" s="2418"/>
      <c r="AO18" s="2418"/>
      <c r="AP18" s="2418"/>
      <c r="AQ18" s="2328" t="s">
        <v>210</v>
      </c>
      <c r="AR18" s="2328"/>
      <c r="AS18" s="2328"/>
      <c r="AT18" s="2405">
        <v>-1</v>
      </c>
      <c r="AU18" s="2405"/>
      <c r="AV18" s="2405"/>
      <c r="AW18" s="2406"/>
      <c r="AX18" s="2399">
        <f>EV19</f>
        <v>0</v>
      </c>
      <c r="AY18" s="2388"/>
      <c r="AZ18" s="2388"/>
      <c r="BA18" s="2388"/>
      <c r="BB18" s="2388"/>
      <c r="BC18" s="2388"/>
      <c r="BD18" s="2388"/>
      <c r="BE18" s="2388"/>
      <c r="BF18" s="2388"/>
      <c r="BG18" s="2388"/>
      <c r="BH18" s="2388"/>
      <c r="BI18" s="2388"/>
      <c r="BJ18" s="2388"/>
      <c r="BK18" s="2388"/>
      <c r="BL18" s="2388"/>
      <c r="BM18" s="2388"/>
      <c r="BN18" s="2400"/>
      <c r="BO18" s="2388">
        <f>SUM(BO21,BO23,BO25,BO27,BO29)</f>
        <v>5499</v>
      </c>
      <c r="BP18" s="2388"/>
      <c r="BQ18" s="2388"/>
      <c r="BR18" s="2388"/>
      <c r="BS18" s="2388"/>
      <c r="BT18" s="2388"/>
      <c r="BU18" s="2388"/>
      <c r="BV18" s="2388"/>
      <c r="BW18" s="2388"/>
      <c r="BX18" s="2388"/>
      <c r="BY18" s="2388"/>
      <c r="BZ18" s="2388"/>
      <c r="CA18" s="2388"/>
      <c r="CB18" s="2388"/>
      <c r="CC18" s="2388"/>
      <c r="CD18" s="2388"/>
      <c r="CE18" s="2388"/>
      <c r="CF18" s="2388"/>
      <c r="CG18" s="2388"/>
      <c r="CH18" s="2388"/>
      <c r="CI18" s="2388"/>
      <c r="CJ18" s="2388"/>
      <c r="CK18" s="2388"/>
      <c r="CL18" s="2388"/>
      <c r="CM18" s="2400"/>
      <c r="CN18" s="2390" t="s">
        <v>0</v>
      </c>
      <c r="CO18" s="2390"/>
      <c r="CP18" s="2115">
        <f>SUM(CP21,CP23,CP25,CP27,CP29)</f>
        <v>0</v>
      </c>
      <c r="CQ18" s="2115"/>
      <c r="CR18" s="2115"/>
      <c r="CS18" s="2115"/>
      <c r="CT18" s="2115"/>
      <c r="CU18" s="2115"/>
      <c r="CV18" s="2115"/>
      <c r="CW18" s="2115"/>
      <c r="CX18" s="2115"/>
      <c r="CY18" s="2115"/>
      <c r="CZ18" s="2115"/>
      <c r="DA18" s="2115"/>
      <c r="DB18" s="2115"/>
      <c r="DC18" s="2115"/>
      <c r="DD18" s="2115"/>
      <c r="DE18" s="2115"/>
      <c r="DF18" s="2115"/>
      <c r="DG18" s="2115"/>
      <c r="DH18" s="2115"/>
      <c r="DI18" s="2115"/>
      <c r="DJ18" s="2115"/>
      <c r="DK18" s="2115"/>
      <c r="DL18" s="2115"/>
      <c r="DM18" s="2115"/>
      <c r="DN18" s="2115"/>
      <c r="DO18" s="2115"/>
      <c r="DP18" s="2407" t="s">
        <v>1</v>
      </c>
      <c r="DQ18" s="2407"/>
      <c r="DR18" s="2411" t="s">
        <v>0</v>
      </c>
      <c r="DS18" s="2390"/>
      <c r="DT18" s="2115">
        <f>SUM(DT21,DT23,DT25,DT27,DT29)</f>
        <v>5499</v>
      </c>
      <c r="DU18" s="2115"/>
      <c r="DV18" s="2115"/>
      <c r="DW18" s="2115"/>
      <c r="DX18" s="2115"/>
      <c r="DY18" s="2115"/>
      <c r="DZ18" s="2115"/>
      <c r="EA18" s="2115"/>
      <c r="EB18" s="2115"/>
      <c r="EC18" s="2115"/>
      <c r="ED18" s="2115"/>
      <c r="EE18" s="2115"/>
      <c r="EF18" s="2115"/>
      <c r="EG18" s="2115"/>
      <c r="EH18" s="2115"/>
      <c r="EI18" s="2115"/>
      <c r="EJ18" s="2115"/>
      <c r="EK18" s="2115"/>
      <c r="EL18" s="2115"/>
      <c r="EM18" s="2115"/>
      <c r="EN18" s="2115"/>
      <c r="EO18" s="2115"/>
      <c r="EP18" s="2115"/>
      <c r="EQ18" s="2115"/>
      <c r="ER18" s="2115"/>
      <c r="ES18" s="2115"/>
      <c r="ET18" s="2407" t="s">
        <v>1</v>
      </c>
      <c r="EU18" s="2416"/>
      <c r="EV18" s="2387">
        <f>'F1'!DJ23</f>
        <v>0</v>
      </c>
      <c r="EW18" s="2388"/>
      <c r="EX18" s="2388"/>
      <c r="EY18" s="2388"/>
      <c r="EZ18" s="2388"/>
      <c r="FA18" s="2388"/>
      <c r="FB18" s="2388"/>
      <c r="FC18" s="2388"/>
      <c r="FD18" s="2388"/>
      <c r="FE18" s="2388"/>
      <c r="FF18" s="2388"/>
      <c r="FG18" s="2388"/>
      <c r="FH18" s="2388"/>
      <c r="FI18" s="2388"/>
      <c r="FJ18" s="2388"/>
      <c r="FK18" s="2388"/>
      <c r="FL18" s="2388"/>
      <c r="FM18" s="2389"/>
      <c r="FP18" s="148">
        <f>AX18+BO18-CP18-DT18</f>
        <v>0</v>
      </c>
    </row>
    <row r="19" spans="1:172" ht="26.25" customHeight="1">
      <c r="B19" s="149"/>
      <c r="C19" s="2424"/>
      <c r="D19" s="2424"/>
      <c r="E19" s="2424"/>
      <c r="F19" s="2424"/>
      <c r="G19" s="2424"/>
      <c r="H19" s="2424"/>
      <c r="I19" s="2424"/>
      <c r="J19" s="2424"/>
      <c r="K19" s="2424"/>
      <c r="L19" s="2424"/>
      <c r="M19" s="2424"/>
      <c r="N19" s="2424"/>
      <c r="O19" s="2424"/>
      <c r="P19" s="2424"/>
      <c r="Q19" s="2424"/>
      <c r="R19" s="2424"/>
      <c r="S19" s="2424"/>
      <c r="T19" s="2424"/>
      <c r="U19" s="2424"/>
      <c r="V19" s="2424"/>
      <c r="W19" s="2424"/>
      <c r="X19" s="2424"/>
      <c r="Y19" s="2424"/>
      <c r="Z19" s="2424"/>
      <c r="AA19" s="2424"/>
      <c r="AB19" s="2424"/>
      <c r="AC19" s="2424"/>
      <c r="AD19" s="2424"/>
      <c r="AE19" s="2425"/>
      <c r="AF19" s="2396">
        <v>5190</v>
      </c>
      <c r="AG19" s="2397"/>
      <c r="AH19" s="2397"/>
      <c r="AI19" s="2397"/>
      <c r="AJ19" s="2398"/>
      <c r="AK19" s="2326" t="s">
        <v>774</v>
      </c>
      <c r="AL19" s="2327"/>
      <c r="AM19" s="2327"/>
      <c r="AN19" s="2327"/>
      <c r="AO19" s="2327"/>
      <c r="AP19" s="2327"/>
      <c r="AQ19" s="2328" t="s">
        <v>211</v>
      </c>
      <c r="AR19" s="2328"/>
      <c r="AS19" s="2328"/>
      <c r="AT19" s="2405">
        <v>-2</v>
      </c>
      <c r="AU19" s="2405"/>
      <c r="AV19" s="2405"/>
      <c r="AW19" s="2406"/>
      <c r="AX19" s="2460">
        <f>'F1'!EN23</f>
        <v>0</v>
      </c>
      <c r="AY19" s="2457"/>
      <c r="AZ19" s="2457"/>
      <c r="BA19" s="2457"/>
      <c r="BB19" s="2457"/>
      <c r="BC19" s="2457"/>
      <c r="BD19" s="2457"/>
      <c r="BE19" s="2457"/>
      <c r="BF19" s="2457"/>
      <c r="BG19" s="2457"/>
      <c r="BH19" s="2457"/>
      <c r="BI19" s="2457"/>
      <c r="BJ19" s="2457"/>
      <c r="BK19" s="2457"/>
      <c r="BL19" s="2457"/>
      <c r="BM19" s="2457"/>
      <c r="BN19" s="2459"/>
      <c r="BO19" s="2457">
        <f>SUM(BO22,BO24,BO26,BO28,BO30)</f>
        <v>94</v>
      </c>
      <c r="BP19" s="2457"/>
      <c r="BQ19" s="2457"/>
      <c r="BR19" s="2457"/>
      <c r="BS19" s="2457"/>
      <c r="BT19" s="2457"/>
      <c r="BU19" s="2457"/>
      <c r="BV19" s="2457"/>
      <c r="BW19" s="2457"/>
      <c r="BX19" s="2457"/>
      <c r="BY19" s="2457"/>
      <c r="BZ19" s="2457"/>
      <c r="CA19" s="2457"/>
      <c r="CB19" s="2457"/>
      <c r="CC19" s="2457"/>
      <c r="CD19" s="2457"/>
      <c r="CE19" s="2457"/>
      <c r="CF19" s="2457"/>
      <c r="CG19" s="2457"/>
      <c r="CH19" s="2457"/>
      <c r="CI19" s="2457"/>
      <c r="CJ19" s="2457"/>
      <c r="CK19" s="2457"/>
      <c r="CL19" s="2457"/>
      <c r="CM19" s="2459"/>
      <c r="CN19" s="2313" t="s">
        <v>0</v>
      </c>
      <c r="CO19" s="2313"/>
      <c r="CP19" s="2189">
        <f>SUM(CP22,CP24,CP26,CP28,CP30)</f>
        <v>0</v>
      </c>
      <c r="CQ19" s="2189"/>
      <c r="CR19" s="2189"/>
      <c r="CS19" s="2189"/>
      <c r="CT19" s="2189"/>
      <c r="CU19" s="2189"/>
      <c r="CV19" s="2189"/>
      <c r="CW19" s="2189"/>
      <c r="CX19" s="2189"/>
      <c r="CY19" s="2189"/>
      <c r="CZ19" s="2189"/>
      <c r="DA19" s="2189"/>
      <c r="DB19" s="2189"/>
      <c r="DC19" s="2189"/>
      <c r="DD19" s="2189"/>
      <c r="DE19" s="2189"/>
      <c r="DF19" s="2189"/>
      <c r="DG19" s="2189"/>
      <c r="DH19" s="2189"/>
      <c r="DI19" s="2189"/>
      <c r="DJ19" s="2189"/>
      <c r="DK19" s="2189"/>
      <c r="DL19" s="2189"/>
      <c r="DM19" s="2189"/>
      <c r="DN19" s="2189"/>
      <c r="DO19" s="2189"/>
      <c r="DP19" s="1958" t="s">
        <v>1</v>
      </c>
      <c r="DQ19" s="1958"/>
      <c r="DR19" s="2312" t="s">
        <v>0</v>
      </c>
      <c r="DS19" s="2313"/>
      <c r="DT19" s="2189">
        <f>SUM(DT22,DT24,DT26,DT28,DT30)</f>
        <v>94</v>
      </c>
      <c r="DU19" s="2189"/>
      <c r="DV19" s="2189"/>
      <c r="DW19" s="2189"/>
      <c r="DX19" s="2189"/>
      <c r="DY19" s="2189"/>
      <c r="DZ19" s="2189"/>
      <c r="EA19" s="2189"/>
      <c r="EB19" s="2189"/>
      <c r="EC19" s="2189"/>
      <c r="ED19" s="2189"/>
      <c r="EE19" s="2189"/>
      <c r="EF19" s="2189"/>
      <c r="EG19" s="2189"/>
      <c r="EH19" s="2189"/>
      <c r="EI19" s="2189"/>
      <c r="EJ19" s="2189"/>
      <c r="EK19" s="2189"/>
      <c r="EL19" s="2189"/>
      <c r="EM19" s="2189"/>
      <c r="EN19" s="2189"/>
      <c r="EO19" s="2189"/>
      <c r="EP19" s="2189"/>
      <c r="EQ19" s="2189"/>
      <c r="ER19" s="2189"/>
      <c r="ES19" s="2189"/>
      <c r="ET19" s="1958" t="s">
        <v>1</v>
      </c>
      <c r="EU19" s="2320"/>
      <c r="EV19" s="2456">
        <f>'F1'!DY23</f>
        <v>0</v>
      </c>
      <c r="EW19" s="2457"/>
      <c r="EX19" s="2457"/>
      <c r="EY19" s="2457"/>
      <c r="EZ19" s="2457"/>
      <c r="FA19" s="2457"/>
      <c r="FB19" s="2457"/>
      <c r="FC19" s="2457"/>
      <c r="FD19" s="2457"/>
      <c r="FE19" s="2457"/>
      <c r="FF19" s="2457"/>
      <c r="FG19" s="2457"/>
      <c r="FH19" s="2457"/>
      <c r="FI19" s="2457"/>
      <c r="FJ19" s="2457"/>
      <c r="FK19" s="2457"/>
      <c r="FL19" s="2457"/>
      <c r="FM19" s="2458"/>
      <c r="FP19" s="148">
        <f>AX19+BO19-CP19-DT19</f>
        <v>0</v>
      </c>
    </row>
    <row r="20" spans="1:172" ht="14.25" customHeight="1">
      <c r="B20" s="146"/>
      <c r="C20" s="2426" t="s">
        <v>406</v>
      </c>
      <c r="D20" s="2426"/>
      <c r="E20" s="2426"/>
      <c r="F20" s="2426"/>
      <c r="G20" s="2426"/>
      <c r="H20" s="2426"/>
      <c r="I20" s="2426"/>
      <c r="J20" s="2426"/>
      <c r="K20" s="2426"/>
      <c r="L20" s="2426"/>
      <c r="M20" s="2426"/>
      <c r="N20" s="2426"/>
      <c r="O20" s="2426"/>
      <c r="P20" s="2426"/>
      <c r="Q20" s="2426"/>
      <c r="R20" s="2426"/>
      <c r="S20" s="2426"/>
      <c r="T20" s="2426"/>
      <c r="U20" s="2426"/>
      <c r="V20" s="2426"/>
      <c r="W20" s="2426"/>
      <c r="X20" s="2426"/>
      <c r="Y20" s="2426"/>
      <c r="Z20" s="2426"/>
      <c r="AA20" s="2426"/>
      <c r="AB20" s="2426"/>
      <c r="AC20" s="2426"/>
      <c r="AD20" s="2426"/>
      <c r="AE20" s="2427"/>
      <c r="AF20" s="2396"/>
      <c r="AG20" s="2397"/>
      <c r="AH20" s="2397"/>
      <c r="AI20" s="2397"/>
      <c r="AJ20" s="2398"/>
      <c r="AK20" s="2326"/>
      <c r="AL20" s="2327"/>
      <c r="AM20" s="2327"/>
      <c r="AN20" s="2327"/>
      <c r="AO20" s="2327"/>
      <c r="AP20" s="2327"/>
      <c r="AQ20" s="2328"/>
      <c r="AR20" s="2328"/>
      <c r="AS20" s="2328"/>
      <c r="AT20" s="2323"/>
      <c r="AU20" s="2323"/>
      <c r="AV20" s="2323"/>
      <c r="AW20" s="2428"/>
      <c r="AX20" s="2408"/>
      <c r="AY20" s="2409"/>
      <c r="AZ20" s="2409"/>
      <c r="BA20" s="2409"/>
      <c r="BB20" s="2409"/>
      <c r="BC20" s="2409"/>
      <c r="BD20" s="2409"/>
      <c r="BE20" s="2409"/>
      <c r="BF20" s="2409"/>
      <c r="BG20" s="2409"/>
      <c r="BH20" s="2409"/>
      <c r="BI20" s="2409"/>
      <c r="BJ20" s="2409"/>
      <c r="BK20" s="2409"/>
      <c r="BL20" s="2409"/>
      <c r="BM20" s="2409"/>
      <c r="BN20" s="2410"/>
      <c r="BO20" s="2409"/>
      <c r="BP20" s="2409"/>
      <c r="BQ20" s="2409"/>
      <c r="BR20" s="2409"/>
      <c r="BS20" s="2409"/>
      <c r="BT20" s="2409"/>
      <c r="BU20" s="2409"/>
      <c r="BV20" s="2409"/>
      <c r="BW20" s="2409"/>
      <c r="BX20" s="2409"/>
      <c r="BY20" s="2409"/>
      <c r="BZ20" s="2409"/>
      <c r="CA20" s="2409"/>
      <c r="CB20" s="2409"/>
      <c r="CC20" s="2409"/>
      <c r="CD20" s="2409"/>
      <c r="CE20" s="2409"/>
      <c r="CF20" s="2409"/>
      <c r="CG20" s="2409"/>
      <c r="CH20" s="2409"/>
      <c r="CI20" s="2409"/>
      <c r="CJ20" s="2409"/>
      <c r="CK20" s="2409"/>
      <c r="CL20" s="2409"/>
      <c r="CM20" s="2410"/>
      <c r="CN20" s="2313"/>
      <c r="CO20" s="2313"/>
      <c r="CP20" s="2314"/>
      <c r="CQ20" s="2314"/>
      <c r="CR20" s="2314"/>
      <c r="CS20" s="2314"/>
      <c r="CT20" s="2314"/>
      <c r="CU20" s="2314"/>
      <c r="CV20" s="2314"/>
      <c r="CW20" s="2314"/>
      <c r="CX20" s="2314"/>
      <c r="CY20" s="2314"/>
      <c r="CZ20" s="2314"/>
      <c r="DA20" s="2314"/>
      <c r="DB20" s="2314"/>
      <c r="DC20" s="2314"/>
      <c r="DD20" s="2314"/>
      <c r="DE20" s="2314"/>
      <c r="DF20" s="2314"/>
      <c r="DG20" s="2314"/>
      <c r="DH20" s="2314"/>
      <c r="DI20" s="2314"/>
      <c r="DJ20" s="2314"/>
      <c r="DK20" s="2314"/>
      <c r="DL20" s="2314"/>
      <c r="DM20" s="2314"/>
      <c r="DN20" s="2314"/>
      <c r="DO20" s="2314"/>
      <c r="DP20" s="1958"/>
      <c r="DQ20" s="1958"/>
      <c r="DR20" s="2312"/>
      <c r="DS20" s="2313"/>
      <c r="DT20" s="2314"/>
      <c r="DU20" s="2314"/>
      <c r="DV20" s="2314"/>
      <c r="DW20" s="2314"/>
      <c r="DX20" s="2314"/>
      <c r="DY20" s="2314"/>
      <c r="DZ20" s="2314"/>
      <c r="EA20" s="2314"/>
      <c r="EB20" s="2314"/>
      <c r="EC20" s="2314"/>
      <c r="ED20" s="2314"/>
      <c r="EE20" s="2314"/>
      <c r="EF20" s="2314"/>
      <c r="EG20" s="2314"/>
      <c r="EH20" s="2314"/>
      <c r="EI20" s="2314"/>
      <c r="EJ20" s="2314"/>
      <c r="EK20" s="2314"/>
      <c r="EL20" s="2314"/>
      <c r="EM20" s="2314"/>
      <c r="EN20" s="2314"/>
      <c r="EO20" s="2314"/>
      <c r="EP20" s="2314"/>
      <c r="EQ20" s="2314"/>
      <c r="ER20" s="2314"/>
      <c r="ES20" s="2314"/>
      <c r="ET20" s="1958"/>
      <c r="EU20" s="2320"/>
      <c r="EV20" s="2454"/>
      <c r="EW20" s="2409"/>
      <c r="EX20" s="2409"/>
      <c r="EY20" s="2409"/>
      <c r="EZ20" s="2409"/>
      <c r="FA20" s="2409"/>
      <c r="FB20" s="2409"/>
      <c r="FC20" s="2409"/>
      <c r="FD20" s="2409"/>
      <c r="FE20" s="2409"/>
      <c r="FF20" s="2409"/>
      <c r="FG20" s="2409"/>
      <c r="FH20" s="2409"/>
      <c r="FI20" s="2409"/>
      <c r="FJ20" s="2409"/>
      <c r="FK20" s="2409"/>
      <c r="FL20" s="2409"/>
      <c r="FM20" s="2455"/>
    </row>
    <row r="21" spans="1:172" ht="17.25" customHeight="1">
      <c r="B21" s="149"/>
      <c r="C21" s="2420" t="s">
        <v>957</v>
      </c>
      <c r="D21" s="2420"/>
      <c r="E21" s="2420"/>
      <c r="F21" s="2420"/>
      <c r="G21" s="2420"/>
      <c r="H21" s="2420"/>
      <c r="I21" s="2420"/>
      <c r="J21" s="2420"/>
      <c r="K21" s="2420"/>
      <c r="L21" s="2420"/>
      <c r="M21" s="2420"/>
      <c r="N21" s="2420"/>
      <c r="O21" s="2420"/>
      <c r="P21" s="2420"/>
      <c r="Q21" s="2420"/>
      <c r="R21" s="2420"/>
      <c r="S21" s="2420"/>
      <c r="T21" s="2420"/>
      <c r="U21" s="2420"/>
      <c r="V21" s="2420"/>
      <c r="W21" s="2420"/>
      <c r="X21" s="2420"/>
      <c r="Y21" s="2420"/>
      <c r="Z21" s="2420"/>
      <c r="AA21" s="2420"/>
      <c r="AB21" s="2420"/>
      <c r="AC21" s="2420"/>
      <c r="AD21" s="2420"/>
      <c r="AE21" s="2421"/>
      <c r="AF21" s="2396">
        <v>5181</v>
      </c>
      <c r="AG21" s="2397"/>
      <c r="AH21" s="2397"/>
      <c r="AI21" s="2397"/>
      <c r="AJ21" s="2398"/>
      <c r="AK21" s="2417" t="s">
        <v>774</v>
      </c>
      <c r="AL21" s="2418"/>
      <c r="AM21" s="2418"/>
      <c r="AN21" s="2418"/>
      <c r="AO21" s="2418"/>
      <c r="AP21" s="2418"/>
      <c r="AQ21" s="2412" t="s">
        <v>210</v>
      </c>
      <c r="AR21" s="2412"/>
      <c r="AS21" s="2412"/>
      <c r="AT21" s="2429">
        <v>-1</v>
      </c>
      <c r="AU21" s="2429"/>
      <c r="AV21" s="2429"/>
      <c r="AW21" s="2430"/>
      <c r="AX21" s="2399">
        <f>EV22</f>
        <v>0</v>
      </c>
      <c r="AY21" s="2388"/>
      <c r="AZ21" s="2388"/>
      <c r="BA21" s="2388"/>
      <c r="BB21" s="2388"/>
      <c r="BC21" s="2388"/>
      <c r="BD21" s="2388"/>
      <c r="BE21" s="2388"/>
      <c r="BF21" s="2388"/>
      <c r="BG21" s="2388"/>
      <c r="BH21" s="2388"/>
      <c r="BI21" s="2388"/>
      <c r="BJ21" s="2388"/>
      <c r="BK21" s="2388"/>
      <c r="BL21" s="2388"/>
      <c r="BM21" s="2388"/>
      <c r="BN21" s="2400"/>
      <c r="BO21" s="2440">
        <v>97</v>
      </c>
      <c r="BP21" s="2440"/>
      <c r="BQ21" s="2440"/>
      <c r="BR21" s="2440"/>
      <c r="BS21" s="2440"/>
      <c r="BT21" s="2440"/>
      <c r="BU21" s="2440"/>
      <c r="BV21" s="2440"/>
      <c r="BW21" s="2440"/>
      <c r="BX21" s="2440"/>
      <c r="BY21" s="2440"/>
      <c r="BZ21" s="2440"/>
      <c r="CA21" s="2440"/>
      <c r="CB21" s="2440"/>
      <c r="CC21" s="2440"/>
      <c r="CD21" s="2440"/>
      <c r="CE21" s="2440"/>
      <c r="CF21" s="2440"/>
      <c r="CG21" s="2440"/>
      <c r="CH21" s="2440"/>
      <c r="CI21" s="2440"/>
      <c r="CJ21" s="2440"/>
      <c r="CK21" s="2440"/>
      <c r="CL21" s="2440"/>
      <c r="CM21" s="2441"/>
      <c r="CN21" s="2390" t="s">
        <v>0</v>
      </c>
      <c r="CO21" s="2390"/>
      <c r="CP21" s="1043"/>
      <c r="CQ21" s="1043"/>
      <c r="CR21" s="1043"/>
      <c r="CS21" s="1043"/>
      <c r="CT21" s="1043"/>
      <c r="CU21" s="1043"/>
      <c r="CV21" s="1043"/>
      <c r="CW21" s="1043"/>
      <c r="CX21" s="1043"/>
      <c r="CY21" s="1043"/>
      <c r="CZ21" s="1043"/>
      <c r="DA21" s="1043"/>
      <c r="DB21" s="1043"/>
      <c r="DC21" s="1043"/>
      <c r="DD21" s="1043"/>
      <c r="DE21" s="1043"/>
      <c r="DF21" s="1043"/>
      <c r="DG21" s="1043"/>
      <c r="DH21" s="1043"/>
      <c r="DI21" s="1043"/>
      <c r="DJ21" s="1043"/>
      <c r="DK21" s="1043"/>
      <c r="DL21" s="1043"/>
      <c r="DM21" s="1043"/>
      <c r="DN21" s="1043"/>
      <c r="DO21" s="1043"/>
      <c r="DP21" s="2407" t="s">
        <v>1</v>
      </c>
      <c r="DQ21" s="2407"/>
      <c r="DR21" s="2411" t="s">
        <v>0</v>
      </c>
      <c r="DS21" s="2390"/>
      <c r="DT21" s="1043">
        <v>97</v>
      </c>
      <c r="DU21" s="1043"/>
      <c r="DV21" s="1043"/>
      <c r="DW21" s="1043"/>
      <c r="DX21" s="1043"/>
      <c r="DY21" s="1043"/>
      <c r="DZ21" s="1043"/>
      <c r="EA21" s="1043"/>
      <c r="EB21" s="1043"/>
      <c r="EC21" s="1043"/>
      <c r="ED21" s="1043"/>
      <c r="EE21" s="1043"/>
      <c r="EF21" s="1043"/>
      <c r="EG21" s="1043"/>
      <c r="EH21" s="1043"/>
      <c r="EI21" s="1043"/>
      <c r="EJ21" s="1043"/>
      <c r="EK21" s="1043"/>
      <c r="EL21" s="1043"/>
      <c r="EM21" s="1043"/>
      <c r="EN21" s="1043"/>
      <c r="EO21" s="1043"/>
      <c r="EP21" s="1043"/>
      <c r="EQ21" s="1043"/>
      <c r="ER21" s="1043"/>
      <c r="ES21" s="1043"/>
      <c r="ET21" s="2407" t="s">
        <v>1</v>
      </c>
      <c r="EU21" s="2416"/>
      <c r="EV21" s="2387">
        <f>AX21+BO21-CP21-DT21</f>
        <v>0</v>
      </c>
      <c r="EW21" s="2388"/>
      <c r="EX21" s="2388"/>
      <c r="EY21" s="2388"/>
      <c r="EZ21" s="2388"/>
      <c r="FA21" s="2388"/>
      <c r="FB21" s="2388"/>
      <c r="FC21" s="2388"/>
      <c r="FD21" s="2388"/>
      <c r="FE21" s="2388"/>
      <c r="FF21" s="2388"/>
      <c r="FG21" s="2388"/>
      <c r="FH21" s="2388"/>
      <c r="FI21" s="2388"/>
      <c r="FJ21" s="2388"/>
      <c r="FK21" s="2388"/>
      <c r="FL21" s="2388"/>
      <c r="FM21" s="2389"/>
    </row>
    <row r="22" spans="1:172" ht="17.25" customHeight="1">
      <c r="B22" s="149"/>
      <c r="C22" s="2420"/>
      <c r="D22" s="2420"/>
      <c r="E22" s="2420"/>
      <c r="F22" s="2420"/>
      <c r="G22" s="2420"/>
      <c r="H22" s="2420"/>
      <c r="I22" s="2420"/>
      <c r="J22" s="2420"/>
      <c r="K22" s="2420"/>
      <c r="L22" s="2420"/>
      <c r="M22" s="2420"/>
      <c r="N22" s="2420"/>
      <c r="O22" s="2420"/>
      <c r="P22" s="2420"/>
      <c r="Q22" s="2420"/>
      <c r="R22" s="2420"/>
      <c r="S22" s="2420"/>
      <c r="T22" s="2420"/>
      <c r="U22" s="2420"/>
      <c r="V22" s="2420"/>
      <c r="W22" s="2420"/>
      <c r="X22" s="2420"/>
      <c r="Y22" s="2420"/>
      <c r="Z22" s="2420"/>
      <c r="AA22" s="2420"/>
      <c r="AB22" s="2420"/>
      <c r="AC22" s="2420"/>
      <c r="AD22" s="2420"/>
      <c r="AE22" s="2421"/>
      <c r="AF22" s="2396">
        <v>5191</v>
      </c>
      <c r="AG22" s="2397"/>
      <c r="AH22" s="2397"/>
      <c r="AI22" s="2397"/>
      <c r="AJ22" s="2398"/>
      <c r="AK22" s="2326" t="s">
        <v>774</v>
      </c>
      <c r="AL22" s="2327"/>
      <c r="AM22" s="2327"/>
      <c r="AN22" s="2327"/>
      <c r="AO22" s="2327"/>
      <c r="AP22" s="2327"/>
      <c r="AQ22" s="2404" t="s">
        <v>211</v>
      </c>
      <c r="AR22" s="2404"/>
      <c r="AS22" s="2404"/>
      <c r="AT22" s="2405">
        <v>-2</v>
      </c>
      <c r="AU22" s="2405"/>
      <c r="AV22" s="2405"/>
      <c r="AW22" s="2406"/>
      <c r="AX22" s="2408"/>
      <c r="AY22" s="2409"/>
      <c r="AZ22" s="2409"/>
      <c r="BA22" s="2409"/>
      <c r="BB22" s="2409"/>
      <c r="BC22" s="2409"/>
      <c r="BD22" s="2409"/>
      <c r="BE22" s="2409"/>
      <c r="BF22" s="2409"/>
      <c r="BG22" s="2409"/>
      <c r="BH22" s="2409"/>
      <c r="BI22" s="2409"/>
      <c r="BJ22" s="2409"/>
      <c r="BK22" s="2409"/>
      <c r="BL22" s="2409"/>
      <c r="BM22" s="2409"/>
      <c r="BN22" s="2410"/>
      <c r="BO22" s="2409"/>
      <c r="BP22" s="2409"/>
      <c r="BQ22" s="2409"/>
      <c r="BR22" s="2409"/>
      <c r="BS22" s="2409"/>
      <c r="BT22" s="2409"/>
      <c r="BU22" s="2409"/>
      <c r="BV22" s="2409"/>
      <c r="BW22" s="2409"/>
      <c r="BX22" s="2409"/>
      <c r="BY22" s="2409"/>
      <c r="BZ22" s="2409"/>
      <c r="CA22" s="2409"/>
      <c r="CB22" s="2409"/>
      <c r="CC22" s="2409"/>
      <c r="CD22" s="2409"/>
      <c r="CE22" s="2409"/>
      <c r="CF22" s="2409"/>
      <c r="CG22" s="2409"/>
      <c r="CH22" s="2409"/>
      <c r="CI22" s="2409"/>
      <c r="CJ22" s="2409"/>
      <c r="CK22" s="2409"/>
      <c r="CL22" s="2409"/>
      <c r="CM22" s="2410"/>
      <c r="CN22" s="2313" t="s">
        <v>0</v>
      </c>
      <c r="CO22" s="2313"/>
      <c r="CP22" s="2314"/>
      <c r="CQ22" s="2314"/>
      <c r="CR22" s="2314"/>
      <c r="CS22" s="2314"/>
      <c r="CT22" s="2314"/>
      <c r="CU22" s="2314"/>
      <c r="CV22" s="2314"/>
      <c r="CW22" s="2314"/>
      <c r="CX22" s="2314"/>
      <c r="CY22" s="2314"/>
      <c r="CZ22" s="2314"/>
      <c r="DA22" s="2314"/>
      <c r="DB22" s="2314"/>
      <c r="DC22" s="2314"/>
      <c r="DD22" s="2314"/>
      <c r="DE22" s="2314"/>
      <c r="DF22" s="2314"/>
      <c r="DG22" s="2314"/>
      <c r="DH22" s="2314"/>
      <c r="DI22" s="2314"/>
      <c r="DJ22" s="2314"/>
      <c r="DK22" s="2314"/>
      <c r="DL22" s="2314"/>
      <c r="DM22" s="2314"/>
      <c r="DN22" s="2314"/>
      <c r="DO22" s="2314"/>
      <c r="DP22" s="1958" t="s">
        <v>1</v>
      </c>
      <c r="DQ22" s="1958"/>
      <c r="DR22" s="2312" t="s">
        <v>0</v>
      </c>
      <c r="DS22" s="2313"/>
      <c r="DT22" s="2314"/>
      <c r="DU22" s="2314"/>
      <c r="DV22" s="2314"/>
      <c r="DW22" s="2314"/>
      <c r="DX22" s="2314"/>
      <c r="DY22" s="2314"/>
      <c r="DZ22" s="2314"/>
      <c r="EA22" s="2314"/>
      <c r="EB22" s="2314"/>
      <c r="EC22" s="2314"/>
      <c r="ED22" s="2314"/>
      <c r="EE22" s="2314"/>
      <c r="EF22" s="2314"/>
      <c r="EG22" s="2314"/>
      <c r="EH22" s="2314"/>
      <c r="EI22" s="2314"/>
      <c r="EJ22" s="2314"/>
      <c r="EK22" s="2314"/>
      <c r="EL22" s="2314"/>
      <c r="EM22" s="2314"/>
      <c r="EN22" s="2314"/>
      <c r="EO22" s="2314"/>
      <c r="EP22" s="2314"/>
      <c r="EQ22" s="2314"/>
      <c r="ER22" s="2314"/>
      <c r="ES22" s="2314"/>
      <c r="ET22" s="1958" t="s">
        <v>1</v>
      </c>
      <c r="EU22" s="2320"/>
      <c r="EV22" s="2387">
        <f t="shared" ref="EV22:EV30" si="1">AX22+BO22-CP22-DT22</f>
        <v>0</v>
      </c>
      <c r="EW22" s="2388"/>
      <c r="EX22" s="2388"/>
      <c r="EY22" s="2388"/>
      <c r="EZ22" s="2388"/>
      <c r="FA22" s="2388"/>
      <c r="FB22" s="2388"/>
      <c r="FC22" s="2388"/>
      <c r="FD22" s="2388"/>
      <c r="FE22" s="2388"/>
      <c r="FF22" s="2388"/>
      <c r="FG22" s="2388"/>
      <c r="FH22" s="2388"/>
      <c r="FI22" s="2388"/>
      <c r="FJ22" s="2388"/>
      <c r="FK22" s="2388"/>
      <c r="FL22" s="2388"/>
      <c r="FM22" s="2389"/>
    </row>
    <row r="23" spans="1:172" ht="17.25" customHeight="1">
      <c r="B23" s="149"/>
      <c r="C23" s="2431" t="s">
        <v>934</v>
      </c>
      <c r="D23" s="2431"/>
      <c r="E23" s="2431"/>
      <c r="F23" s="2431"/>
      <c r="G23" s="2431"/>
      <c r="H23" s="2431"/>
      <c r="I23" s="2431"/>
      <c r="J23" s="2431"/>
      <c r="K23" s="2431"/>
      <c r="L23" s="2431"/>
      <c r="M23" s="2431"/>
      <c r="N23" s="2431"/>
      <c r="O23" s="2431"/>
      <c r="P23" s="2431"/>
      <c r="Q23" s="2431"/>
      <c r="R23" s="2431"/>
      <c r="S23" s="2431"/>
      <c r="T23" s="2431"/>
      <c r="U23" s="2431"/>
      <c r="V23" s="2431"/>
      <c r="W23" s="2431"/>
      <c r="X23" s="2431"/>
      <c r="Y23" s="2431"/>
      <c r="Z23" s="2431"/>
      <c r="AA23" s="2431"/>
      <c r="AB23" s="2431"/>
      <c r="AC23" s="2431"/>
      <c r="AD23" s="2431"/>
      <c r="AE23" s="2432"/>
      <c r="AF23" s="2396">
        <v>5182</v>
      </c>
      <c r="AG23" s="2397"/>
      <c r="AH23" s="2397"/>
      <c r="AI23" s="2397"/>
      <c r="AJ23" s="2398"/>
      <c r="AK23" s="2417" t="s">
        <v>774</v>
      </c>
      <c r="AL23" s="2418"/>
      <c r="AM23" s="2418"/>
      <c r="AN23" s="2418"/>
      <c r="AO23" s="2418"/>
      <c r="AP23" s="2418"/>
      <c r="AQ23" s="2328" t="s">
        <v>210</v>
      </c>
      <c r="AR23" s="2328"/>
      <c r="AS23" s="2328"/>
      <c r="AT23" s="2405">
        <v>-1</v>
      </c>
      <c r="AU23" s="2405"/>
      <c r="AV23" s="2405"/>
      <c r="AW23" s="2406"/>
      <c r="AX23" s="2399">
        <f>EV24</f>
        <v>0</v>
      </c>
      <c r="AY23" s="2388"/>
      <c r="AZ23" s="2388"/>
      <c r="BA23" s="2388"/>
      <c r="BB23" s="2388"/>
      <c r="BC23" s="2388"/>
      <c r="BD23" s="2388"/>
      <c r="BE23" s="2388"/>
      <c r="BF23" s="2388"/>
      <c r="BG23" s="2388"/>
      <c r="BH23" s="2388"/>
      <c r="BI23" s="2388"/>
      <c r="BJ23" s="2388"/>
      <c r="BK23" s="2388"/>
      <c r="BL23" s="2388"/>
      <c r="BM23" s="2388"/>
      <c r="BN23" s="2400"/>
      <c r="BO23" s="2440">
        <v>5402</v>
      </c>
      <c r="BP23" s="2440"/>
      <c r="BQ23" s="2440"/>
      <c r="BR23" s="2440"/>
      <c r="BS23" s="2440"/>
      <c r="BT23" s="2440"/>
      <c r="BU23" s="2440"/>
      <c r="BV23" s="2440"/>
      <c r="BW23" s="2440"/>
      <c r="BX23" s="2440"/>
      <c r="BY23" s="2440"/>
      <c r="BZ23" s="2440"/>
      <c r="CA23" s="2440"/>
      <c r="CB23" s="2440"/>
      <c r="CC23" s="2440"/>
      <c r="CD23" s="2440"/>
      <c r="CE23" s="2440"/>
      <c r="CF23" s="2440"/>
      <c r="CG23" s="2440"/>
      <c r="CH23" s="2440"/>
      <c r="CI23" s="2440"/>
      <c r="CJ23" s="2440"/>
      <c r="CK23" s="2440"/>
      <c r="CL23" s="2440"/>
      <c r="CM23" s="2441"/>
      <c r="CN23" s="2390" t="s">
        <v>0</v>
      </c>
      <c r="CO23" s="2390"/>
      <c r="CP23" s="1043"/>
      <c r="CQ23" s="1043"/>
      <c r="CR23" s="1043"/>
      <c r="CS23" s="1043"/>
      <c r="CT23" s="1043"/>
      <c r="CU23" s="1043"/>
      <c r="CV23" s="1043"/>
      <c r="CW23" s="1043"/>
      <c r="CX23" s="1043"/>
      <c r="CY23" s="1043"/>
      <c r="CZ23" s="1043"/>
      <c r="DA23" s="1043"/>
      <c r="DB23" s="1043"/>
      <c r="DC23" s="1043"/>
      <c r="DD23" s="1043"/>
      <c r="DE23" s="1043"/>
      <c r="DF23" s="1043"/>
      <c r="DG23" s="1043"/>
      <c r="DH23" s="1043"/>
      <c r="DI23" s="1043"/>
      <c r="DJ23" s="1043"/>
      <c r="DK23" s="1043"/>
      <c r="DL23" s="1043"/>
      <c r="DM23" s="1043"/>
      <c r="DN23" s="1043"/>
      <c r="DO23" s="1043"/>
      <c r="DP23" s="2407" t="s">
        <v>1</v>
      </c>
      <c r="DQ23" s="2407"/>
      <c r="DR23" s="2411" t="s">
        <v>0</v>
      </c>
      <c r="DS23" s="2390"/>
      <c r="DT23" s="1043">
        <v>5402</v>
      </c>
      <c r="DU23" s="1043"/>
      <c r="DV23" s="1043"/>
      <c r="DW23" s="1043"/>
      <c r="DX23" s="1043"/>
      <c r="DY23" s="1043"/>
      <c r="DZ23" s="1043"/>
      <c r="EA23" s="1043"/>
      <c r="EB23" s="1043"/>
      <c r="EC23" s="1043"/>
      <c r="ED23" s="1043"/>
      <c r="EE23" s="1043"/>
      <c r="EF23" s="1043"/>
      <c r="EG23" s="1043"/>
      <c r="EH23" s="1043"/>
      <c r="EI23" s="1043"/>
      <c r="EJ23" s="1043"/>
      <c r="EK23" s="1043"/>
      <c r="EL23" s="1043"/>
      <c r="EM23" s="1043"/>
      <c r="EN23" s="1043"/>
      <c r="EO23" s="1043"/>
      <c r="EP23" s="1043"/>
      <c r="EQ23" s="1043"/>
      <c r="ER23" s="1043"/>
      <c r="ES23" s="1043"/>
      <c r="ET23" s="2407" t="s">
        <v>1</v>
      </c>
      <c r="EU23" s="2416"/>
      <c r="EV23" s="2387">
        <f t="shared" si="1"/>
        <v>0</v>
      </c>
      <c r="EW23" s="2388"/>
      <c r="EX23" s="2388"/>
      <c r="EY23" s="2388"/>
      <c r="EZ23" s="2388"/>
      <c r="FA23" s="2388"/>
      <c r="FB23" s="2388"/>
      <c r="FC23" s="2388"/>
      <c r="FD23" s="2388"/>
      <c r="FE23" s="2388"/>
      <c r="FF23" s="2388"/>
      <c r="FG23" s="2388"/>
      <c r="FH23" s="2388"/>
      <c r="FI23" s="2388"/>
      <c r="FJ23" s="2388"/>
      <c r="FK23" s="2388"/>
      <c r="FL23" s="2388"/>
      <c r="FM23" s="2389"/>
    </row>
    <row r="24" spans="1:172" ht="17.25" customHeight="1">
      <c r="B24" s="149"/>
      <c r="C24" s="2420"/>
      <c r="D24" s="2420"/>
      <c r="E24" s="2420"/>
      <c r="F24" s="2420"/>
      <c r="G24" s="2420"/>
      <c r="H24" s="2420"/>
      <c r="I24" s="2420"/>
      <c r="J24" s="2420"/>
      <c r="K24" s="2420"/>
      <c r="L24" s="2420"/>
      <c r="M24" s="2420"/>
      <c r="N24" s="2420"/>
      <c r="O24" s="2420"/>
      <c r="P24" s="2420"/>
      <c r="Q24" s="2420"/>
      <c r="R24" s="2420"/>
      <c r="S24" s="2420"/>
      <c r="T24" s="2420"/>
      <c r="U24" s="2420"/>
      <c r="V24" s="2420"/>
      <c r="W24" s="2420"/>
      <c r="X24" s="2420"/>
      <c r="Y24" s="2420"/>
      <c r="Z24" s="2420"/>
      <c r="AA24" s="2420"/>
      <c r="AB24" s="2420"/>
      <c r="AC24" s="2420"/>
      <c r="AD24" s="2420"/>
      <c r="AE24" s="2421"/>
      <c r="AF24" s="2396">
        <v>5192</v>
      </c>
      <c r="AG24" s="2397"/>
      <c r="AH24" s="2397"/>
      <c r="AI24" s="2397"/>
      <c r="AJ24" s="2398"/>
      <c r="AK24" s="2326" t="s">
        <v>774</v>
      </c>
      <c r="AL24" s="2327"/>
      <c r="AM24" s="2327"/>
      <c r="AN24" s="2327"/>
      <c r="AO24" s="2327"/>
      <c r="AP24" s="2327"/>
      <c r="AQ24" s="2328" t="s">
        <v>211</v>
      </c>
      <c r="AR24" s="2328"/>
      <c r="AS24" s="2328"/>
      <c r="AT24" s="2323">
        <v>-2</v>
      </c>
      <c r="AU24" s="2323"/>
      <c r="AV24" s="2323"/>
      <c r="AW24" s="2428"/>
      <c r="AX24" s="2408"/>
      <c r="AY24" s="2409"/>
      <c r="AZ24" s="2409"/>
      <c r="BA24" s="2409"/>
      <c r="BB24" s="2409"/>
      <c r="BC24" s="2409"/>
      <c r="BD24" s="2409"/>
      <c r="BE24" s="2409"/>
      <c r="BF24" s="2409"/>
      <c r="BG24" s="2409"/>
      <c r="BH24" s="2409"/>
      <c r="BI24" s="2409"/>
      <c r="BJ24" s="2409"/>
      <c r="BK24" s="2409"/>
      <c r="BL24" s="2409"/>
      <c r="BM24" s="2409"/>
      <c r="BN24" s="2410"/>
      <c r="BO24" s="2409"/>
      <c r="BP24" s="2409"/>
      <c r="BQ24" s="2409"/>
      <c r="BR24" s="2409"/>
      <c r="BS24" s="2409"/>
      <c r="BT24" s="2409"/>
      <c r="BU24" s="2409"/>
      <c r="BV24" s="2409"/>
      <c r="BW24" s="2409"/>
      <c r="BX24" s="2409"/>
      <c r="BY24" s="2409"/>
      <c r="BZ24" s="2409"/>
      <c r="CA24" s="2409"/>
      <c r="CB24" s="2409"/>
      <c r="CC24" s="2409"/>
      <c r="CD24" s="2409"/>
      <c r="CE24" s="2409"/>
      <c r="CF24" s="2409"/>
      <c r="CG24" s="2409"/>
      <c r="CH24" s="2409"/>
      <c r="CI24" s="2409"/>
      <c r="CJ24" s="2409"/>
      <c r="CK24" s="2409"/>
      <c r="CL24" s="2409"/>
      <c r="CM24" s="2410"/>
      <c r="CN24" s="2313" t="s">
        <v>0</v>
      </c>
      <c r="CO24" s="2313"/>
      <c r="CP24" s="2314"/>
      <c r="CQ24" s="2314"/>
      <c r="CR24" s="2314"/>
      <c r="CS24" s="2314"/>
      <c r="CT24" s="2314"/>
      <c r="CU24" s="2314"/>
      <c r="CV24" s="2314"/>
      <c r="CW24" s="2314"/>
      <c r="CX24" s="2314"/>
      <c r="CY24" s="2314"/>
      <c r="CZ24" s="2314"/>
      <c r="DA24" s="2314"/>
      <c r="DB24" s="2314"/>
      <c r="DC24" s="2314"/>
      <c r="DD24" s="2314"/>
      <c r="DE24" s="2314"/>
      <c r="DF24" s="2314"/>
      <c r="DG24" s="2314"/>
      <c r="DH24" s="2314"/>
      <c r="DI24" s="2314"/>
      <c r="DJ24" s="2314"/>
      <c r="DK24" s="2314"/>
      <c r="DL24" s="2314"/>
      <c r="DM24" s="2314"/>
      <c r="DN24" s="2314"/>
      <c r="DO24" s="2314"/>
      <c r="DP24" s="1958" t="s">
        <v>1</v>
      </c>
      <c r="DQ24" s="1958"/>
      <c r="DR24" s="2312" t="s">
        <v>0</v>
      </c>
      <c r="DS24" s="2313"/>
      <c r="DT24" s="2314"/>
      <c r="DU24" s="2314"/>
      <c r="DV24" s="2314"/>
      <c r="DW24" s="2314"/>
      <c r="DX24" s="2314"/>
      <c r="DY24" s="2314"/>
      <c r="DZ24" s="2314"/>
      <c r="EA24" s="2314"/>
      <c r="EB24" s="2314"/>
      <c r="EC24" s="2314"/>
      <c r="ED24" s="2314"/>
      <c r="EE24" s="2314"/>
      <c r="EF24" s="2314"/>
      <c r="EG24" s="2314"/>
      <c r="EH24" s="2314"/>
      <c r="EI24" s="2314"/>
      <c r="EJ24" s="2314"/>
      <c r="EK24" s="2314"/>
      <c r="EL24" s="2314"/>
      <c r="EM24" s="2314"/>
      <c r="EN24" s="2314"/>
      <c r="EO24" s="2314"/>
      <c r="EP24" s="2314"/>
      <c r="EQ24" s="2314"/>
      <c r="ER24" s="2314"/>
      <c r="ES24" s="2314"/>
      <c r="ET24" s="1958" t="s">
        <v>1</v>
      </c>
      <c r="EU24" s="2320"/>
      <c r="EV24" s="2387">
        <f t="shared" si="1"/>
        <v>0</v>
      </c>
      <c r="EW24" s="2388"/>
      <c r="EX24" s="2388"/>
      <c r="EY24" s="2388"/>
      <c r="EZ24" s="2388"/>
      <c r="FA24" s="2388"/>
      <c r="FB24" s="2388"/>
      <c r="FC24" s="2388"/>
      <c r="FD24" s="2388"/>
      <c r="FE24" s="2388"/>
      <c r="FF24" s="2388"/>
      <c r="FG24" s="2388"/>
      <c r="FH24" s="2388"/>
      <c r="FI24" s="2388"/>
      <c r="FJ24" s="2388"/>
      <c r="FK24" s="2388"/>
      <c r="FL24" s="2388"/>
      <c r="FM24" s="2389"/>
    </row>
    <row r="25" spans="1:172" ht="18" customHeight="1">
      <c r="B25" s="149"/>
      <c r="C25" s="2431" t="s">
        <v>935</v>
      </c>
      <c r="D25" s="2431"/>
      <c r="E25" s="2431"/>
      <c r="F25" s="2431"/>
      <c r="G25" s="2431"/>
      <c r="H25" s="2431"/>
      <c r="I25" s="2431"/>
      <c r="J25" s="2431"/>
      <c r="K25" s="2431"/>
      <c r="L25" s="2431"/>
      <c r="M25" s="2431"/>
      <c r="N25" s="2431"/>
      <c r="O25" s="2431"/>
      <c r="P25" s="2431"/>
      <c r="Q25" s="2431"/>
      <c r="R25" s="2431"/>
      <c r="S25" s="2431"/>
      <c r="T25" s="2431"/>
      <c r="U25" s="2431"/>
      <c r="V25" s="2431"/>
      <c r="W25" s="2431"/>
      <c r="X25" s="2431"/>
      <c r="Y25" s="2431"/>
      <c r="Z25" s="2431"/>
      <c r="AA25" s="2431"/>
      <c r="AB25" s="2431"/>
      <c r="AC25" s="2431"/>
      <c r="AD25" s="2431"/>
      <c r="AE25" s="2432"/>
      <c r="AF25" s="2396">
        <v>5183</v>
      </c>
      <c r="AG25" s="2397"/>
      <c r="AH25" s="2397"/>
      <c r="AI25" s="2397"/>
      <c r="AJ25" s="2398"/>
      <c r="AK25" s="2417" t="s">
        <v>774</v>
      </c>
      <c r="AL25" s="2418"/>
      <c r="AM25" s="2418"/>
      <c r="AN25" s="2418"/>
      <c r="AO25" s="2418"/>
      <c r="AP25" s="2418"/>
      <c r="AQ25" s="2412" t="s">
        <v>210</v>
      </c>
      <c r="AR25" s="2412"/>
      <c r="AS25" s="2412"/>
      <c r="AT25" s="2429">
        <v>-1</v>
      </c>
      <c r="AU25" s="2429"/>
      <c r="AV25" s="2429"/>
      <c r="AW25" s="2430"/>
      <c r="AX25" s="2399">
        <f>EV26</f>
        <v>0</v>
      </c>
      <c r="AY25" s="2388"/>
      <c r="AZ25" s="2388"/>
      <c r="BA25" s="2388"/>
      <c r="BB25" s="2388"/>
      <c r="BC25" s="2388"/>
      <c r="BD25" s="2388"/>
      <c r="BE25" s="2388"/>
      <c r="BF25" s="2388"/>
      <c r="BG25" s="2388"/>
      <c r="BH25" s="2388"/>
      <c r="BI25" s="2388"/>
      <c r="BJ25" s="2388"/>
      <c r="BK25" s="2388"/>
      <c r="BL25" s="2388"/>
      <c r="BM25" s="2388"/>
      <c r="BN25" s="2400"/>
      <c r="BO25" s="2440"/>
      <c r="BP25" s="2440"/>
      <c r="BQ25" s="2440"/>
      <c r="BR25" s="2440"/>
      <c r="BS25" s="2440"/>
      <c r="BT25" s="2440"/>
      <c r="BU25" s="2440"/>
      <c r="BV25" s="2440"/>
      <c r="BW25" s="2440"/>
      <c r="BX25" s="2440"/>
      <c r="BY25" s="2440"/>
      <c r="BZ25" s="2440"/>
      <c r="CA25" s="2440"/>
      <c r="CB25" s="2440"/>
      <c r="CC25" s="2440"/>
      <c r="CD25" s="2440"/>
      <c r="CE25" s="2440"/>
      <c r="CF25" s="2440"/>
      <c r="CG25" s="2440"/>
      <c r="CH25" s="2440"/>
      <c r="CI25" s="2440"/>
      <c r="CJ25" s="2440"/>
      <c r="CK25" s="2440"/>
      <c r="CL25" s="2440"/>
      <c r="CM25" s="2441"/>
      <c r="CN25" s="2390" t="s">
        <v>0</v>
      </c>
      <c r="CO25" s="2390"/>
      <c r="CP25" s="1043"/>
      <c r="CQ25" s="1043"/>
      <c r="CR25" s="1043"/>
      <c r="CS25" s="1043"/>
      <c r="CT25" s="1043"/>
      <c r="CU25" s="1043"/>
      <c r="CV25" s="1043"/>
      <c r="CW25" s="1043"/>
      <c r="CX25" s="1043"/>
      <c r="CY25" s="1043"/>
      <c r="CZ25" s="1043"/>
      <c r="DA25" s="1043"/>
      <c r="DB25" s="1043"/>
      <c r="DC25" s="1043"/>
      <c r="DD25" s="1043"/>
      <c r="DE25" s="1043"/>
      <c r="DF25" s="1043"/>
      <c r="DG25" s="1043"/>
      <c r="DH25" s="1043"/>
      <c r="DI25" s="1043"/>
      <c r="DJ25" s="1043"/>
      <c r="DK25" s="1043"/>
      <c r="DL25" s="1043"/>
      <c r="DM25" s="1043"/>
      <c r="DN25" s="1043"/>
      <c r="DO25" s="1043"/>
      <c r="DP25" s="2407" t="s">
        <v>1</v>
      </c>
      <c r="DQ25" s="2407"/>
      <c r="DR25" s="2411" t="s">
        <v>0</v>
      </c>
      <c r="DS25" s="2390"/>
      <c r="DT25" s="1043"/>
      <c r="DU25" s="1043"/>
      <c r="DV25" s="1043"/>
      <c r="DW25" s="1043"/>
      <c r="DX25" s="1043"/>
      <c r="DY25" s="1043"/>
      <c r="DZ25" s="1043"/>
      <c r="EA25" s="1043"/>
      <c r="EB25" s="1043"/>
      <c r="EC25" s="1043"/>
      <c r="ED25" s="1043"/>
      <c r="EE25" s="1043"/>
      <c r="EF25" s="1043"/>
      <c r="EG25" s="1043"/>
      <c r="EH25" s="1043"/>
      <c r="EI25" s="1043"/>
      <c r="EJ25" s="1043"/>
      <c r="EK25" s="1043"/>
      <c r="EL25" s="1043"/>
      <c r="EM25" s="1043"/>
      <c r="EN25" s="1043"/>
      <c r="EO25" s="1043"/>
      <c r="EP25" s="1043"/>
      <c r="EQ25" s="1043"/>
      <c r="ER25" s="1043"/>
      <c r="ES25" s="1043"/>
      <c r="ET25" s="2407" t="s">
        <v>1</v>
      </c>
      <c r="EU25" s="2416"/>
      <c r="EV25" s="2387">
        <f t="shared" si="1"/>
        <v>0</v>
      </c>
      <c r="EW25" s="2388"/>
      <c r="EX25" s="2388"/>
      <c r="EY25" s="2388"/>
      <c r="EZ25" s="2388"/>
      <c r="FA25" s="2388"/>
      <c r="FB25" s="2388"/>
      <c r="FC25" s="2388"/>
      <c r="FD25" s="2388"/>
      <c r="FE25" s="2388"/>
      <c r="FF25" s="2388"/>
      <c r="FG25" s="2388"/>
      <c r="FH25" s="2388"/>
      <c r="FI25" s="2388"/>
      <c r="FJ25" s="2388"/>
      <c r="FK25" s="2388"/>
      <c r="FL25" s="2388"/>
      <c r="FM25" s="2389"/>
    </row>
    <row r="26" spans="1:172" ht="18" customHeight="1">
      <c r="B26" s="149"/>
      <c r="C26" s="2420"/>
      <c r="D26" s="2420"/>
      <c r="E26" s="2420"/>
      <c r="F26" s="2420"/>
      <c r="G26" s="2420"/>
      <c r="H26" s="2420"/>
      <c r="I26" s="2420"/>
      <c r="J26" s="2420"/>
      <c r="K26" s="2420"/>
      <c r="L26" s="2420"/>
      <c r="M26" s="2420"/>
      <c r="N26" s="2420"/>
      <c r="O26" s="2420"/>
      <c r="P26" s="2420"/>
      <c r="Q26" s="2420"/>
      <c r="R26" s="2420"/>
      <c r="S26" s="2420"/>
      <c r="T26" s="2420"/>
      <c r="U26" s="2420"/>
      <c r="V26" s="2420"/>
      <c r="W26" s="2420"/>
      <c r="X26" s="2420"/>
      <c r="Y26" s="2420"/>
      <c r="Z26" s="2420"/>
      <c r="AA26" s="2420"/>
      <c r="AB26" s="2420"/>
      <c r="AC26" s="2420"/>
      <c r="AD26" s="2420"/>
      <c r="AE26" s="2421"/>
      <c r="AF26" s="2396">
        <v>5193</v>
      </c>
      <c r="AG26" s="2397"/>
      <c r="AH26" s="2397"/>
      <c r="AI26" s="2397"/>
      <c r="AJ26" s="2398"/>
      <c r="AK26" s="2326" t="s">
        <v>774</v>
      </c>
      <c r="AL26" s="2327"/>
      <c r="AM26" s="2327"/>
      <c r="AN26" s="2327"/>
      <c r="AO26" s="2327"/>
      <c r="AP26" s="2327"/>
      <c r="AQ26" s="2404" t="s">
        <v>211</v>
      </c>
      <c r="AR26" s="2404"/>
      <c r="AS26" s="2404"/>
      <c r="AT26" s="2405">
        <v>-2</v>
      </c>
      <c r="AU26" s="2405"/>
      <c r="AV26" s="2405"/>
      <c r="AW26" s="2406"/>
      <c r="AX26" s="2408"/>
      <c r="AY26" s="2409"/>
      <c r="AZ26" s="2409"/>
      <c r="BA26" s="2409"/>
      <c r="BB26" s="2409"/>
      <c r="BC26" s="2409"/>
      <c r="BD26" s="2409"/>
      <c r="BE26" s="2409"/>
      <c r="BF26" s="2409"/>
      <c r="BG26" s="2409"/>
      <c r="BH26" s="2409"/>
      <c r="BI26" s="2409"/>
      <c r="BJ26" s="2409"/>
      <c r="BK26" s="2409"/>
      <c r="BL26" s="2409"/>
      <c r="BM26" s="2409"/>
      <c r="BN26" s="2410"/>
      <c r="BO26" s="2409"/>
      <c r="BP26" s="2409"/>
      <c r="BQ26" s="2409"/>
      <c r="BR26" s="2409"/>
      <c r="BS26" s="2409"/>
      <c r="BT26" s="2409"/>
      <c r="BU26" s="2409"/>
      <c r="BV26" s="2409"/>
      <c r="BW26" s="2409"/>
      <c r="BX26" s="2409"/>
      <c r="BY26" s="2409"/>
      <c r="BZ26" s="2409"/>
      <c r="CA26" s="2409"/>
      <c r="CB26" s="2409"/>
      <c r="CC26" s="2409"/>
      <c r="CD26" s="2409"/>
      <c r="CE26" s="2409"/>
      <c r="CF26" s="2409"/>
      <c r="CG26" s="2409"/>
      <c r="CH26" s="2409"/>
      <c r="CI26" s="2409"/>
      <c r="CJ26" s="2409"/>
      <c r="CK26" s="2409"/>
      <c r="CL26" s="2409"/>
      <c r="CM26" s="2410"/>
      <c r="CN26" s="2313" t="s">
        <v>0</v>
      </c>
      <c r="CO26" s="2313"/>
      <c r="CP26" s="2314"/>
      <c r="CQ26" s="2314"/>
      <c r="CR26" s="2314"/>
      <c r="CS26" s="2314"/>
      <c r="CT26" s="2314"/>
      <c r="CU26" s="2314"/>
      <c r="CV26" s="2314"/>
      <c r="CW26" s="2314"/>
      <c r="CX26" s="2314"/>
      <c r="CY26" s="2314"/>
      <c r="CZ26" s="2314"/>
      <c r="DA26" s="2314"/>
      <c r="DB26" s="2314"/>
      <c r="DC26" s="2314"/>
      <c r="DD26" s="2314"/>
      <c r="DE26" s="2314"/>
      <c r="DF26" s="2314"/>
      <c r="DG26" s="2314"/>
      <c r="DH26" s="2314"/>
      <c r="DI26" s="2314"/>
      <c r="DJ26" s="2314"/>
      <c r="DK26" s="2314"/>
      <c r="DL26" s="2314"/>
      <c r="DM26" s="2314"/>
      <c r="DN26" s="2314"/>
      <c r="DO26" s="2314"/>
      <c r="DP26" s="1958" t="s">
        <v>1</v>
      </c>
      <c r="DQ26" s="1958"/>
      <c r="DR26" s="2312" t="s">
        <v>0</v>
      </c>
      <c r="DS26" s="2313"/>
      <c r="DT26" s="2314"/>
      <c r="DU26" s="2314"/>
      <c r="DV26" s="2314"/>
      <c r="DW26" s="2314"/>
      <c r="DX26" s="2314"/>
      <c r="DY26" s="2314"/>
      <c r="DZ26" s="2314"/>
      <c r="EA26" s="2314"/>
      <c r="EB26" s="2314"/>
      <c r="EC26" s="2314"/>
      <c r="ED26" s="2314"/>
      <c r="EE26" s="2314"/>
      <c r="EF26" s="2314"/>
      <c r="EG26" s="2314"/>
      <c r="EH26" s="2314"/>
      <c r="EI26" s="2314"/>
      <c r="EJ26" s="2314"/>
      <c r="EK26" s="2314"/>
      <c r="EL26" s="2314"/>
      <c r="EM26" s="2314"/>
      <c r="EN26" s="2314"/>
      <c r="EO26" s="2314"/>
      <c r="EP26" s="2314"/>
      <c r="EQ26" s="2314"/>
      <c r="ER26" s="2314"/>
      <c r="ES26" s="2314"/>
      <c r="ET26" s="1958" t="s">
        <v>1</v>
      </c>
      <c r="EU26" s="2320"/>
      <c r="EV26" s="2387">
        <f t="shared" si="1"/>
        <v>0</v>
      </c>
      <c r="EW26" s="2388"/>
      <c r="EX26" s="2388"/>
      <c r="EY26" s="2388"/>
      <c r="EZ26" s="2388"/>
      <c r="FA26" s="2388"/>
      <c r="FB26" s="2388"/>
      <c r="FC26" s="2388"/>
      <c r="FD26" s="2388"/>
      <c r="FE26" s="2388"/>
      <c r="FF26" s="2388"/>
      <c r="FG26" s="2388"/>
      <c r="FH26" s="2388"/>
      <c r="FI26" s="2388"/>
      <c r="FJ26" s="2388"/>
      <c r="FK26" s="2388"/>
      <c r="FL26" s="2388"/>
      <c r="FM26" s="2389"/>
    </row>
    <row r="27" spans="1:172" ht="23.25" customHeight="1">
      <c r="B27" s="149"/>
      <c r="C27" s="2431" t="s">
        <v>936</v>
      </c>
      <c r="D27" s="2431"/>
      <c r="E27" s="2431"/>
      <c r="F27" s="2431"/>
      <c r="G27" s="2431"/>
      <c r="H27" s="2431"/>
      <c r="I27" s="2431"/>
      <c r="J27" s="2431"/>
      <c r="K27" s="2431"/>
      <c r="L27" s="2431"/>
      <c r="M27" s="2431"/>
      <c r="N27" s="2431"/>
      <c r="O27" s="2431"/>
      <c r="P27" s="2431"/>
      <c r="Q27" s="2431"/>
      <c r="R27" s="2431"/>
      <c r="S27" s="2431"/>
      <c r="T27" s="2431"/>
      <c r="U27" s="2431"/>
      <c r="V27" s="2431"/>
      <c r="W27" s="2431"/>
      <c r="X27" s="2431"/>
      <c r="Y27" s="2431"/>
      <c r="Z27" s="2431"/>
      <c r="AA27" s="2431"/>
      <c r="AB27" s="2431"/>
      <c r="AC27" s="2431"/>
      <c r="AD27" s="2431"/>
      <c r="AE27" s="2432"/>
      <c r="AF27" s="2396">
        <v>5184</v>
      </c>
      <c r="AG27" s="2397"/>
      <c r="AH27" s="2397"/>
      <c r="AI27" s="2397"/>
      <c r="AJ27" s="2398"/>
      <c r="AK27" s="2417" t="s">
        <v>774</v>
      </c>
      <c r="AL27" s="2418"/>
      <c r="AM27" s="2418"/>
      <c r="AN27" s="2418"/>
      <c r="AO27" s="2418"/>
      <c r="AP27" s="2418"/>
      <c r="AQ27" s="2328" t="s">
        <v>210</v>
      </c>
      <c r="AR27" s="2328"/>
      <c r="AS27" s="2328"/>
      <c r="AT27" s="2405">
        <v>-1</v>
      </c>
      <c r="AU27" s="2405"/>
      <c r="AV27" s="2405"/>
      <c r="AW27" s="2406"/>
      <c r="AX27" s="2399">
        <f>EV28</f>
        <v>0</v>
      </c>
      <c r="AY27" s="2388"/>
      <c r="AZ27" s="2388"/>
      <c r="BA27" s="2388"/>
      <c r="BB27" s="2388"/>
      <c r="BC27" s="2388"/>
      <c r="BD27" s="2388"/>
      <c r="BE27" s="2388"/>
      <c r="BF27" s="2388"/>
      <c r="BG27" s="2388"/>
      <c r="BH27" s="2388"/>
      <c r="BI27" s="2388"/>
      <c r="BJ27" s="2388"/>
      <c r="BK27" s="2388"/>
      <c r="BL27" s="2388"/>
      <c r="BM27" s="2388"/>
      <c r="BN27" s="2400"/>
      <c r="BO27" s="2440"/>
      <c r="BP27" s="2440"/>
      <c r="BQ27" s="2440"/>
      <c r="BR27" s="2440"/>
      <c r="BS27" s="2440"/>
      <c r="BT27" s="2440"/>
      <c r="BU27" s="2440"/>
      <c r="BV27" s="2440"/>
      <c r="BW27" s="2440"/>
      <c r="BX27" s="2440"/>
      <c r="BY27" s="2440"/>
      <c r="BZ27" s="2440"/>
      <c r="CA27" s="2440"/>
      <c r="CB27" s="2440"/>
      <c r="CC27" s="2440"/>
      <c r="CD27" s="2440"/>
      <c r="CE27" s="2440"/>
      <c r="CF27" s="2440"/>
      <c r="CG27" s="2440"/>
      <c r="CH27" s="2440"/>
      <c r="CI27" s="2440"/>
      <c r="CJ27" s="2440"/>
      <c r="CK27" s="2440"/>
      <c r="CL27" s="2440"/>
      <c r="CM27" s="2441"/>
      <c r="CN27" s="2390" t="s">
        <v>0</v>
      </c>
      <c r="CO27" s="2390"/>
      <c r="CP27" s="1043"/>
      <c r="CQ27" s="1043"/>
      <c r="CR27" s="1043"/>
      <c r="CS27" s="1043"/>
      <c r="CT27" s="1043"/>
      <c r="CU27" s="1043"/>
      <c r="CV27" s="1043"/>
      <c r="CW27" s="1043"/>
      <c r="CX27" s="1043"/>
      <c r="CY27" s="1043"/>
      <c r="CZ27" s="1043"/>
      <c r="DA27" s="1043"/>
      <c r="DB27" s="1043"/>
      <c r="DC27" s="1043"/>
      <c r="DD27" s="1043"/>
      <c r="DE27" s="1043"/>
      <c r="DF27" s="1043"/>
      <c r="DG27" s="1043"/>
      <c r="DH27" s="1043"/>
      <c r="DI27" s="1043"/>
      <c r="DJ27" s="1043"/>
      <c r="DK27" s="1043"/>
      <c r="DL27" s="1043"/>
      <c r="DM27" s="1043"/>
      <c r="DN27" s="1043"/>
      <c r="DO27" s="1043"/>
      <c r="DP27" s="2407" t="s">
        <v>1</v>
      </c>
      <c r="DQ27" s="2407"/>
      <c r="DR27" s="2411" t="s">
        <v>0</v>
      </c>
      <c r="DS27" s="2390"/>
      <c r="DT27" s="1043"/>
      <c r="DU27" s="1043"/>
      <c r="DV27" s="1043"/>
      <c r="DW27" s="1043"/>
      <c r="DX27" s="1043"/>
      <c r="DY27" s="1043"/>
      <c r="DZ27" s="1043"/>
      <c r="EA27" s="1043"/>
      <c r="EB27" s="1043"/>
      <c r="EC27" s="1043"/>
      <c r="ED27" s="1043"/>
      <c r="EE27" s="1043"/>
      <c r="EF27" s="1043"/>
      <c r="EG27" s="1043"/>
      <c r="EH27" s="1043"/>
      <c r="EI27" s="1043"/>
      <c r="EJ27" s="1043"/>
      <c r="EK27" s="1043"/>
      <c r="EL27" s="1043"/>
      <c r="EM27" s="1043"/>
      <c r="EN27" s="1043"/>
      <c r="EO27" s="1043"/>
      <c r="EP27" s="1043"/>
      <c r="EQ27" s="1043"/>
      <c r="ER27" s="1043"/>
      <c r="ES27" s="1043"/>
      <c r="ET27" s="2407" t="s">
        <v>1</v>
      </c>
      <c r="EU27" s="2416"/>
      <c r="EV27" s="2387">
        <f t="shared" si="1"/>
        <v>0</v>
      </c>
      <c r="EW27" s="2388"/>
      <c r="EX27" s="2388"/>
      <c r="EY27" s="2388"/>
      <c r="EZ27" s="2388"/>
      <c r="FA27" s="2388"/>
      <c r="FB27" s="2388"/>
      <c r="FC27" s="2388"/>
      <c r="FD27" s="2388"/>
      <c r="FE27" s="2388"/>
      <c r="FF27" s="2388"/>
      <c r="FG27" s="2388"/>
      <c r="FH27" s="2388"/>
      <c r="FI27" s="2388"/>
      <c r="FJ27" s="2388"/>
      <c r="FK27" s="2388"/>
      <c r="FL27" s="2388"/>
      <c r="FM27" s="2389"/>
    </row>
    <row r="28" spans="1:172" ht="23.25" customHeight="1">
      <c r="B28" s="149"/>
      <c r="C28" s="2420"/>
      <c r="D28" s="2420"/>
      <c r="E28" s="2420"/>
      <c r="F28" s="2420"/>
      <c r="G28" s="2420"/>
      <c r="H28" s="2420"/>
      <c r="I28" s="2420"/>
      <c r="J28" s="2420"/>
      <c r="K28" s="2420"/>
      <c r="L28" s="2420"/>
      <c r="M28" s="2420"/>
      <c r="N28" s="2420"/>
      <c r="O28" s="2420"/>
      <c r="P28" s="2420"/>
      <c r="Q28" s="2420"/>
      <c r="R28" s="2420"/>
      <c r="S28" s="2420"/>
      <c r="T28" s="2420"/>
      <c r="U28" s="2420"/>
      <c r="V28" s="2420"/>
      <c r="W28" s="2420"/>
      <c r="X28" s="2420"/>
      <c r="Y28" s="2420"/>
      <c r="Z28" s="2420"/>
      <c r="AA28" s="2420"/>
      <c r="AB28" s="2420"/>
      <c r="AC28" s="2420"/>
      <c r="AD28" s="2420"/>
      <c r="AE28" s="2421"/>
      <c r="AF28" s="2396">
        <v>5194</v>
      </c>
      <c r="AG28" s="2397"/>
      <c r="AH28" s="2397"/>
      <c r="AI28" s="2397"/>
      <c r="AJ28" s="2398"/>
      <c r="AK28" s="2326" t="s">
        <v>774</v>
      </c>
      <c r="AL28" s="2327"/>
      <c r="AM28" s="2327"/>
      <c r="AN28" s="2327"/>
      <c r="AO28" s="2327"/>
      <c r="AP28" s="2327"/>
      <c r="AQ28" s="2328" t="s">
        <v>211</v>
      </c>
      <c r="AR28" s="2328"/>
      <c r="AS28" s="2328"/>
      <c r="AT28" s="2323">
        <v>-2</v>
      </c>
      <c r="AU28" s="2323"/>
      <c r="AV28" s="2323"/>
      <c r="AW28" s="2428"/>
      <c r="AX28" s="2408"/>
      <c r="AY28" s="2409"/>
      <c r="AZ28" s="2409"/>
      <c r="BA28" s="2409"/>
      <c r="BB28" s="2409"/>
      <c r="BC28" s="2409"/>
      <c r="BD28" s="2409"/>
      <c r="BE28" s="2409"/>
      <c r="BF28" s="2409"/>
      <c r="BG28" s="2409"/>
      <c r="BH28" s="2409"/>
      <c r="BI28" s="2409"/>
      <c r="BJ28" s="2409"/>
      <c r="BK28" s="2409"/>
      <c r="BL28" s="2409"/>
      <c r="BM28" s="2409"/>
      <c r="BN28" s="2410"/>
      <c r="BO28" s="2409">
        <v>94</v>
      </c>
      <c r="BP28" s="2409"/>
      <c r="BQ28" s="2409"/>
      <c r="BR28" s="2409"/>
      <c r="BS28" s="2409"/>
      <c r="BT28" s="2409"/>
      <c r="BU28" s="2409"/>
      <c r="BV28" s="2409"/>
      <c r="BW28" s="2409"/>
      <c r="BX28" s="2409"/>
      <c r="BY28" s="2409"/>
      <c r="BZ28" s="2409"/>
      <c r="CA28" s="2409"/>
      <c r="CB28" s="2409"/>
      <c r="CC28" s="2409"/>
      <c r="CD28" s="2409"/>
      <c r="CE28" s="2409"/>
      <c r="CF28" s="2409"/>
      <c r="CG28" s="2409"/>
      <c r="CH28" s="2409"/>
      <c r="CI28" s="2409"/>
      <c r="CJ28" s="2409"/>
      <c r="CK28" s="2409"/>
      <c r="CL28" s="2409"/>
      <c r="CM28" s="2410"/>
      <c r="CN28" s="2313" t="s">
        <v>0</v>
      </c>
      <c r="CO28" s="2313"/>
      <c r="CP28" s="2314"/>
      <c r="CQ28" s="2314"/>
      <c r="CR28" s="2314"/>
      <c r="CS28" s="2314"/>
      <c r="CT28" s="2314"/>
      <c r="CU28" s="2314"/>
      <c r="CV28" s="2314"/>
      <c r="CW28" s="2314"/>
      <c r="CX28" s="2314"/>
      <c r="CY28" s="2314"/>
      <c r="CZ28" s="2314"/>
      <c r="DA28" s="2314"/>
      <c r="DB28" s="2314"/>
      <c r="DC28" s="2314"/>
      <c r="DD28" s="2314"/>
      <c r="DE28" s="2314"/>
      <c r="DF28" s="2314"/>
      <c r="DG28" s="2314"/>
      <c r="DH28" s="2314"/>
      <c r="DI28" s="2314"/>
      <c r="DJ28" s="2314"/>
      <c r="DK28" s="2314"/>
      <c r="DL28" s="2314"/>
      <c r="DM28" s="2314"/>
      <c r="DN28" s="2314"/>
      <c r="DO28" s="2314"/>
      <c r="DP28" s="1958" t="s">
        <v>1</v>
      </c>
      <c r="DQ28" s="1958"/>
      <c r="DR28" s="2312" t="s">
        <v>0</v>
      </c>
      <c r="DS28" s="2313"/>
      <c r="DT28" s="2314">
        <v>94</v>
      </c>
      <c r="DU28" s="2314"/>
      <c r="DV28" s="2314"/>
      <c r="DW28" s="2314"/>
      <c r="DX28" s="2314"/>
      <c r="DY28" s="2314"/>
      <c r="DZ28" s="2314"/>
      <c r="EA28" s="2314"/>
      <c r="EB28" s="2314"/>
      <c r="EC28" s="2314"/>
      <c r="ED28" s="2314"/>
      <c r="EE28" s="2314"/>
      <c r="EF28" s="2314"/>
      <c r="EG28" s="2314"/>
      <c r="EH28" s="2314"/>
      <c r="EI28" s="2314"/>
      <c r="EJ28" s="2314"/>
      <c r="EK28" s="2314"/>
      <c r="EL28" s="2314"/>
      <c r="EM28" s="2314"/>
      <c r="EN28" s="2314"/>
      <c r="EO28" s="2314"/>
      <c r="EP28" s="2314"/>
      <c r="EQ28" s="2314"/>
      <c r="ER28" s="2314"/>
      <c r="ES28" s="2314"/>
      <c r="ET28" s="1958" t="s">
        <v>1</v>
      </c>
      <c r="EU28" s="2320"/>
      <c r="EV28" s="2387">
        <f t="shared" si="1"/>
        <v>0</v>
      </c>
      <c r="EW28" s="2388"/>
      <c r="EX28" s="2388"/>
      <c r="EY28" s="2388"/>
      <c r="EZ28" s="2388"/>
      <c r="FA28" s="2388"/>
      <c r="FB28" s="2388"/>
      <c r="FC28" s="2388"/>
      <c r="FD28" s="2388"/>
      <c r="FE28" s="2388"/>
      <c r="FF28" s="2388"/>
      <c r="FG28" s="2388"/>
      <c r="FH28" s="2388"/>
      <c r="FI28" s="2388"/>
      <c r="FJ28" s="2388"/>
      <c r="FK28" s="2388"/>
      <c r="FL28" s="2388"/>
      <c r="FM28" s="2389"/>
    </row>
    <row r="29" spans="1:172" ht="18" customHeight="1">
      <c r="B29" s="149"/>
      <c r="C29" s="2431" t="s">
        <v>938</v>
      </c>
      <c r="D29" s="2431"/>
      <c r="E29" s="2431"/>
      <c r="F29" s="2431"/>
      <c r="G29" s="2431"/>
      <c r="H29" s="2431"/>
      <c r="I29" s="2431"/>
      <c r="J29" s="2431"/>
      <c r="K29" s="2431"/>
      <c r="L29" s="2431"/>
      <c r="M29" s="2431"/>
      <c r="N29" s="2431"/>
      <c r="O29" s="2431"/>
      <c r="P29" s="2431"/>
      <c r="Q29" s="2431"/>
      <c r="R29" s="2431"/>
      <c r="S29" s="2431"/>
      <c r="T29" s="2431"/>
      <c r="U29" s="2431"/>
      <c r="V29" s="2431"/>
      <c r="W29" s="2431"/>
      <c r="X29" s="2431"/>
      <c r="Y29" s="2431"/>
      <c r="Z29" s="2431"/>
      <c r="AA29" s="2431"/>
      <c r="AB29" s="2431"/>
      <c r="AC29" s="2431"/>
      <c r="AD29" s="2431"/>
      <c r="AE29" s="2432"/>
      <c r="AF29" s="2396">
        <v>5185</v>
      </c>
      <c r="AG29" s="2397"/>
      <c r="AH29" s="2397"/>
      <c r="AI29" s="2397"/>
      <c r="AJ29" s="2398"/>
      <c r="AK29" s="2433" t="s">
        <v>774</v>
      </c>
      <c r="AL29" s="2434"/>
      <c r="AM29" s="2434"/>
      <c r="AN29" s="2434"/>
      <c r="AO29" s="2434"/>
      <c r="AP29" s="2434"/>
      <c r="AQ29" s="2412" t="s">
        <v>210</v>
      </c>
      <c r="AR29" s="2412"/>
      <c r="AS29" s="2412"/>
      <c r="AT29" s="2429">
        <v>-1</v>
      </c>
      <c r="AU29" s="2429"/>
      <c r="AV29" s="2429"/>
      <c r="AW29" s="2430"/>
      <c r="AX29" s="2443">
        <f>EV30</f>
        <v>0</v>
      </c>
      <c r="AY29" s="2444"/>
      <c r="AZ29" s="2444"/>
      <c r="BA29" s="2444"/>
      <c r="BB29" s="2444"/>
      <c r="BC29" s="2444"/>
      <c r="BD29" s="2444"/>
      <c r="BE29" s="2444"/>
      <c r="BF29" s="2444"/>
      <c r="BG29" s="2444"/>
      <c r="BH29" s="2444"/>
      <c r="BI29" s="2444"/>
      <c r="BJ29" s="2444"/>
      <c r="BK29" s="2444"/>
      <c r="BL29" s="2444"/>
      <c r="BM29" s="2444"/>
      <c r="BN29" s="2445"/>
      <c r="BO29" s="2451"/>
      <c r="BP29" s="2451"/>
      <c r="BQ29" s="2451"/>
      <c r="BR29" s="2451"/>
      <c r="BS29" s="2451"/>
      <c r="BT29" s="2451"/>
      <c r="BU29" s="2451"/>
      <c r="BV29" s="2451"/>
      <c r="BW29" s="2451"/>
      <c r="BX29" s="2451"/>
      <c r="BY29" s="2451"/>
      <c r="BZ29" s="2451"/>
      <c r="CA29" s="2451"/>
      <c r="CB29" s="2451"/>
      <c r="CC29" s="2451"/>
      <c r="CD29" s="2451"/>
      <c r="CE29" s="2451"/>
      <c r="CF29" s="2451"/>
      <c r="CG29" s="2451"/>
      <c r="CH29" s="2451"/>
      <c r="CI29" s="2451"/>
      <c r="CJ29" s="2451"/>
      <c r="CK29" s="2451"/>
      <c r="CL29" s="2451"/>
      <c r="CM29" s="2452"/>
      <c r="CN29" s="2435" t="s">
        <v>0</v>
      </c>
      <c r="CO29" s="2435"/>
      <c r="CP29" s="2436"/>
      <c r="CQ29" s="2436"/>
      <c r="CR29" s="2436"/>
      <c r="CS29" s="2436"/>
      <c r="CT29" s="2436"/>
      <c r="CU29" s="2436"/>
      <c r="CV29" s="2436"/>
      <c r="CW29" s="2436"/>
      <c r="CX29" s="2436"/>
      <c r="CY29" s="2436"/>
      <c r="CZ29" s="2436"/>
      <c r="DA29" s="2436"/>
      <c r="DB29" s="2436"/>
      <c r="DC29" s="2436"/>
      <c r="DD29" s="2436"/>
      <c r="DE29" s="2436"/>
      <c r="DF29" s="2436"/>
      <c r="DG29" s="2436"/>
      <c r="DH29" s="2436"/>
      <c r="DI29" s="2436"/>
      <c r="DJ29" s="2436"/>
      <c r="DK29" s="2436"/>
      <c r="DL29" s="2436"/>
      <c r="DM29" s="2436"/>
      <c r="DN29" s="2436"/>
      <c r="DO29" s="2436"/>
      <c r="DP29" s="2449" t="s">
        <v>1</v>
      </c>
      <c r="DQ29" s="2449"/>
      <c r="DR29" s="2450" t="s">
        <v>0</v>
      </c>
      <c r="DS29" s="2435"/>
      <c r="DT29" s="2436"/>
      <c r="DU29" s="2436"/>
      <c r="DV29" s="2436"/>
      <c r="DW29" s="2436"/>
      <c r="DX29" s="2436"/>
      <c r="DY29" s="2436"/>
      <c r="DZ29" s="2436"/>
      <c r="EA29" s="2436"/>
      <c r="EB29" s="2436"/>
      <c r="EC29" s="2436"/>
      <c r="ED29" s="2436"/>
      <c r="EE29" s="2436"/>
      <c r="EF29" s="2436"/>
      <c r="EG29" s="2436"/>
      <c r="EH29" s="2436"/>
      <c r="EI29" s="2436"/>
      <c r="EJ29" s="2436"/>
      <c r="EK29" s="2436"/>
      <c r="EL29" s="2436"/>
      <c r="EM29" s="2436"/>
      <c r="EN29" s="2436"/>
      <c r="EO29" s="2436"/>
      <c r="EP29" s="2436"/>
      <c r="EQ29" s="2436"/>
      <c r="ER29" s="2436"/>
      <c r="ES29" s="2436"/>
      <c r="ET29" s="2449" t="s">
        <v>1</v>
      </c>
      <c r="EU29" s="2453"/>
      <c r="EV29" s="2387">
        <f t="shared" si="1"/>
        <v>0</v>
      </c>
      <c r="EW29" s="2388"/>
      <c r="EX29" s="2388"/>
      <c r="EY29" s="2388"/>
      <c r="EZ29" s="2388"/>
      <c r="FA29" s="2388"/>
      <c r="FB29" s="2388"/>
      <c r="FC29" s="2388"/>
      <c r="FD29" s="2388"/>
      <c r="FE29" s="2388"/>
      <c r="FF29" s="2388"/>
      <c r="FG29" s="2388"/>
      <c r="FH29" s="2388"/>
      <c r="FI29" s="2388"/>
      <c r="FJ29" s="2388"/>
      <c r="FK29" s="2388"/>
      <c r="FL29" s="2388"/>
      <c r="FM29" s="2389"/>
    </row>
    <row r="30" spans="1:172" ht="18" customHeight="1" thickBot="1">
      <c r="B30" s="151"/>
      <c r="C30" s="2420"/>
      <c r="D30" s="2420"/>
      <c r="E30" s="2420"/>
      <c r="F30" s="2420"/>
      <c r="G30" s="2420"/>
      <c r="H30" s="2420"/>
      <c r="I30" s="2420"/>
      <c r="J30" s="2420"/>
      <c r="K30" s="2420"/>
      <c r="L30" s="2420"/>
      <c r="M30" s="2420"/>
      <c r="N30" s="2420"/>
      <c r="O30" s="2420"/>
      <c r="P30" s="2420"/>
      <c r="Q30" s="2420"/>
      <c r="R30" s="2420"/>
      <c r="S30" s="2420"/>
      <c r="T30" s="2420"/>
      <c r="U30" s="2420"/>
      <c r="V30" s="2420"/>
      <c r="W30" s="2420"/>
      <c r="X30" s="2420"/>
      <c r="Y30" s="2420"/>
      <c r="Z30" s="2420"/>
      <c r="AA30" s="2420"/>
      <c r="AB30" s="2420"/>
      <c r="AC30" s="2420"/>
      <c r="AD30" s="2420"/>
      <c r="AE30" s="2421"/>
      <c r="AF30" s="2437">
        <v>5195</v>
      </c>
      <c r="AG30" s="2438"/>
      <c r="AH30" s="2438"/>
      <c r="AI30" s="2438"/>
      <c r="AJ30" s="2439"/>
      <c r="AK30" s="2331" t="s">
        <v>774</v>
      </c>
      <c r="AL30" s="2332"/>
      <c r="AM30" s="2332"/>
      <c r="AN30" s="2332"/>
      <c r="AO30" s="2332"/>
      <c r="AP30" s="2332"/>
      <c r="AQ30" s="2333" t="s">
        <v>211</v>
      </c>
      <c r="AR30" s="2333"/>
      <c r="AS30" s="2333"/>
      <c r="AT30" s="2334">
        <v>-2</v>
      </c>
      <c r="AU30" s="2334"/>
      <c r="AV30" s="2334"/>
      <c r="AW30" s="2442"/>
      <c r="AX30" s="2413"/>
      <c r="AY30" s="2414"/>
      <c r="AZ30" s="2414"/>
      <c r="BA30" s="2414"/>
      <c r="BB30" s="2414"/>
      <c r="BC30" s="2414"/>
      <c r="BD30" s="2414"/>
      <c r="BE30" s="2414"/>
      <c r="BF30" s="2414"/>
      <c r="BG30" s="2414"/>
      <c r="BH30" s="2414"/>
      <c r="BI30" s="2414"/>
      <c r="BJ30" s="2414"/>
      <c r="BK30" s="2414"/>
      <c r="BL30" s="2414"/>
      <c r="BM30" s="2414"/>
      <c r="BN30" s="2415"/>
      <c r="BO30" s="2414"/>
      <c r="BP30" s="2414"/>
      <c r="BQ30" s="2414"/>
      <c r="BR30" s="2414"/>
      <c r="BS30" s="2414"/>
      <c r="BT30" s="2414"/>
      <c r="BU30" s="2414"/>
      <c r="BV30" s="2414"/>
      <c r="BW30" s="2414"/>
      <c r="BX30" s="2414"/>
      <c r="BY30" s="2414"/>
      <c r="BZ30" s="2414"/>
      <c r="CA30" s="2414"/>
      <c r="CB30" s="2414"/>
      <c r="CC30" s="2414"/>
      <c r="CD30" s="2414"/>
      <c r="CE30" s="2414"/>
      <c r="CF30" s="2414"/>
      <c r="CG30" s="2414"/>
      <c r="CH30" s="2414"/>
      <c r="CI30" s="2414"/>
      <c r="CJ30" s="2414"/>
      <c r="CK30" s="2414"/>
      <c r="CL30" s="2414"/>
      <c r="CM30" s="2415"/>
      <c r="CN30" s="2316" t="s">
        <v>0</v>
      </c>
      <c r="CO30" s="2316"/>
      <c r="CP30" s="1551"/>
      <c r="CQ30" s="1551"/>
      <c r="CR30" s="1551"/>
      <c r="CS30" s="1551"/>
      <c r="CT30" s="1551"/>
      <c r="CU30" s="1551"/>
      <c r="CV30" s="1551"/>
      <c r="CW30" s="1551"/>
      <c r="CX30" s="1551"/>
      <c r="CY30" s="1551"/>
      <c r="CZ30" s="1551"/>
      <c r="DA30" s="1551"/>
      <c r="DB30" s="1551"/>
      <c r="DC30" s="1551"/>
      <c r="DD30" s="1551"/>
      <c r="DE30" s="1551"/>
      <c r="DF30" s="1551"/>
      <c r="DG30" s="1551"/>
      <c r="DH30" s="1551"/>
      <c r="DI30" s="1551"/>
      <c r="DJ30" s="1551"/>
      <c r="DK30" s="1551"/>
      <c r="DL30" s="1551"/>
      <c r="DM30" s="1551"/>
      <c r="DN30" s="1551"/>
      <c r="DO30" s="1551"/>
      <c r="DP30" s="2317" t="s">
        <v>1</v>
      </c>
      <c r="DQ30" s="2317"/>
      <c r="DR30" s="2315" t="s">
        <v>0</v>
      </c>
      <c r="DS30" s="2316"/>
      <c r="DT30" s="1551"/>
      <c r="DU30" s="1551"/>
      <c r="DV30" s="1551"/>
      <c r="DW30" s="1551"/>
      <c r="DX30" s="1551"/>
      <c r="DY30" s="1551"/>
      <c r="DZ30" s="1551"/>
      <c r="EA30" s="1551"/>
      <c r="EB30" s="1551"/>
      <c r="EC30" s="1551"/>
      <c r="ED30" s="1551"/>
      <c r="EE30" s="1551"/>
      <c r="EF30" s="1551"/>
      <c r="EG30" s="1551"/>
      <c r="EH30" s="1551"/>
      <c r="EI30" s="1551"/>
      <c r="EJ30" s="1551"/>
      <c r="EK30" s="1551"/>
      <c r="EL30" s="1551"/>
      <c r="EM30" s="1551"/>
      <c r="EN30" s="1551"/>
      <c r="EO30" s="1551"/>
      <c r="EP30" s="1551"/>
      <c r="EQ30" s="1551"/>
      <c r="ER30" s="1551"/>
      <c r="ES30" s="1551"/>
      <c r="ET30" s="2317" t="s">
        <v>1</v>
      </c>
      <c r="EU30" s="2318"/>
      <c r="EV30" s="2446">
        <f t="shared" si="1"/>
        <v>0</v>
      </c>
      <c r="EW30" s="2447"/>
      <c r="EX30" s="2447"/>
      <c r="EY30" s="2447"/>
      <c r="EZ30" s="2447"/>
      <c r="FA30" s="2447"/>
      <c r="FB30" s="2447"/>
      <c r="FC30" s="2447"/>
      <c r="FD30" s="2447"/>
      <c r="FE30" s="2447"/>
      <c r="FF30" s="2447"/>
      <c r="FG30" s="2447"/>
      <c r="FH30" s="2447"/>
      <c r="FI30" s="2447"/>
      <c r="FJ30" s="2447"/>
      <c r="FK30" s="2447"/>
      <c r="FL30" s="2447"/>
      <c r="FM30" s="2448"/>
    </row>
    <row r="31" spans="1:172" ht="12" customHeight="1">
      <c r="A31" s="627" t="s">
        <v>214</v>
      </c>
    </row>
    <row r="32" spans="1:172" s="450" customFormat="1" ht="15.75" customHeight="1">
      <c r="A32" s="629"/>
      <c r="B32" s="943"/>
      <c r="C32" s="943"/>
      <c r="D32" s="943"/>
      <c r="E32" s="943"/>
      <c r="F32" s="1010" t="s">
        <v>426</v>
      </c>
      <c r="G32" s="1010"/>
      <c r="H32" s="1010"/>
      <c r="I32" s="1010"/>
      <c r="J32" s="1010"/>
      <c r="K32" s="1010"/>
      <c r="L32" s="1010"/>
      <c r="M32" s="1010"/>
      <c r="N32" s="1010"/>
      <c r="O32" s="1010"/>
      <c r="P32" s="1010"/>
      <c r="Q32" s="1010"/>
      <c r="R32" s="1010"/>
      <c r="S32" s="1010"/>
      <c r="T32" s="1010"/>
      <c r="U32" s="1010"/>
      <c r="V32" s="1010"/>
      <c r="W32" s="1010"/>
      <c r="X32" s="1010"/>
      <c r="Y32" s="1010"/>
      <c r="Z32" s="1010"/>
      <c r="AA32" s="1010"/>
      <c r="AB32" s="1010"/>
      <c r="AC32" s="1010"/>
      <c r="AD32" s="1010"/>
      <c r="AE32" s="1010"/>
      <c r="AF32" s="1010"/>
      <c r="AG32" s="1010"/>
      <c r="AH32" s="1010"/>
      <c r="AI32" s="1010"/>
      <c r="AJ32" s="1010"/>
      <c r="AK32" s="1010"/>
      <c r="AL32" s="1010"/>
      <c r="AM32" s="1010"/>
      <c r="AN32" s="1010"/>
      <c r="AO32" s="1010"/>
      <c r="AP32" s="1010"/>
      <c r="AQ32" s="1010"/>
      <c r="AR32" s="1010"/>
      <c r="AS32" s="1010"/>
      <c r="AT32" s="1010"/>
      <c r="AU32" s="1010"/>
      <c r="AV32" s="1010"/>
      <c r="AW32" s="1010"/>
      <c r="AX32" s="1010"/>
      <c r="AY32" s="1010"/>
      <c r="AZ32" s="1010"/>
      <c r="BA32" s="1010"/>
      <c r="BB32" s="1010"/>
      <c r="BC32" s="1010"/>
      <c r="BD32" s="1010"/>
      <c r="BE32" s="1010"/>
      <c r="BF32" s="1010"/>
      <c r="BG32" s="1010"/>
      <c r="BH32" s="1010"/>
      <c r="BI32" s="1010"/>
      <c r="BJ32" s="1010"/>
      <c r="BK32" s="1010"/>
      <c r="BL32" s="1010"/>
      <c r="BM32" s="1010"/>
      <c r="BN32" s="1010"/>
      <c r="BO32" s="1010"/>
      <c r="BP32" s="1010"/>
      <c r="BQ32" s="1010"/>
      <c r="BR32" s="1010"/>
      <c r="BS32" s="1010"/>
      <c r="BT32" s="1010"/>
      <c r="BU32" s="1010"/>
      <c r="BV32" s="1010"/>
      <c r="BW32" s="1010"/>
      <c r="BX32" s="1010"/>
      <c r="BY32" s="1010"/>
      <c r="BZ32" s="1010"/>
      <c r="CA32" s="1010"/>
      <c r="CB32" s="1010"/>
      <c r="CC32" s="1010"/>
      <c r="CD32" s="1010"/>
      <c r="CE32" s="1010"/>
      <c r="CF32" s="1010"/>
      <c r="CG32" s="1010"/>
      <c r="CH32" s="1010"/>
      <c r="CI32" s="1010"/>
      <c r="CJ32" s="1010"/>
      <c r="CK32" s="1010"/>
      <c r="CL32" s="1010"/>
      <c r="CM32" s="1010"/>
      <c r="CN32" s="1010"/>
      <c r="CO32" s="1010"/>
      <c r="CP32" s="1010"/>
      <c r="CQ32" s="1010"/>
      <c r="CR32" s="1010"/>
      <c r="CS32" s="1010"/>
      <c r="CT32" s="1010"/>
      <c r="CU32" s="1010"/>
      <c r="CV32" s="1010"/>
      <c r="CW32" s="1010"/>
      <c r="CX32" s="1010"/>
      <c r="CY32" s="1010"/>
      <c r="CZ32" s="1010"/>
      <c r="DA32" s="1010"/>
      <c r="DB32" s="1010"/>
      <c r="DC32" s="1010"/>
      <c r="DD32" s="1010"/>
      <c r="DE32" s="1010"/>
      <c r="DF32" s="943"/>
      <c r="DG32" s="943"/>
      <c r="DH32" s="943"/>
      <c r="DI32" s="943"/>
      <c r="DJ32" s="943"/>
      <c r="DK32" s="943"/>
      <c r="DL32" s="943"/>
      <c r="DM32" s="943"/>
      <c r="DN32" s="943"/>
      <c r="DO32" s="943"/>
      <c r="DP32" s="943"/>
      <c r="DQ32" s="943"/>
      <c r="DR32" s="943"/>
      <c r="DS32" s="943"/>
      <c r="DT32" s="943"/>
      <c r="DU32" s="943"/>
      <c r="DV32" s="943"/>
      <c r="DW32" s="943"/>
      <c r="DX32" s="943"/>
      <c r="DY32" s="943"/>
      <c r="DZ32" s="943"/>
      <c r="EA32" s="943"/>
      <c r="EB32" s="943"/>
      <c r="EC32" s="943"/>
      <c r="ED32" s="943"/>
      <c r="EE32" s="943"/>
      <c r="EF32" s="943"/>
      <c r="EG32" s="943"/>
      <c r="EH32" s="943"/>
      <c r="EI32" s="943"/>
      <c r="EJ32" s="943"/>
      <c r="EK32" s="943"/>
      <c r="EL32" s="943"/>
      <c r="EM32" s="943"/>
      <c r="EN32" s="943"/>
      <c r="EO32" s="943"/>
      <c r="EP32" s="943"/>
      <c r="EQ32" s="943"/>
      <c r="ER32" s="943"/>
      <c r="ES32" s="943"/>
      <c r="ET32" s="943"/>
      <c r="EU32" s="943"/>
      <c r="EV32" s="943"/>
      <c r="EW32" s="943"/>
      <c r="EX32" s="943"/>
      <c r="EY32" s="943"/>
      <c r="EZ32" s="943"/>
      <c r="FA32" s="943"/>
      <c r="FB32" s="943"/>
      <c r="FC32" s="943"/>
      <c r="FD32" s="943"/>
      <c r="FE32" s="943"/>
      <c r="FF32" s="943"/>
      <c r="FG32" s="943"/>
      <c r="FH32" s="943"/>
      <c r="FI32" s="943"/>
      <c r="FJ32" s="943"/>
      <c r="FK32" s="943"/>
      <c r="FL32" s="943"/>
      <c r="FM32" s="942"/>
      <c r="FN32" s="943"/>
      <c r="FO32" s="943"/>
      <c r="FP32" s="143"/>
    </row>
    <row r="33" spans="1:172" s="101" customFormat="1" ht="12.75" customHeight="1">
      <c r="A33" s="631"/>
      <c r="F33" s="1010" t="s">
        <v>300</v>
      </c>
      <c r="G33" s="1010"/>
      <c r="H33" s="1010"/>
      <c r="I33" s="1010"/>
      <c r="J33" s="1010"/>
      <c r="K33" s="1010"/>
      <c r="L33" s="1010"/>
      <c r="M33" s="1010"/>
      <c r="N33" s="1010"/>
      <c r="O33" s="1010"/>
      <c r="P33" s="1010"/>
      <c r="Q33" s="1010"/>
      <c r="R33" s="1010"/>
      <c r="S33" s="1010"/>
      <c r="T33" s="1010"/>
      <c r="U33" s="1010"/>
      <c r="V33" s="1010"/>
      <c r="W33" s="1010"/>
      <c r="X33" s="1010"/>
      <c r="Y33" s="1010"/>
      <c r="Z33" s="1010"/>
      <c r="AA33" s="1010"/>
      <c r="AB33" s="1010"/>
      <c r="AC33" s="1010"/>
      <c r="AD33" s="1010"/>
      <c r="AE33" s="1010"/>
      <c r="AF33" s="1010"/>
      <c r="AG33" s="1010"/>
      <c r="AH33" s="1010"/>
      <c r="AI33" s="1010"/>
      <c r="AJ33" s="1010"/>
      <c r="AK33" s="1010"/>
      <c r="AL33" s="1010"/>
      <c r="AM33" s="1010"/>
      <c r="AN33" s="1010"/>
      <c r="AO33" s="1010"/>
      <c r="AP33" s="1010"/>
      <c r="AQ33" s="1010"/>
      <c r="AR33" s="1010"/>
      <c r="AS33" s="1010"/>
      <c r="AT33" s="1010"/>
      <c r="AU33" s="1010"/>
      <c r="AV33" s="1010"/>
      <c r="AW33" s="1010"/>
      <c r="AX33" s="1010"/>
      <c r="AY33" s="1010"/>
      <c r="AZ33" s="1010"/>
      <c r="BA33" s="1010"/>
      <c r="BB33" s="1010"/>
      <c r="BC33" s="1010"/>
      <c r="BD33" s="1010"/>
      <c r="BE33" s="1010"/>
      <c r="BF33" s="1010"/>
      <c r="BG33" s="1010"/>
      <c r="BH33" s="1010"/>
      <c r="BI33" s="1010"/>
      <c r="BJ33" s="1010"/>
      <c r="BK33" s="1010"/>
      <c r="BL33" s="1010"/>
      <c r="BM33" s="1010"/>
      <c r="BN33" s="1010"/>
      <c r="BO33" s="1010"/>
      <c r="BP33" s="1010"/>
      <c r="BQ33" s="1010"/>
      <c r="BR33" s="1010"/>
      <c r="BS33" s="1010"/>
      <c r="BT33" s="1010"/>
      <c r="BU33" s="1010"/>
      <c r="BV33" s="1010"/>
      <c r="BW33" s="1010"/>
      <c r="BX33" s="1010"/>
      <c r="BY33" s="1010"/>
      <c r="BZ33" s="1010"/>
      <c r="CA33" s="1010"/>
      <c r="CB33" s="1010"/>
      <c r="CC33" s="1010"/>
      <c r="CD33" s="1010"/>
      <c r="CE33" s="1010"/>
      <c r="CF33" s="1010"/>
      <c r="CG33" s="1010"/>
      <c r="CH33" s="1010"/>
      <c r="CI33" s="1010"/>
      <c r="CJ33" s="1010"/>
      <c r="CK33" s="1010"/>
      <c r="CL33" s="1010"/>
      <c r="CM33" s="1010"/>
      <c r="CN33" s="1010"/>
      <c r="CO33" s="1010"/>
      <c r="CP33" s="1010"/>
      <c r="CQ33" s="1010"/>
      <c r="CR33" s="1010"/>
      <c r="CS33" s="1010"/>
      <c r="CT33" s="1010"/>
      <c r="CU33" s="1010"/>
      <c r="CV33" s="1010"/>
      <c r="CW33" s="1010"/>
      <c r="CX33" s="1010"/>
      <c r="CY33" s="1010"/>
      <c r="CZ33" s="1010"/>
      <c r="DA33" s="1010"/>
      <c r="DB33" s="1010"/>
      <c r="DC33" s="1010"/>
      <c r="DD33" s="1010"/>
      <c r="DE33" s="1010"/>
      <c r="FP33" s="943"/>
    </row>
    <row r="34" spans="1:172" s="132" customFormat="1" ht="12.75" customHeight="1">
      <c r="A34" s="634"/>
      <c r="B34" s="908"/>
      <c r="C34" s="908"/>
      <c r="D34" s="908"/>
      <c r="E34" s="908"/>
      <c r="F34" s="908"/>
      <c r="G34" s="908"/>
      <c r="H34" s="908"/>
      <c r="I34" s="908"/>
      <c r="J34" s="908"/>
      <c r="K34" s="908"/>
      <c r="L34" s="908"/>
      <c r="M34" s="908"/>
      <c r="N34" s="908"/>
      <c r="O34" s="908"/>
      <c r="P34" s="908"/>
      <c r="Q34" s="908"/>
      <c r="R34" s="908"/>
      <c r="S34" s="908"/>
      <c r="T34" s="908"/>
      <c r="U34" s="908"/>
      <c r="V34" s="908"/>
      <c r="W34" s="908"/>
      <c r="X34" s="908"/>
      <c r="Y34" s="908"/>
      <c r="Z34" s="908"/>
      <c r="AA34" s="908"/>
      <c r="AB34" s="908"/>
      <c r="AC34" s="908"/>
      <c r="AD34" s="908"/>
      <c r="AE34" s="908"/>
      <c r="AF34" s="908"/>
      <c r="AG34" s="908"/>
      <c r="AH34" s="908"/>
      <c r="AI34" s="908"/>
      <c r="AJ34" s="908"/>
      <c r="AK34" s="908"/>
      <c r="AL34" s="908"/>
      <c r="AM34" s="908"/>
      <c r="AN34" s="908"/>
      <c r="AO34" s="908"/>
      <c r="AP34" s="908"/>
      <c r="AQ34" s="908"/>
      <c r="AR34" s="908"/>
      <c r="AS34" s="908"/>
      <c r="AT34" s="908"/>
      <c r="AU34" s="908"/>
      <c r="AV34" s="908"/>
      <c r="AW34" s="908"/>
      <c r="AX34" s="908"/>
      <c r="AY34" s="908"/>
      <c r="AZ34" s="908"/>
      <c r="BA34" s="908"/>
      <c r="BB34" s="908"/>
      <c r="BC34" s="908"/>
      <c r="BD34" s="908"/>
      <c r="BE34" s="908"/>
      <c r="BF34" s="908"/>
      <c r="BG34" s="908"/>
      <c r="BH34" s="908"/>
      <c r="BI34" s="908"/>
      <c r="BJ34" s="908"/>
      <c r="BK34" s="908"/>
      <c r="BL34" s="908"/>
      <c r="BM34" s="908"/>
      <c r="BN34" s="908"/>
      <c r="BO34" s="908"/>
      <c r="BP34" s="908"/>
      <c r="BQ34" s="908"/>
      <c r="BR34" s="908"/>
      <c r="BS34" s="908"/>
      <c r="BT34" s="908"/>
      <c r="BU34" s="908"/>
      <c r="BV34" s="908"/>
      <c r="BW34" s="908"/>
      <c r="BX34" s="908"/>
      <c r="BY34" s="908"/>
      <c r="BZ34" s="908"/>
      <c r="CA34" s="908"/>
      <c r="CB34" s="908"/>
      <c r="CC34" s="908"/>
      <c r="CD34" s="908"/>
      <c r="CE34" s="908"/>
      <c r="CF34" s="908"/>
      <c r="CG34" s="908"/>
      <c r="CH34" s="908"/>
      <c r="CI34" s="908"/>
      <c r="CJ34" s="908"/>
      <c r="CK34" s="908"/>
      <c r="CL34" s="908"/>
      <c r="CM34" s="908"/>
      <c r="CN34" s="908"/>
      <c r="CO34" s="908"/>
      <c r="CP34" s="908"/>
      <c r="CQ34" s="908"/>
      <c r="CR34" s="908"/>
      <c r="CS34" s="908"/>
      <c r="CT34" s="908"/>
      <c r="CU34" s="908"/>
      <c r="CV34" s="908"/>
      <c r="CW34" s="908"/>
      <c r="CX34" s="908"/>
      <c r="CY34" s="908"/>
      <c r="CZ34" s="908"/>
      <c r="DA34" s="908"/>
      <c r="DB34" s="908"/>
      <c r="DC34" s="908"/>
      <c r="DD34" s="908"/>
      <c r="DE34" s="908"/>
      <c r="DF34" s="908"/>
      <c r="DG34" s="908"/>
      <c r="DH34" s="908"/>
      <c r="DI34" s="908"/>
      <c r="DJ34" s="908"/>
      <c r="DK34" s="908"/>
      <c r="DL34" s="908"/>
      <c r="DM34" s="908"/>
      <c r="DN34" s="908"/>
      <c r="DO34" s="908"/>
      <c r="DP34" s="908"/>
      <c r="DQ34" s="908"/>
      <c r="DR34" s="908"/>
      <c r="DS34" s="908"/>
      <c r="DT34" s="908"/>
      <c r="DU34" s="908"/>
      <c r="DV34" s="908"/>
      <c r="DW34" s="908"/>
      <c r="DX34" s="908"/>
      <c r="DY34" s="908"/>
      <c r="DZ34" s="908"/>
      <c r="EA34" s="908"/>
      <c r="EB34" s="908"/>
      <c r="EC34" s="908"/>
      <c r="ED34" s="908"/>
      <c r="EE34" s="908"/>
      <c r="EF34" s="908"/>
      <c r="EG34" s="908"/>
      <c r="EH34" s="908"/>
      <c r="EI34" s="908"/>
      <c r="EJ34" s="908"/>
      <c r="EK34" s="908"/>
      <c r="EL34" s="908"/>
      <c r="EM34" s="908"/>
      <c r="EN34" s="908"/>
      <c r="EO34" s="908"/>
      <c r="EP34" s="908"/>
      <c r="EQ34" s="908"/>
      <c r="ER34" s="908"/>
      <c r="ES34" s="908"/>
      <c r="ET34" s="908"/>
      <c r="EU34" s="908"/>
      <c r="EV34" s="908"/>
      <c r="EW34" s="908"/>
      <c r="EX34" s="908"/>
      <c r="EY34" s="908"/>
      <c r="EZ34" s="908"/>
      <c r="FA34" s="908"/>
      <c r="FB34" s="908"/>
      <c r="FC34" s="908"/>
      <c r="FD34" s="908"/>
      <c r="FE34" s="908"/>
      <c r="FF34" s="908"/>
      <c r="FG34" s="908"/>
      <c r="FH34" s="908"/>
      <c r="FI34" s="908"/>
      <c r="FJ34" s="908"/>
      <c r="FK34" s="908"/>
      <c r="FL34" s="908"/>
      <c r="FM34" s="908"/>
      <c r="FN34" s="908"/>
      <c r="FO34" s="908"/>
      <c r="FP34" s="101"/>
    </row>
    <row r="35" spans="1:172" s="153" customFormat="1" ht="12.75">
      <c r="A35" s="633"/>
      <c r="AW35" s="133" t="s">
        <v>251</v>
      </c>
      <c r="FP35" s="908"/>
    </row>
    <row r="36" spans="1:172" s="514" customFormat="1" ht="12.75" customHeight="1">
      <c r="A36" s="489"/>
      <c r="B36" s="899"/>
      <c r="C36" s="2483" t="s">
        <v>1245</v>
      </c>
      <c r="D36" s="2483"/>
      <c r="E36" s="2483"/>
      <c r="F36" s="2483"/>
      <c r="G36" s="2483"/>
      <c r="H36" s="2483"/>
      <c r="I36" s="2483"/>
      <c r="J36" s="2483"/>
      <c r="K36" s="2483"/>
      <c r="L36" s="2483"/>
      <c r="M36" s="2483"/>
      <c r="N36" s="2483"/>
      <c r="O36" s="2483"/>
      <c r="P36" s="2483"/>
      <c r="Q36" s="2483"/>
      <c r="R36" s="2483"/>
      <c r="S36" s="2483"/>
      <c r="T36" s="2483"/>
      <c r="U36" s="2483"/>
      <c r="V36" s="2483"/>
      <c r="W36" s="2483"/>
      <c r="X36" s="2483"/>
      <c r="Y36" s="2483"/>
      <c r="Z36" s="2483"/>
      <c r="AA36" s="2483"/>
      <c r="AB36" s="2483"/>
      <c r="AC36" s="2483"/>
      <c r="AD36" s="2483"/>
      <c r="AE36" s="2483"/>
      <c r="AF36" s="2483"/>
      <c r="AG36" s="2483"/>
      <c r="AH36" s="2483"/>
      <c r="AI36" s="2483"/>
      <c r="AJ36" s="2483"/>
      <c r="AK36" s="2484" t="s">
        <v>774</v>
      </c>
      <c r="AL36" s="2485"/>
      <c r="AM36" s="2485"/>
      <c r="AN36" s="2485"/>
      <c r="AO36" s="2485"/>
      <c r="AP36" s="2485"/>
      <c r="AQ36" s="2481" t="str">
        <f>AQ7</f>
        <v>11</v>
      </c>
      <c r="AR36" s="2481"/>
      <c r="AS36" s="2481"/>
      <c r="AT36" s="2486">
        <v>-1</v>
      </c>
      <c r="AU36" s="2486"/>
      <c r="AV36" s="2486"/>
      <c r="AW36" s="2486"/>
      <c r="AX36" s="2456">
        <f>SUM(AX10,AX12,AX14,AX16)</f>
        <v>0</v>
      </c>
      <c r="AY36" s="2457"/>
      <c r="AZ36" s="2457"/>
      <c r="BA36" s="2457"/>
      <c r="BB36" s="2457"/>
      <c r="BC36" s="2457"/>
      <c r="BD36" s="2457"/>
      <c r="BE36" s="2457"/>
      <c r="BF36" s="2457"/>
      <c r="BG36" s="2457"/>
      <c r="BH36" s="2457"/>
      <c r="BI36" s="2457"/>
      <c r="BJ36" s="2457"/>
      <c r="BK36" s="2457"/>
      <c r="BL36" s="2457"/>
      <c r="BM36" s="2457"/>
      <c r="BN36" s="2459"/>
      <c r="BO36" s="899"/>
      <c r="BP36" s="899"/>
      <c r="BQ36" s="899"/>
      <c r="BR36" s="899"/>
      <c r="BS36" s="899"/>
      <c r="BT36" s="899"/>
      <c r="BU36" s="899"/>
      <c r="BV36" s="899"/>
      <c r="BW36" s="899"/>
      <c r="BX36" s="899"/>
      <c r="BY36" s="899"/>
      <c r="BZ36" s="899"/>
      <c r="CA36" s="899"/>
      <c r="CB36" s="899"/>
      <c r="CC36" s="899"/>
      <c r="CD36" s="899"/>
      <c r="CE36" s="899"/>
      <c r="CF36" s="899"/>
      <c r="CG36" s="899"/>
      <c r="CH36" s="899"/>
      <c r="CI36" s="899"/>
      <c r="CJ36" s="899"/>
      <c r="CK36" s="899"/>
      <c r="CL36" s="899"/>
      <c r="CM36" s="899"/>
      <c r="CN36" s="899"/>
      <c r="CO36" s="899"/>
      <c r="CP36" s="899"/>
      <c r="CQ36" s="899"/>
      <c r="CR36" s="899"/>
      <c r="CS36" s="899"/>
      <c r="CT36" s="899"/>
      <c r="CU36" s="899"/>
      <c r="CV36" s="899"/>
      <c r="CW36" s="899"/>
      <c r="CX36" s="899"/>
      <c r="CY36" s="899"/>
      <c r="CZ36" s="899"/>
      <c r="DA36" s="899"/>
      <c r="DB36" s="899"/>
      <c r="DC36" s="899"/>
      <c r="DD36" s="899"/>
      <c r="DE36" s="899"/>
      <c r="DF36" s="899"/>
      <c r="DG36" s="899"/>
      <c r="DH36" s="899"/>
      <c r="DI36" s="899"/>
      <c r="DJ36" s="899"/>
      <c r="DK36" s="899"/>
      <c r="DL36" s="899"/>
      <c r="DM36" s="899"/>
      <c r="DN36" s="899"/>
      <c r="DO36" s="899"/>
      <c r="DP36" s="899"/>
      <c r="DQ36" s="899"/>
      <c r="DR36" s="899"/>
      <c r="DS36" s="899"/>
      <c r="DT36" s="899"/>
      <c r="DU36" s="899"/>
      <c r="DV36" s="899"/>
      <c r="DW36" s="899"/>
      <c r="DX36" s="899"/>
      <c r="DY36" s="899"/>
      <c r="DZ36" s="899"/>
      <c r="EA36" s="899"/>
      <c r="EB36" s="899"/>
      <c r="EC36" s="899"/>
      <c r="ED36" s="899"/>
      <c r="EE36" s="899"/>
      <c r="EF36" s="899"/>
      <c r="EG36" s="899"/>
      <c r="EH36" s="899"/>
      <c r="EI36" s="899"/>
      <c r="EJ36" s="899"/>
      <c r="EK36" s="899"/>
      <c r="EL36" s="899"/>
      <c r="EM36" s="899"/>
      <c r="EN36" s="899"/>
      <c r="EO36" s="899"/>
      <c r="EP36" s="899"/>
      <c r="EQ36" s="899"/>
      <c r="ER36" s="899"/>
      <c r="ES36" s="899"/>
      <c r="ET36" s="899"/>
      <c r="EU36" s="899"/>
      <c r="EV36" s="2387">
        <f>SUM(EV10,EV12,EV14,EV16)</f>
        <v>22092</v>
      </c>
      <c r="EW36" s="2388"/>
      <c r="EX36" s="2388"/>
      <c r="EY36" s="2388"/>
      <c r="EZ36" s="2388"/>
      <c r="FA36" s="2388"/>
      <c r="FB36" s="2388"/>
      <c r="FC36" s="2388"/>
      <c r="FD36" s="2388"/>
      <c r="FE36" s="2388"/>
      <c r="FF36" s="2388"/>
      <c r="FG36" s="2388"/>
      <c r="FH36" s="2388"/>
      <c r="FI36" s="2388"/>
      <c r="FJ36" s="2388"/>
      <c r="FK36" s="2388"/>
      <c r="FL36" s="2388"/>
      <c r="FM36" s="2400"/>
      <c r="FN36" s="899"/>
      <c r="FO36" s="899"/>
      <c r="FP36" s="153"/>
    </row>
    <row r="37" spans="1:172" s="514" customFormat="1" ht="12.75" customHeight="1">
      <c r="A37" s="489"/>
      <c r="B37" s="899"/>
      <c r="C37" s="2483"/>
      <c r="D37" s="2483"/>
      <c r="E37" s="2483"/>
      <c r="F37" s="2483"/>
      <c r="G37" s="2483"/>
      <c r="H37" s="2483"/>
      <c r="I37" s="2483"/>
      <c r="J37" s="2483"/>
      <c r="K37" s="2483"/>
      <c r="L37" s="2483"/>
      <c r="M37" s="2483"/>
      <c r="N37" s="2483"/>
      <c r="O37" s="2483"/>
      <c r="P37" s="2483"/>
      <c r="Q37" s="2483"/>
      <c r="R37" s="2483"/>
      <c r="S37" s="2483"/>
      <c r="T37" s="2483"/>
      <c r="U37" s="2483"/>
      <c r="V37" s="2483"/>
      <c r="W37" s="2483"/>
      <c r="X37" s="2483"/>
      <c r="Y37" s="2483"/>
      <c r="Z37" s="2483"/>
      <c r="AA37" s="2483"/>
      <c r="AB37" s="2483"/>
      <c r="AC37" s="2483"/>
      <c r="AD37" s="2483"/>
      <c r="AE37" s="2483"/>
      <c r="AF37" s="2483"/>
      <c r="AG37" s="2483"/>
      <c r="AH37" s="2483"/>
      <c r="AI37" s="2483"/>
      <c r="AJ37" s="2483"/>
      <c r="AK37" s="2479" t="s">
        <v>774</v>
      </c>
      <c r="AL37" s="2480"/>
      <c r="AM37" s="2480"/>
      <c r="AN37" s="2480"/>
      <c r="AO37" s="2480"/>
      <c r="AP37" s="2480"/>
      <c r="AQ37" s="2481" t="str">
        <f>AQ8</f>
        <v>10</v>
      </c>
      <c r="AR37" s="2481"/>
      <c r="AS37" s="2481"/>
      <c r="AT37" s="2482">
        <v>-2</v>
      </c>
      <c r="AU37" s="2482"/>
      <c r="AV37" s="2482"/>
      <c r="AW37" s="2482"/>
      <c r="AX37" s="2456">
        <f>SUM(AX11,AX13,AX15,AX17)</f>
        <v>0</v>
      </c>
      <c r="AY37" s="2457"/>
      <c r="AZ37" s="2457"/>
      <c r="BA37" s="2457"/>
      <c r="BB37" s="2457"/>
      <c r="BC37" s="2457"/>
      <c r="BD37" s="2457"/>
      <c r="BE37" s="2457"/>
      <c r="BF37" s="2457"/>
      <c r="BG37" s="2457"/>
      <c r="BH37" s="2457"/>
      <c r="BI37" s="2457"/>
      <c r="BJ37" s="2457"/>
      <c r="BK37" s="2457"/>
      <c r="BL37" s="2457"/>
      <c r="BM37" s="2457"/>
      <c r="BN37" s="2459"/>
      <c r="BO37" s="899"/>
      <c r="BP37" s="899"/>
      <c r="BQ37" s="899"/>
      <c r="BR37" s="899"/>
      <c r="BS37" s="899"/>
      <c r="BT37" s="899"/>
      <c r="BU37" s="899"/>
      <c r="BV37" s="899"/>
      <c r="BW37" s="899"/>
      <c r="BX37" s="899"/>
      <c r="BY37" s="899"/>
      <c r="BZ37" s="899"/>
      <c r="CA37" s="899"/>
      <c r="CB37" s="899"/>
      <c r="CC37" s="899"/>
      <c r="CD37" s="899"/>
      <c r="CE37" s="899"/>
      <c r="CF37" s="899"/>
      <c r="CG37" s="899"/>
      <c r="CH37" s="899"/>
      <c r="CI37" s="899"/>
      <c r="CJ37" s="899"/>
      <c r="CK37" s="899"/>
      <c r="CL37" s="899"/>
      <c r="CM37" s="899"/>
      <c r="CN37" s="899"/>
      <c r="CO37" s="899"/>
      <c r="CP37" s="899"/>
      <c r="CQ37" s="899"/>
      <c r="CR37" s="899"/>
      <c r="CS37" s="899"/>
      <c r="CT37" s="899"/>
      <c r="CU37" s="899"/>
      <c r="CV37" s="899"/>
      <c r="CW37" s="899"/>
      <c r="CX37" s="899"/>
      <c r="CY37" s="899"/>
      <c r="CZ37" s="899"/>
      <c r="DA37" s="899"/>
      <c r="DB37" s="899"/>
      <c r="DC37" s="899"/>
      <c r="DD37" s="899"/>
      <c r="DE37" s="899"/>
      <c r="DF37" s="899"/>
      <c r="DG37" s="899"/>
      <c r="DH37" s="899"/>
      <c r="DI37" s="899"/>
      <c r="DJ37" s="899"/>
      <c r="DK37" s="899"/>
      <c r="DL37" s="899"/>
      <c r="DM37" s="899"/>
      <c r="DN37" s="899"/>
      <c r="DO37" s="899"/>
      <c r="DP37" s="899"/>
      <c r="DQ37" s="899"/>
      <c r="DR37" s="899"/>
      <c r="DS37" s="899"/>
      <c r="DT37" s="899"/>
      <c r="DU37" s="899"/>
      <c r="DV37" s="899"/>
      <c r="DW37" s="899"/>
      <c r="DX37" s="899"/>
      <c r="DY37" s="899"/>
      <c r="DZ37" s="899"/>
      <c r="EA37" s="899"/>
      <c r="EB37" s="899"/>
      <c r="EC37" s="899"/>
      <c r="ED37" s="899"/>
      <c r="EE37" s="899"/>
      <c r="EF37" s="899"/>
      <c r="EG37" s="899"/>
      <c r="EH37" s="899"/>
      <c r="EI37" s="899"/>
      <c r="EJ37" s="899"/>
      <c r="EK37" s="899"/>
      <c r="EL37" s="899"/>
      <c r="EM37" s="899"/>
      <c r="EN37" s="899"/>
      <c r="EO37" s="899"/>
      <c r="EP37" s="899"/>
      <c r="EQ37" s="899"/>
      <c r="ER37" s="899"/>
      <c r="ES37" s="899"/>
      <c r="ET37" s="899"/>
      <c r="EU37" s="899"/>
      <c r="EV37" s="2456">
        <f>SUM(EV11,EV13,EV15,EV17)</f>
        <v>0</v>
      </c>
      <c r="EW37" s="2457"/>
      <c r="EX37" s="2457"/>
      <c r="EY37" s="2457"/>
      <c r="EZ37" s="2457"/>
      <c r="FA37" s="2457"/>
      <c r="FB37" s="2457"/>
      <c r="FC37" s="2457"/>
      <c r="FD37" s="2457"/>
      <c r="FE37" s="2457"/>
      <c r="FF37" s="2457"/>
      <c r="FG37" s="2457"/>
      <c r="FH37" s="2457"/>
      <c r="FI37" s="2457"/>
      <c r="FJ37" s="2457"/>
      <c r="FK37" s="2457"/>
      <c r="FL37" s="2457"/>
      <c r="FM37" s="2459"/>
      <c r="FN37" s="899"/>
      <c r="FO37" s="899"/>
      <c r="FP37" s="899"/>
    </row>
    <row r="38" spans="1:172" s="514" customFormat="1" ht="12.75" customHeight="1">
      <c r="A38" s="489"/>
      <c r="B38" s="899"/>
      <c r="C38" s="939"/>
      <c r="D38" s="939"/>
      <c r="E38" s="939"/>
      <c r="F38" s="939"/>
      <c r="G38" s="939"/>
      <c r="H38" s="939"/>
      <c r="I38" s="939"/>
      <c r="J38" s="939"/>
      <c r="K38" s="939"/>
      <c r="L38" s="939"/>
      <c r="M38" s="939"/>
      <c r="N38" s="939"/>
      <c r="O38" s="939"/>
      <c r="P38" s="939"/>
      <c r="Q38" s="939"/>
      <c r="R38" s="939"/>
      <c r="S38" s="939"/>
      <c r="T38" s="939"/>
      <c r="U38" s="939"/>
      <c r="V38" s="939"/>
      <c r="W38" s="939"/>
      <c r="X38" s="939"/>
      <c r="Y38" s="939"/>
      <c r="Z38" s="939"/>
      <c r="AA38" s="939"/>
      <c r="AB38" s="939"/>
      <c r="AC38" s="939"/>
      <c r="AD38" s="939"/>
      <c r="AE38" s="939"/>
      <c r="AF38" s="939"/>
      <c r="AG38" s="939"/>
      <c r="AH38" s="939"/>
      <c r="AI38" s="939"/>
      <c r="AJ38" s="939"/>
      <c r="AK38" s="982"/>
      <c r="AL38" s="982"/>
      <c r="AM38" s="982"/>
      <c r="AN38" s="982"/>
      <c r="AO38" s="982"/>
      <c r="AP38" s="982"/>
      <c r="AQ38" s="257"/>
      <c r="AR38" s="257"/>
      <c r="AS38" s="257"/>
      <c r="AT38" s="162"/>
      <c r="AU38" s="162"/>
      <c r="AV38" s="162"/>
      <c r="AW38" s="162"/>
      <c r="AX38" s="981"/>
      <c r="AY38" s="981"/>
      <c r="AZ38" s="981"/>
      <c r="BA38" s="981"/>
      <c r="BB38" s="981"/>
      <c r="BC38" s="981"/>
      <c r="BD38" s="981"/>
      <c r="BE38" s="981"/>
      <c r="BF38" s="981"/>
      <c r="BG38" s="981"/>
      <c r="BH38" s="981"/>
      <c r="BI38" s="981"/>
      <c r="BJ38" s="981"/>
      <c r="BK38" s="981"/>
      <c r="BL38" s="981"/>
      <c r="BM38" s="981"/>
      <c r="BN38" s="981"/>
      <c r="BO38" s="899"/>
      <c r="BP38" s="899"/>
      <c r="BQ38" s="899"/>
      <c r="BR38" s="899"/>
      <c r="BS38" s="899"/>
      <c r="BT38" s="899"/>
      <c r="BU38" s="899"/>
      <c r="BV38" s="899"/>
      <c r="BW38" s="899"/>
      <c r="BX38" s="899"/>
      <c r="BY38" s="899"/>
      <c r="BZ38" s="899"/>
      <c r="CA38" s="899"/>
      <c r="CB38" s="899"/>
      <c r="CC38" s="899"/>
      <c r="CD38" s="899"/>
      <c r="CE38" s="899"/>
      <c r="CF38" s="899"/>
      <c r="CG38" s="899"/>
      <c r="CH38" s="899"/>
      <c r="CI38" s="899"/>
      <c r="CJ38" s="899"/>
      <c r="CK38" s="899"/>
      <c r="CL38" s="899"/>
      <c r="CM38" s="899"/>
      <c r="CN38" s="899"/>
      <c r="CO38" s="899"/>
      <c r="CP38" s="899"/>
      <c r="CQ38" s="899"/>
      <c r="CR38" s="899"/>
      <c r="CS38" s="899"/>
      <c r="CT38" s="899"/>
      <c r="CU38" s="899"/>
      <c r="CV38" s="899"/>
      <c r="CW38" s="899"/>
      <c r="CX38" s="899"/>
      <c r="CY38" s="899"/>
      <c r="CZ38" s="899"/>
      <c r="DA38" s="899"/>
      <c r="DB38" s="899"/>
      <c r="DC38" s="899"/>
      <c r="DD38" s="899"/>
      <c r="DE38" s="899"/>
      <c r="DF38" s="899"/>
      <c r="DG38" s="899"/>
      <c r="DH38" s="899"/>
      <c r="DI38" s="899"/>
      <c r="DJ38" s="899"/>
      <c r="DK38" s="899"/>
      <c r="DL38" s="899"/>
      <c r="DM38" s="899"/>
      <c r="DN38" s="899"/>
      <c r="DO38" s="899"/>
      <c r="DP38" s="899"/>
      <c r="DQ38" s="899"/>
      <c r="DR38" s="899"/>
      <c r="DS38" s="899"/>
      <c r="DT38" s="899"/>
      <c r="DU38" s="899"/>
      <c r="DV38" s="899"/>
      <c r="DW38" s="899"/>
      <c r="DX38" s="899"/>
      <c r="DY38" s="899"/>
      <c r="DZ38" s="899"/>
      <c r="EA38" s="899"/>
      <c r="EB38" s="899"/>
      <c r="EC38" s="899"/>
      <c r="ED38" s="899"/>
      <c r="EE38" s="899"/>
      <c r="EF38" s="899"/>
      <c r="EG38" s="899"/>
      <c r="EH38" s="899"/>
      <c r="EI38" s="899"/>
      <c r="EJ38" s="899"/>
      <c r="EK38" s="899"/>
      <c r="EL38" s="899"/>
      <c r="EM38" s="899"/>
      <c r="EN38" s="899"/>
      <c r="EO38" s="899"/>
      <c r="EP38" s="258"/>
      <c r="EQ38" s="258"/>
      <c r="ER38" s="258"/>
      <c r="ES38" s="258"/>
      <c r="ET38" s="258"/>
      <c r="EU38" s="258"/>
      <c r="EV38" s="981"/>
      <c r="EW38" s="981"/>
      <c r="EX38" s="981"/>
      <c r="EY38" s="981"/>
      <c r="EZ38" s="981"/>
      <c r="FA38" s="981"/>
      <c r="FB38" s="981"/>
      <c r="FC38" s="981"/>
      <c r="FD38" s="981"/>
      <c r="FE38" s="981"/>
      <c r="FF38" s="981"/>
      <c r="FG38" s="981"/>
      <c r="FH38" s="981"/>
      <c r="FI38" s="981"/>
      <c r="FJ38" s="981"/>
      <c r="FK38" s="981"/>
      <c r="FL38" s="981"/>
      <c r="FM38" s="981"/>
      <c r="FN38" s="258"/>
      <c r="FO38" s="258"/>
      <c r="FP38" s="258"/>
    </row>
    <row r="39" spans="1:172" s="45" customFormat="1" ht="18.75" customHeight="1">
      <c r="A39" s="485"/>
      <c r="C39" s="2483" t="s">
        <v>1246</v>
      </c>
      <c r="D39" s="2483"/>
      <c r="E39" s="2483"/>
      <c r="F39" s="2483"/>
      <c r="G39" s="2483"/>
      <c r="H39" s="2483"/>
      <c r="I39" s="2483"/>
      <c r="J39" s="2483"/>
      <c r="K39" s="2483"/>
      <c r="L39" s="2483"/>
      <c r="M39" s="2483"/>
      <c r="N39" s="2483"/>
      <c r="O39" s="2483"/>
      <c r="P39" s="2483"/>
      <c r="Q39" s="2483"/>
      <c r="R39" s="2483"/>
      <c r="S39" s="2483"/>
      <c r="T39" s="2483"/>
      <c r="U39" s="2483"/>
      <c r="V39" s="2483"/>
      <c r="W39" s="2483"/>
      <c r="X39" s="2483"/>
      <c r="Y39" s="2483"/>
      <c r="Z39" s="2483"/>
      <c r="AA39" s="2483"/>
      <c r="AB39" s="2483"/>
      <c r="AC39" s="2483"/>
      <c r="AD39" s="2483"/>
      <c r="AE39" s="2483"/>
      <c r="AF39" s="2483"/>
      <c r="AG39" s="2483"/>
      <c r="AH39" s="2483"/>
      <c r="AI39" s="2483"/>
      <c r="AJ39" s="2483"/>
      <c r="AK39" s="2484" t="s">
        <v>774</v>
      </c>
      <c r="AL39" s="2485"/>
      <c r="AM39" s="2485"/>
      <c r="AN39" s="2485"/>
      <c r="AO39" s="2485"/>
      <c r="AP39" s="2485"/>
      <c r="AQ39" s="2481" t="str">
        <f>AQ18</f>
        <v>11</v>
      </c>
      <c r="AR39" s="2481"/>
      <c r="AS39" s="2481"/>
      <c r="AT39" s="2486">
        <v>-1</v>
      </c>
      <c r="AU39" s="2486"/>
      <c r="AV39" s="2486"/>
      <c r="AW39" s="2486"/>
      <c r="AX39" s="2456">
        <f>SUM(AX21,AX23,AX25,AX27,AX29)</f>
        <v>0</v>
      </c>
      <c r="AY39" s="2457"/>
      <c r="AZ39" s="2457"/>
      <c r="BA39" s="2457"/>
      <c r="BB39" s="2457"/>
      <c r="BC39" s="2457"/>
      <c r="BD39" s="2457"/>
      <c r="BE39" s="2457"/>
      <c r="BF39" s="2457"/>
      <c r="BG39" s="2457"/>
      <c r="BH39" s="2457"/>
      <c r="BI39" s="2457"/>
      <c r="BJ39" s="2457"/>
      <c r="BK39" s="2457"/>
      <c r="BL39" s="2457"/>
      <c r="BM39" s="2457"/>
      <c r="BN39" s="2459"/>
      <c r="DS39" s="215">
        <f>EW9+EW19</f>
        <v>0</v>
      </c>
      <c r="DT39" s="215"/>
      <c r="DU39" s="215"/>
      <c r="DV39" s="215"/>
      <c r="DW39" s="215"/>
      <c r="DX39" s="215"/>
      <c r="DY39" s="215"/>
      <c r="DZ39" s="215"/>
      <c r="EA39" s="215"/>
      <c r="EB39" s="215"/>
      <c r="EC39" s="215"/>
      <c r="ED39" s="215"/>
      <c r="EE39" s="215"/>
      <c r="EF39" s="215"/>
      <c r="EG39" s="215"/>
      <c r="EH39" s="215"/>
      <c r="EI39" s="215"/>
      <c r="EV39" s="2387">
        <f>SUM(EV21,EV23,EV25,EV27,EV29)</f>
        <v>0</v>
      </c>
      <c r="EW39" s="2388"/>
      <c r="EX39" s="2388"/>
      <c r="EY39" s="2388"/>
      <c r="EZ39" s="2388"/>
      <c r="FA39" s="2388"/>
      <c r="FB39" s="2388"/>
      <c r="FC39" s="2388"/>
      <c r="FD39" s="2388"/>
      <c r="FE39" s="2388"/>
      <c r="FF39" s="2388"/>
      <c r="FG39" s="2388"/>
      <c r="FH39" s="2388"/>
      <c r="FI39" s="2388"/>
      <c r="FJ39" s="2388"/>
      <c r="FK39" s="2388"/>
      <c r="FL39" s="2388"/>
      <c r="FM39" s="2400"/>
    </row>
    <row r="40" spans="1:172" s="194" customFormat="1" ht="18.75" customHeight="1">
      <c r="A40" s="630"/>
      <c r="C40" s="2483"/>
      <c r="D40" s="2483"/>
      <c r="E40" s="2483"/>
      <c r="F40" s="2483"/>
      <c r="G40" s="2483"/>
      <c r="H40" s="2483"/>
      <c r="I40" s="2483"/>
      <c r="J40" s="2483"/>
      <c r="K40" s="2483"/>
      <c r="L40" s="2483"/>
      <c r="M40" s="2483"/>
      <c r="N40" s="2483"/>
      <c r="O40" s="2483"/>
      <c r="P40" s="2483"/>
      <c r="Q40" s="2483"/>
      <c r="R40" s="2483"/>
      <c r="S40" s="2483"/>
      <c r="T40" s="2483"/>
      <c r="U40" s="2483"/>
      <c r="V40" s="2483"/>
      <c r="W40" s="2483"/>
      <c r="X40" s="2483"/>
      <c r="Y40" s="2483"/>
      <c r="Z40" s="2483"/>
      <c r="AA40" s="2483"/>
      <c r="AB40" s="2483"/>
      <c r="AC40" s="2483"/>
      <c r="AD40" s="2483"/>
      <c r="AE40" s="2483"/>
      <c r="AF40" s="2483"/>
      <c r="AG40" s="2483"/>
      <c r="AH40" s="2483"/>
      <c r="AI40" s="2483"/>
      <c r="AJ40" s="2483"/>
      <c r="AK40" s="2479" t="s">
        <v>774</v>
      </c>
      <c r="AL40" s="2480"/>
      <c r="AM40" s="2480"/>
      <c r="AN40" s="2480"/>
      <c r="AO40" s="2480"/>
      <c r="AP40" s="2480"/>
      <c r="AQ40" s="2481" t="str">
        <f>AQ19</f>
        <v>10</v>
      </c>
      <c r="AR40" s="2481"/>
      <c r="AS40" s="2481"/>
      <c r="AT40" s="2482">
        <v>-2</v>
      </c>
      <c r="AU40" s="2482"/>
      <c r="AV40" s="2482"/>
      <c r="AW40" s="2482"/>
      <c r="AX40" s="2456">
        <f>SUM(AX22,AX24,AX26,AX28,AX30)</f>
        <v>0</v>
      </c>
      <c r="AY40" s="2457"/>
      <c r="AZ40" s="2457"/>
      <c r="BA40" s="2457"/>
      <c r="BB40" s="2457"/>
      <c r="BC40" s="2457"/>
      <c r="BD40" s="2457"/>
      <c r="BE40" s="2457"/>
      <c r="BF40" s="2457"/>
      <c r="BG40" s="2457"/>
      <c r="BH40" s="2457"/>
      <c r="BI40" s="2457"/>
      <c r="BJ40" s="2457"/>
      <c r="BK40" s="2457"/>
      <c r="BL40" s="2457"/>
      <c r="BM40" s="2457"/>
      <c r="BN40" s="2459"/>
      <c r="DF40" s="215"/>
      <c r="DG40" s="215"/>
      <c r="DH40" s="215"/>
      <c r="DI40" s="215"/>
      <c r="DJ40" s="215"/>
      <c r="DK40" s="215"/>
      <c r="DL40" s="215"/>
      <c r="DM40" s="215"/>
      <c r="DN40" s="215"/>
      <c r="DO40" s="215"/>
      <c r="DP40" s="215"/>
      <c r="DQ40" s="215"/>
      <c r="DR40" s="215"/>
      <c r="DS40" s="215"/>
      <c r="DT40" s="215"/>
      <c r="DU40" s="215"/>
      <c r="DV40" s="215"/>
      <c r="EV40" s="2456">
        <f>SUM(EV22,EV24,EV26,EV28,EV30)</f>
        <v>0</v>
      </c>
      <c r="EW40" s="2457"/>
      <c r="EX40" s="2457"/>
      <c r="EY40" s="2457"/>
      <c r="EZ40" s="2457"/>
      <c r="FA40" s="2457"/>
      <c r="FB40" s="2457"/>
      <c r="FC40" s="2457"/>
      <c r="FD40" s="2457"/>
      <c r="FE40" s="2457"/>
      <c r="FF40" s="2457"/>
      <c r="FG40" s="2457"/>
      <c r="FH40" s="2457"/>
      <c r="FI40" s="2457"/>
      <c r="FJ40" s="2457"/>
      <c r="FK40" s="2457"/>
      <c r="FL40" s="2457"/>
      <c r="FM40" s="2459"/>
    </row>
    <row r="41" spans="1:172">
      <c r="FC41" s="514"/>
    </row>
  </sheetData>
  <sheetProtection formatCells="0" formatColumns="0" autoFilter="0"/>
  <mergeCells count="367">
    <mergeCell ref="EV36:FM36"/>
    <mergeCell ref="EV37:FM37"/>
    <mergeCell ref="EV39:FM39"/>
    <mergeCell ref="EV40:FM40"/>
    <mergeCell ref="AX36:BN36"/>
    <mergeCell ref="AX37:BN37"/>
    <mergeCell ref="AX39:BN39"/>
    <mergeCell ref="AX40:BN40"/>
    <mergeCell ref="AQ39:AS39"/>
    <mergeCell ref="AT39:AW39"/>
    <mergeCell ref="C36:AJ37"/>
    <mergeCell ref="C39:AJ40"/>
    <mergeCell ref="AK36:AP36"/>
    <mergeCell ref="AQ36:AS36"/>
    <mergeCell ref="AT36:AW36"/>
    <mergeCell ref="AK37:AP37"/>
    <mergeCell ref="AQ37:AS37"/>
    <mergeCell ref="AT37:AW37"/>
    <mergeCell ref="AK39:AP39"/>
    <mergeCell ref="CN6:DQ6"/>
    <mergeCell ref="DR6:EU6"/>
    <mergeCell ref="CP7:DO7"/>
    <mergeCell ref="DP7:DQ7"/>
    <mergeCell ref="DR7:DS7"/>
    <mergeCell ref="ET7:EU7"/>
    <mergeCell ref="AK40:AP40"/>
    <mergeCell ref="AQ40:AS40"/>
    <mergeCell ref="AT40:AW40"/>
    <mergeCell ref="AQ18:AS18"/>
    <mergeCell ref="AT18:AW18"/>
    <mergeCell ref="ET21:EU21"/>
    <mergeCell ref="CP22:DO22"/>
    <mergeCell ref="DP22:DQ22"/>
    <mergeCell ref="DR22:DS22"/>
    <mergeCell ref="CN21:CO21"/>
    <mergeCell ref="DT21:ES21"/>
    <mergeCell ref="CP21:DO21"/>
    <mergeCell ref="DP21:DQ21"/>
    <mergeCell ref="DR21:DS21"/>
    <mergeCell ref="BO21:CM21"/>
    <mergeCell ref="DT24:ES24"/>
    <mergeCell ref="CP23:DO23"/>
    <mergeCell ref="ET23:EU23"/>
    <mergeCell ref="B2:FM2"/>
    <mergeCell ref="B4:AE5"/>
    <mergeCell ref="AK4:AW5"/>
    <mergeCell ref="AX4:BN5"/>
    <mergeCell ref="BO4:EU4"/>
    <mergeCell ref="EV4:FM5"/>
    <mergeCell ref="CN5:DQ5"/>
    <mergeCell ref="BO5:CM5"/>
    <mergeCell ref="DR5:EU5"/>
    <mergeCell ref="AF4:AJ5"/>
    <mergeCell ref="EV9:FM9"/>
    <mergeCell ref="DT8:ES8"/>
    <mergeCell ref="ET8:EU8"/>
    <mergeCell ref="EV8:FM8"/>
    <mergeCell ref="ET9:EU9"/>
    <mergeCell ref="DR9:DS9"/>
    <mergeCell ref="DT9:ES9"/>
    <mergeCell ref="EV7:FM7"/>
    <mergeCell ref="C7:AE8"/>
    <mergeCell ref="AK7:AP7"/>
    <mergeCell ref="AQ7:AS7"/>
    <mergeCell ref="AT7:AW7"/>
    <mergeCell ref="AK8:AP8"/>
    <mergeCell ref="AQ8:AS8"/>
    <mergeCell ref="AT8:AW8"/>
    <mergeCell ref="DP9:DQ9"/>
    <mergeCell ref="BO8:CM8"/>
    <mergeCell ref="CN8:CO8"/>
    <mergeCell ref="CP8:DO8"/>
    <mergeCell ref="DP8:DQ8"/>
    <mergeCell ref="DR8:DS8"/>
    <mergeCell ref="CN7:CO7"/>
    <mergeCell ref="DT7:ES7"/>
    <mergeCell ref="BO7:CM7"/>
    <mergeCell ref="C9:AE9"/>
    <mergeCell ref="DP10:DQ10"/>
    <mergeCell ref="DR10:DS10"/>
    <mergeCell ref="AF10:AJ10"/>
    <mergeCell ref="AF11:AJ11"/>
    <mergeCell ref="AK11:AP11"/>
    <mergeCell ref="AQ11:AS11"/>
    <mergeCell ref="AT11:AW11"/>
    <mergeCell ref="AX9:BN9"/>
    <mergeCell ref="CN10:CO10"/>
    <mergeCell ref="BO10:CM10"/>
    <mergeCell ref="BO9:CM9"/>
    <mergeCell ref="CN9:CO9"/>
    <mergeCell ref="CP9:DO9"/>
    <mergeCell ref="C10:AE11"/>
    <mergeCell ref="AK10:AP10"/>
    <mergeCell ref="AQ10:AS10"/>
    <mergeCell ref="AT10:AW10"/>
    <mergeCell ref="AX10:BN10"/>
    <mergeCell ref="CP10:DO10"/>
    <mergeCell ref="AX11:BN11"/>
    <mergeCell ref="EV12:FM12"/>
    <mergeCell ref="CN12:CO12"/>
    <mergeCell ref="EV10:FM10"/>
    <mergeCell ref="BO11:CM11"/>
    <mergeCell ref="CN11:CO11"/>
    <mergeCell ref="CP11:DO11"/>
    <mergeCell ref="DP11:DQ11"/>
    <mergeCell ref="DR11:DS11"/>
    <mergeCell ref="EV11:FM11"/>
    <mergeCell ref="DT10:ES10"/>
    <mergeCell ref="ET11:EU11"/>
    <mergeCell ref="DT11:ES11"/>
    <mergeCell ref="ET10:EU10"/>
    <mergeCell ref="C12:AE13"/>
    <mergeCell ref="AK12:AP12"/>
    <mergeCell ref="AK13:AP13"/>
    <mergeCell ref="AT12:AW12"/>
    <mergeCell ref="DT12:ES12"/>
    <mergeCell ref="ET12:EU12"/>
    <mergeCell ref="AT13:AW13"/>
    <mergeCell ref="AF12:AJ12"/>
    <mergeCell ref="AF13:AJ13"/>
    <mergeCell ref="DP13:DQ13"/>
    <mergeCell ref="CP12:DO12"/>
    <mergeCell ref="DP12:DQ12"/>
    <mergeCell ref="CN13:CO13"/>
    <mergeCell ref="AX12:BN12"/>
    <mergeCell ref="BO12:CM12"/>
    <mergeCell ref="C16:AE17"/>
    <mergeCell ref="AK16:AP16"/>
    <mergeCell ref="AQ16:AS16"/>
    <mergeCell ref="AT16:AW16"/>
    <mergeCell ref="AX17:BN17"/>
    <mergeCell ref="BO15:CM15"/>
    <mergeCell ref="AX16:BN16"/>
    <mergeCell ref="BO16:CM16"/>
    <mergeCell ref="C14:AE15"/>
    <mergeCell ref="AF14:AJ14"/>
    <mergeCell ref="AF15:AJ15"/>
    <mergeCell ref="AX14:BN14"/>
    <mergeCell ref="BO14:CM14"/>
    <mergeCell ref="AK15:AP15"/>
    <mergeCell ref="AQ15:AS15"/>
    <mergeCell ref="AT15:AW15"/>
    <mergeCell ref="AX15:BN15"/>
    <mergeCell ref="AK14:AP14"/>
    <mergeCell ref="AQ14:AS14"/>
    <mergeCell ref="AT14:AW14"/>
    <mergeCell ref="AK17:AP17"/>
    <mergeCell ref="AQ17:AS17"/>
    <mergeCell ref="AT17:AW17"/>
    <mergeCell ref="BO17:CM17"/>
    <mergeCell ref="EV17:FM17"/>
    <mergeCell ref="EV15:FM15"/>
    <mergeCell ref="CN16:CO16"/>
    <mergeCell ref="DR16:DS16"/>
    <mergeCell ref="DT16:ES16"/>
    <mergeCell ref="ET16:EU16"/>
    <mergeCell ref="ET15:EU15"/>
    <mergeCell ref="DP16:DQ16"/>
    <mergeCell ref="EV16:FM16"/>
    <mergeCell ref="DT17:ES17"/>
    <mergeCell ref="CP15:DO15"/>
    <mergeCell ref="DP15:DQ15"/>
    <mergeCell ref="DR15:DS15"/>
    <mergeCell ref="DT15:ES15"/>
    <mergeCell ref="CN17:CO17"/>
    <mergeCell ref="DP17:DQ17"/>
    <mergeCell ref="DR17:DS17"/>
    <mergeCell ref="ET17:EU17"/>
    <mergeCell ref="AF18:AJ18"/>
    <mergeCell ref="AF19:AJ19"/>
    <mergeCell ref="AQ19:AS19"/>
    <mergeCell ref="EV20:FM20"/>
    <mergeCell ref="DT19:ES19"/>
    <mergeCell ref="ET19:EU19"/>
    <mergeCell ref="EV19:FM19"/>
    <mergeCell ref="DP20:DQ20"/>
    <mergeCell ref="DR20:DS20"/>
    <mergeCell ref="DP19:DQ19"/>
    <mergeCell ref="DR19:DS19"/>
    <mergeCell ref="BO18:CM18"/>
    <mergeCell ref="DT20:ES20"/>
    <mergeCell ref="ET20:EU20"/>
    <mergeCell ref="CN20:CO20"/>
    <mergeCell ref="BO19:CM19"/>
    <mergeCell ref="CN19:CO19"/>
    <mergeCell ref="CP19:DO19"/>
    <mergeCell ref="ET18:EU18"/>
    <mergeCell ref="EV18:FM18"/>
    <mergeCell ref="AX18:BN18"/>
    <mergeCell ref="AX19:BN19"/>
    <mergeCell ref="CP20:DO20"/>
    <mergeCell ref="BO20:CM20"/>
    <mergeCell ref="EV21:FM21"/>
    <mergeCell ref="CN18:CO18"/>
    <mergeCell ref="C23:AE24"/>
    <mergeCell ref="AK23:AP23"/>
    <mergeCell ref="AQ23:AS23"/>
    <mergeCell ref="AT23:AW23"/>
    <mergeCell ref="AF23:AJ23"/>
    <mergeCell ref="AF24:AJ24"/>
    <mergeCell ref="AX23:BN23"/>
    <mergeCell ref="BO23:CM23"/>
    <mergeCell ref="CN23:CO23"/>
    <mergeCell ref="BO22:CM22"/>
    <mergeCell ref="CN22:CO22"/>
    <mergeCell ref="EV24:FM24"/>
    <mergeCell ref="AK24:AP24"/>
    <mergeCell ref="AQ24:AS24"/>
    <mergeCell ref="AT24:AW24"/>
    <mergeCell ref="AX24:BN24"/>
    <mergeCell ref="BO24:CM24"/>
    <mergeCell ref="CN24:CO24"/>
    <mergeCell ref="CP24:DO24"/>
    <mergeCell ref="DP24:DQ24"/>
    <mergeCell ref="ET24:EU24"/>
    <mergeCell ref="DR24:DS24"/>
    <mergeCell ref="DT22:ES22"/>
    <mergeCell ref="ET22:EU22"/>
    <mergeCell ref="EV22:FM22"/>
    <mergeCell ref="DT23:ES23"/>
    <mergeCell ref="EV26:FM26"/>
    <mergeCell ref="DT27:ES27"/>
    <mergeCell ref="ET27:EU27"/>
    <mergeCell ref="EV27:FM27"/>
    <mergeCell ref="DT26:ES26"/>
    <mergeCell ref="ET26:EU26"/>
    <mergeCell ref="EV25:FM25"/>
    <mergeCell ref="ET25:EU25"/>
    <mergeCell ref="CN25:CO25"/>
    <mergeCell ref="DP25:DQ25"/>
    <mergeCell ref="DR25:DS25"/>
    <mergeCell ref="DT25:ES25"/>
    <mergeCell ref="BO25:CM25"/>
    <mergeCell ref="CP25:DO25"/>
    <mergeCell ref="DP23:DQ23"/>
    <mergeCell ref="DR23:DS23"/>
    <mergeCell ref="EV23:FM23"/>
    <mergeCell ref="AK26:AP26"/>
    <mergeCell ref="AQ26:AS26"/>
    <mergeCell ref="AT26:AW26"/>
    <mergeCell ref="AX26:BN26"/>
    <mergeCell ref="DR28:DS28"/>
    <mergeCell ref="BO26:CM26"/>
    <mergeCell ref="CN26:CO26"/>
    <mergeCell ref="CP26:DO26"/>
    <mergeCell ref="DP26:DQ26"/>
    <mergeCell ref="DR26:DS26"/>
    <mergeCell ref="DR27:DS27"/>
    <mergeCell ref="ET30:EU30"/>
    <mergeCell ref="CP28:DO28"/>
    <mergeCell ref="DP28:DQ28"/>
    <mergeCell ref="AT28:AW28"/>
    <mergeCell ref="AQ30:AS30"/>
    <mergeCell ref="AT30:AW30"/>
    <mergeCell ref="AX29:BN29"/>
    <mergeCell ref="EV30:FM30"/>
    <mergeCell ref="BO30:CM30"/>
    <mergeCell ref="CN30:CO30"/>
    <mergeCell ref="CP30:DO30"/>
    <mergeCell ref="DP30:DQ30"/>
    <mergeCell ref="DR30:DS30"/>
    <mergeCell ref="DP29:DQ29"/>
    <mergeCell ref="DT30:ES30"/>
    <mergeCell ref="DR29:DS29"/>
    <mergeCell ref="BO29:CM29"/>
    <mergeCell ref="DT29:ES29"/>
    <mergeCell ref="ET29:EU29"/>
    <mergeCell ref="EV28:FM28"/>
    <mergeCell ref="EV29:FM29"/>
    <mergeCell ref="DT28:ES28"/>
    <mergeCell ref="ET28:EU28"/>
    <mergeCell ref="C25:AE26"/>
    <mergeCell ref="DP27:DQ27"/>
    <mergeCell ref="AK27:AP27"/>
    <mergeCell ref="AQ27:AS27"/>
    <mergeCell ref="AK28:AP28"/>
    <mergeCell ref="C29:AE30"/>
    <mergeCell ref="AK29:AP29"/>
    <mergeCell ref="AQ29:AS29"/>
    <mergeCell ref="AT29:AW29"/>
    <mergeCell ref="AX28:BN28"/>
    <mergeCell ref="CN29:CO29"/>
    <mergeCell ref="CP29:DO29"/>
    <mergeCell ref="C27:AE28"/>
    <mergeCell ref="AT27:AW27"/>
    <mergeCell ref="AQ25:AS25"/>
    <mergeCell ref="AT25:AW25"/>
    <mergeCell ref="AX25:BN25"/>
    <mergeCell ref="AK30:AP30"/>
    <mergeCell ref="AF30:AJ30"/>
    <mergeCell ref="AQ28:AS28"/>
    <mergeCell ref="CP27:DO27"/>
    <mergeCell ref="AX27:BN27"/>
    <mergeCell ref="BO27:CM27"/>
    <mergeCell ref="CN27:CO27"/>
    <mergeCell ref="B6:AE6"/>
    <mergeCell ref="AF6:AJ6"/>
    <mergeCell ref="AK6:AW6"/>
    <mergeCell ref="AX6:BN6"/>
    <mergeCell ref="C21:AE22"/>
    <mergeCell ref="AK21:AP21"/>
    <mergeCell ref="AQ21:AS21"/>
    <mergeCell ref="AF21:AJ21"/>
    <mergeCell ref="C18:AE19"/>
    <mergeCell ref="AK18:AP18"/>
    <mergeCell ref="C20:AE20"/>
    <mergeCell ref="AK20:AP20"/>
    <mergeCell ref="AQ20:AS20"/>
    <mergeCell ref="AT20:AW20"/>
    <mergeCell ref="AF20:AJ20"/>
    <mergeCell ref="AT21:AW21"/>
    <mergeCell ref="AX20:BN20"/>
    <mergeCell ref="AX21:BN21"/>
    <mergeCell ref="AK22:AP22"/>
    <mergeCell ref="AQ22:AS22"/>
    <mergeCell ref="AT22:AW22"/>
    <mergeCell ref="AX22:BN22"/>
    <mergeCell ref="AK19:AP19"/>
    <mergeCell ref="AT19:AW19"/>
    <mergeCell ref="F33:DE33"/>
    <mergeCell ref="AX30:BN30"/>
    <mergeCell ref="F32:DE32"/>
    <mergeCell ref="BO28:CM28"/>
    <mergeCell ref="CN28:CO28"/>
    <mergeCell ref="CN15:CO15"/>
    <mergeCell ref="ET14:EU14"/>
    <mergeCell ref="CP14:DO14"/>
    <mergeCell ref="DR14:DS14"/>
    <mergeCell ref="AF28:AJ28"/>
    <mergeCell ref="AF29:AJ29"/>
    <mergeCell ref="AF16:AJ16"/>
    <mergeCell ref="AF17:AJ17"/>
    <mergeCell ref="AF22:AJ22"/>
    <mergeCell ref="DP18:DQ18"/>
    <mergeCell ref="CP18:DO18"/>
    <mergeCell ref="DR18:DS18"/>
    <mergeCell ref="DT18:ES18"/>
    <mergeCell ref="CP16:DO16"/>
    <mergeCell ref="AF25:AJ25"/>
    <mergeCell ref="AF26:AJ26"/>
    <mergeCell ref="AF27:AJ27"/>
    <mergeCell ref="CP17:DO17"/>
    <mergeCell ref="AK25:AP25"/>
    <mergeCell ref="EV13:FM13"/>
    <mergeCell ref="DR13:DS13"/>
    <mergeCell ref="DT13:ES13"/>
    <mergeCell ref="ET13:EU13"/>
    <mergeCell ref="CN14:CO14"/>
    <mergeCell ref="EV6:FM6"/>
    <mergeCell ref="AF7:AJ7"/>
    <mergeCell ref="AF8:AJ8"/>
    <mergeCell ref="AF9:AJ9"/>
    <mergeCell ref="BO6:CM6"/>
    <mergeCell ref="AX8:BN8"/>
    <mergeCell ref="AX7:BN7"/>
    <mergeCell ref="AK9:AP9"/>
    <mergeCell ref="AQ9:AS9"/>
    <mergeCell ref="AT9:AW9"/>
    <mergeCell ref="EV14:FM14"/>
    <mergeCell ref="DT14:ES14"/>
    <mergeCell ref="DP14:DQ14"/>
    <mergeCell ref="CP13:DO13"/>
    <mergeCell ref="AX13:BN13"/>
    <mergeCell ref="BO13:CM13"/>
    <mergeCell ref="DR12:DS12"/>
    <mergeCell ref="AQ12:AS12"/>
    <mergeCell ref="AQ13:AS13"/>
  </mergeCells>
  <phoneticPr fontId="20" type="noConversion"/>
  <pageMargins left="0.75" right="0.75" top="1" bottom="1" header="0.5" footer="0.5"/>
  <pageSetup paperSize="9" scale="82" orientation="landscape" horizontalDpi="1200" verticalDpi="1200" r:id="rId1"/>
  <headerFooter alignWithMargins="0"/>
</worksheet>
</file>

<file path=xl/worksheets/sheet15.xml><?xml version="1.0" encoding="utf-8"?>
<worksheet xmlns="http://schemas.openxmlformats.org/spreadsheetml/2006/main" xmlns:r="http://schemas.openxmlformats.org/officeDocument/2006/relationships">
  <sheetPr codeName="Лист15">
    <tabColor rgb="FFFFFF00"/>
  </sheetPr>
  <dimension ref="A1:HV54"/>
  <sheetViews>
    <sheetView topLeftCell="B1" zoomScale="85" zoomScaleNormal="85" zoomScaleSheetLayoutView="80" workbookViewId="0">
      <selection activeCell="B52" sqref="B52:AB53"/>
    </sheetView>
  </sheetViews>
  <sheetFormatPr defaultColWidth="0.85546875" defaultRowHeight="12" customHeight="1"/>
  <cols>
    <col min="1" max="1" width="11.85546875" style="526" hidden="1" customWidth="1"/>
    <col min="2" max="23" width="0.85546875" style="103"/>
    <col min="24" max="28" width="1.5703125" style="103" customWidth="1"/>
    <col min="29" max="64" width="0.85546875" style="103"/>
    <col min="65" max="65" width="2.42578125" style="103" customWidth="1"/>
    <col min="66" max="66" width="1" style="103" customWidth="1"/>
    <col min="67" max="80" width="0.85546875" style="103"/>
    <col min="81" max="92" width="0.85546875" style="103" customWidth="1"/>
    <col min="93" max="93" width="2" style="103" customWidth="1"/>
    <col min="94" max="94" width="10.140625" style="103" customWidth="1"/>
    <col min="95" max="95" width="2.140625" style="103" customWidth="1"/>
    <col min="96" max="105" width="0.85546875" style="103" customWidth="1"/>
    <col min="106" max="106" width="1.7109375" style="103" customWidth="1"/>
    <col min="107" max="131" width="0.85546875" style="103" customWidth="1"/>
    <col min="132" max="132" width="2.140625" style="103" customWidth="1"/>
    <col min="133" max="134" width="0.85546875" style="103" customWidth="1"/>
    <col min="135" max="159" width="0.7109375" style="103" customWidth="1"/>
    <col min="160" max="182" width="0.85546875" style="103"/>
    <col min="183" max="183" width="2.28515625" style="103" customWidth="1"/>
    <col min="184" max="184" width="1.140625" style="103" customWidth="1"/>
    <col min="185" max="185" width="0.85546875" style="103" customWidth="1"/>
    <col min="186" max="199" width="0.85546875" style="103"/>
    <col min="200" max="200" width="12.5703125" style="103" customWidth="1"/>
    <col min="201" max="201" width="11.7109375" style="103" customWidth="1"/>
    <col min="202" max="202" width="10.7109375" style="103" customWidth="1"/>
    <col min="203" max="203" width="9.85546875" style="103" customWidth="1"/>
    <col min="204" max="16384" width="0.85546875" style="103"/>
  </cols>
  <sheetData>
    <row r="1" spans="1:213" s="241" customFormat="1" ht="12" customHeight="1">
      <c r="A1" s="532"/>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750"/>
      <c r="CP1" s="750"/>
      <c r="CQ1" s="750"/>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c r="DV1" s="247"/>
      <c r="DW1" s="247"/>
      <c r="DX1" s="247"/>
      <c r="DY1" s="247"/>
      <c r="DZ1" s="247"/>
      <c r="EA1" s="247"/>
      <c r="EB1" s="247"/>
      <c r="EC1" s="247"/>
      <c r="ED1" s="247"/>
      <c r="EE1" s="247"/>
      <c r="EF1" s="247"/>
      <c r="EG1" s="247"/>
      <c r="EH1" s="247"/>
      <c r="EI1" s="247"/>
      <c r="EJ1" s="247"/>
      <c r="EK1" s="247"/>
      <c r="EL1" s="247"/>
      <c r="EM1" s="247"/>
      <c r="EN1" s="247"/>
      <c r="EO1" s="247"/>
      <c r="EP1" s="247"/>
      <c r="EQ1" s="247"/>
      <c r="ER1" s="247"/>
      <c r="ES1" s="247"/>
      <c r="ET1" s="247"/>
      <c r="EU1" s="247"/>
      <c r="EV1" s="247"/>
      <c r="EW1" s="247"/>
      <c r="EX1" s="247"/>
      <c r="EY1" s="247"/>
      <c r="EZ1" s="247"/>
      <c r="FA1" s="247"/>
      <c r="FB1" s="247"/>
      <c r="FC1" s="247"/>
      <c r="FD1" s="247"/>
      <c r="FE1" s="247"/>
      <c r="FF1" s="247"/>
      <c r="FG1" s="247"/>
      <c r="FH1" s="247"/>
      <c r="FI1" s="247"/>
      <c r="FJ1" s="247"/>
      <c r="FK1" s="247"/>
      <c r="FL1" s="247"/>
      <c r="FM1" s="247"/>
      <c r="FN1" s="247"/>
      <c r="FO1" s="247"/>
      <c r="FP1" s="247"/>
      <c r="FQ1" s="247"/>
      <c r="FR1" s="247"/>
      <c r="FS1" s="247"/>
      <c r="FT1" s="247"/>
      <c r="FU1" s="247"/>
      <c r="FV1" s="247"/>
      <c r="FW1" s="247"/>
      <c r="FX1" s="247"/>
      <c r="FY1" s="247"/>
      <c r="FZ1" s="247"/>
      <c r="GA1" s="247"/>
      <c r="GB1" s="247"/>
      <c r="GC1" s="247"/>
      <c r="GD1" s="247"/>
      <c r="GE1" s="247"/>
      <c r="GF1" s="247"/>
      <c r="GG1" s="247"/>
      <c r="GH1" s="247"/>
      <c r="GI1" s="247"/>
      <c r="GJ1" s="247"/>
      <c r="GK1" s="247"/>
      <c r="GL1" s="247"/>
      <c r="GM1" s="247"/>
      <c r="GN1" s="247"/>
      <c r="GO1" s="247"/>
      <c r="GP1" s="247"/>
      <c r="GQ1" s="248"/>
      <c r="GR1" s="248"/>
      <c r="GS1" s="248"/>
    </row>
    <row r="2" spans="1:213" s="241" customFormat="1" ht="15">
      <c r="A2" s="532"/>
      <c r="B2" s="2623" t="s">
        <v>313</v>
      </c>
      <c r="C2" s="2623"/>
      <c r="D2" s="2623"/>
      <c r="E2" s="2623"/>
      <c r="F2" s="2623"/>
      <c r="G2" s="2623"/>
      <c r="H2" s="2623"/>
      <c r="I2" s="2623"/>
      <c r="J2" s="2623"/>
      <c r="K2" s="2623"/>
      <c r="L2" s="2623"/>
      <c r="M2" s="2623"/>
      <c r="N2" s="2623"/>
      <c r="O2" s="2623"/>
      <c r="P2" s="2623"/>
      <c r="Q2" s="2623"/>
      <c r="R2" s="2623"/>
      <c r="S2" s="2623"/>
      <c r="T2" s="2623"/>
      <c r="U2" s="2623"/>
      <c r="V2" s="2623"/>
      <c r="W2" s="2623"/>
      <c r="X2" s="2623"/>
      <c r="Y2" s="2623"/>
      <c r="Z2" s="2623"/>
      <c r="AA2" s="2623"/>
      <c r="AB2" s="2623"/>
      <c r="AC2" s="2623"/>
      <c r="AD2" s="2623"/>
      <c r="AE2" s="2623"/>
      <c r="AF2" s="2623"/>
      <c r="AG2" s="2623"/>
      <c r="AH2" s="2623"/>
      <c r="AI2" s="2623"/>
      <c r="AJ2" s="2623"/>
      <c r="AK2" s="2623"/>
      <c r="AL2" s="2623"/>
      <c r="AM2" s="2623"/>
      <c r="AN2" s="2623"/>
      <c r="AO2" s="2623"/>
      <c r="AP2" s="2623"/>
      <c r="AQ2" s="2623"/>
      <c r="AR2" s="2623"/>
      <c r="AS2" s="2623"/>
      <c r="AT2" s="2623"/>
      <c r="AU2" s="2623"/>
      <c r="AV2" s="2623"/>
      <c r="AW2" s="2623"/>
      <c r="AX2" s="2623"/>
      <c r="AY2" s="2623"/>
      <c r="AZ2" s="2623"/>
      <c r="BA2" s="2623"/>
      <c r="BB2" s="2623"/>
      <c r="BC2" s="2623"/>
      <c r="BD2" s="2623"/>
      <c r="BE2" s="2623"/>
      <c r="BF2" s="2623"/>
      <c r="BG2" s="2623"/>
      <c r="BH2" s="2623"/>
      <c r="BI2" s="2623"/>
      <c r="BJ2" s="2623"/>
      <c r="BK2" s="2623"/>
      <c r="BL2" s="2623"/>
      <c r="BM2" s="2623"/>
      <c r="BN2" s="2623"/>
      <c r="BO2" s="2623"/>
      <c r="BP2" s="2623"/>
      <c r="BQ2" s="2623"/>
      <c r="BR2" s="2623"/>
      <c r="BS2" s="2623"/>
      <c r="BT2" s="2623"/>
      <c r="BU2" s="2623"/>
      <c r="BV2" s="2623"/>
      <c r="BW2" s="2623"/>
      <c r="BX2" s="2623"/>
      <c r="BY2" s="2623"/>
      <c r="BZ2" s="2623"/>
      <c r="CA2" s="2623"/>
      <c r="CB2" s="2623"/>
      <c r="CC2" s="2623"/>
      <c r="CD2" s="2623"/>
      <c r="CE2" s="2623"/>
      <c r="CF2" s="2623"/>
      <c r="CG2" s="2623"/>
      <c r="CH2" s="2623"/>
      <c r="CI2" s="2623"/>
      <c r="CJ2" s="2623"/>
      <c r="CK2" s="2623"/>
      <c r="CL2" s="2623"/>
      <c r="CM2" s="2623"/>
      <c r="CN2" s="2623"/>
      <c r="CO2" s="2623"/>
      <c r="CP2" s="2623"/>
      <c r="CQ2" s="2623"/>
      <c r="CR2" s="2623"/>
      <c r="CS2" s="2623"/>
      <c r="CT2" s="2623"/>
      <c r="CU2" s="2623"/>
      <c r="CV2" s="2623"/>
      <c r="CW2" s="2623"/>
      <c r="CX2" s="2623"/>
      <c r="CY2" s="2623"/>
      <c r="CZ2" s="2623"/>
      <c r="DA2" s="2623"/>
      <c r="DB2" s="2623"/>
      <c r="DC2" s="2623"/>
      <c r="DD2" s="2623"/>
      <c r="DE2" s="2623"/>
      <c r="DF2" s="2623"/>
      <c r="DG2" s="2623"/>
      <c r="DH2" s="2623"/>
      <c r="DI2" s="2623"/>
      <c r="DJ2" s="2623"/>
      <c r="DK2" s="2623"/>
      <c r="DL2" s="2623"/>
      <c r="DM2" s="2623"/>
      <c r="DN2" s="2623"/>
      <c r="DO2" s="2623"/>
      <c r="DP2" s="2623"/>
      <c r="DQ2" s="2623"/>
      <c r="DR2" s="2623"/>
      <c r="DS2" s="2623"/>
      <c r="DT2" s="2623"/>
      <c r="DU2" s="2623"/>
      <c r="DV2" s="2623"/>
      <c r="DW2" s="2623"/>
      <c r="DX2" s="2623"/>
      <c r="DY2" s="2623"/>
      <c r="DZ2" s="2623"/>
      <c r="EA2" s="2623"/>
      <c r="EB2" s="2623"/>
      <c r="EC2" s="2623"/>
      <c r="ED2" s="2623"/>
      <c r="EE2" s="2623"/>
      <c r="EF2" s="2623"/>
      <c r="EG2" s="2623"/>
      <c r="EH2" s="2623"/>
      <c r="EI2" s="2623"/>
      <c r="EJ2" s="2623"/>
      <c r="EK2" s="2623"/>
      <c r="EL2" s="2623"/>
      <c r="EM2" s="2623"/>
      <c r="EN2" s="2623"/>
      <c r="EO2" s="2623"/>
      <c r="EP2" s="2623"/>
      <c r="EQ2" s="2623"/>
      <c r="ER2" s="2623"/>
      <c r="ES2" s="2623"/>
      <c r="ET2" s="2623"/>
      <c r="EU2" s="2623"/>
      <c r="EV2" s="2623"/>
      <c r="EW2" s="2623"/>
      <c r="EX2" s="2623"/>
      <c r="EY2" s="2623"/>
      <c r="EZ2" s="2623"/>
      <c r="FA2" s="2623"/>
      <c r="FB2" s="2623"/>
      <c r="FC2" s="2623"/>
      <c r="FD2" s="2623"/>
      <c r="FE2" s="2623"/>
      <c r="FF2" s="2623"/>
      <c r="FG2" s="2623"/>
      <c r="FH2" s="2623"/>
      <c r="FI2" s="2623"/>
      <c r="FJ2" s="2623"/>
      <c r="FK2" s="2623"/>
      <c r="FL2" s="2623"/>
      <c r="FM2" s="2623"/>
      <c r="FN2" s="2623"/>
      <c r="FO2" s="2623"/>
      <c r="FP2" s="2623"/>
      <c r="FQ2" s="2623"/>
      <c r="FR2" s="2623"/>
      <c r="FS2" s="2623"/>
      <c r="FT2" s="2623"/>
      <c r="FU2" s="2623"/>
      <c r="FV2" s="2623"/>
      <c r="FW2" s="2623"/>
      <c r="FX2" s="2623"/>
      <c r="FY2" s="2623"/>
      <c r="FZ2" s="2623"/>
      <c r="GA2" s="2623"/>
      <c r="GB2" s="2623"/>
      <c r="GC2" s="2623"/>
      <c r="GD2" s="2623"/>
      <c r="GE2" s="2623"/>
      <c r="GF2" s="2623"/>
      <c r="GG2" s="2623"/>
      <c r="GH2" s="2623"/>
      <c r="GI2" s="2623"/>
      <c r="GJ2" s="2623"/>
      <c r="GK2" s="2623"/>
      <c r="GL2" s="2623"/>
      <c r="GM2" s="2623"/>
      <c r="GN2" s="2623"/>
      <c r="GO2" s="2623"/>
      <c r="GP2" s="2623"/>
      <c r="GQ2" s="248"/>
      <c r="GR2" s="248"/>
      <c r="GS2" s="248"/>
      <c r="GT2" s="248"/>
      <c r="GU2" s="248"/>
    </row>
    <row r="3" spans="1:213" s="241" customFormat="1" ht="12" customHeight="1">
      <c r="A3" s="532"/>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c r="AL3" s="950"/>
      <c r="AM3" s="950"/>
      <c r="AN3" s="950"/>
      <c r="AO3" s="950"/>
      <c r="AP3" s="950"/>
      <c r="AQ3" s="950"/>
      <c r="AR3" s="950"/>
      <c r="AS3" s="950"/>
      <c r="AT3" s="950"/>
      <c r="AU3" s="950"/>
      <c r="AV3" s="950"/>
      <c r="AW3" s="950"/>
      <c r="AX3" s="950"/>
      <c r="AY3" s="950"/>
      <c r="AZ3" s="950"/>
      <c r="BA3" s="950"/>
      <c r="BB3" s="950"/>
      <c r="BC3" s="950"/>
      <c r="BD3" s="950"/>
      <c r="BE3" s="950"/>
      <c r="BF3" s="950"/>
      <c r="BG3" s="950"/>
      <c r="BH3" s="950"/>
      <c r="BI3" s="950"/>
      <c r="BJ3" s="950"/>
      <c r="BK3" s="950"/>
      <c r="BL3" s="950"/>
      <c r="BM3" s="950"/>
      <c r="BN3" s="950"/>
      <c r="BO3" s="950"/>
      <c r="BP3" s="950"/>
      <c r="BQ3" s="950"/>
      <c r="BR3" s="950"/>
      <c r="BS3" s="950"/>
      <c r="BT3" s="950"/>
      <c r="BU3" s="950"/>
      <c r="BV3" s="950"/>
      <c r="BW3" s="950"/>
      <c r="BX3" s="950"/>
      <c r="BY3" s="950"/>
      <c r="BZ3" s="950"/>
      <c r="CA3" s="950"/>
      <c r="CB3" s="950"/>
      <c r="CC3" s="950"/>
      <c r="CD3" s="950"/>
      <c r="CE3" s="950"/>
      <c r="CF3" s="950"/>
      <c r="CG3" s="950"/>
      <c r="CH3" s="950"/>
      <c r="CI3" s="950"/>
      <c r="CJ3" s="950"/>
      <c r="CK3" s="950"/>
      <c r="CL3" s="950"/>
      <c r="CM3" s="950"/>
      <c r="CN3" s="950"/>
      <c r="CO3" s="950"/>
      <c r="CP3" s="950"/>
      <c r="CQ3" s="950"/>
      <c r="CR3" s="950"/>
      <c r="CS3" s="950"/>
      <c r="CT3" s="950"/>
      <c r="CU3" s="950"/>
      <c r="CV3" s="950"/>
      <c r="CW3" s="950"/>
      <c r="CX3" s="950"/>
      <c r="CY3" s="950"/>
      <c r="CZ3" s="950"/>
      <c r="DA3" s="950"/>
      <c r="DB3" s="950"/>
      <c r="DC3" s="950"/>
      <c r="DD3" s="950"/>
      <c r="DE3" s="950"/>
      <c r="DF3" s="950"/>
      <c r="DG3" s="950"/>
      <c r="DH3" s="950"/>
      <c r="DI3" s="950"/>
      <c r="DJ3" s="950"/>
      <c r="DK3" s="950"/>
      <c r="DL3" s="950"/>
      <c r="DM3" s="950"/>
      <c r="DN3" s="950"/>
      <c r="DO3" s="950"/>
      <c r="DP3" s="950"/>
      <c r="DQ3" s="950"/>
      <c r="DR3" s="950"/>
      <c r="DS3" s="950"/>
      <c r="DT3" s="950"/>
      <c r="DU3" s="950"/>
      <c r="DV3" s="950"/>
      <c r="DW3" s="950"/>
      <c r="DX3" s="950"/>
      <c r="DY3" s="950"/>
      <c r="DZ3" s="950"/>
      <c r="EA3" s="950"/>
      <c r="EB3" s="950"/>
      <c r="EC3" s="950"/>
      <c r="ED3" s="950"/>
      <c r="EE3" s="950"/>
      <c r="EF3" s="950"/>
      <c r="EG3" s="950"/>
      <c r="EH3" s="950"/>
      <c r="EI3" s="950"/>
      <c r="EJ3" s="950"/>
      <c r="EK3" s="950"/>
      <c r="EL3" s="950"/>
      <c r="EM3" s="950"/>
      <c r="EN3" s="950"/>
      <c r="EO3" s="950"/>
      <c r="EP3" s="950"/>
      <c r="EQ3" s="950"/>
      <c r="ER3" s="950"/>
      <c r="ES3" s="950"/>
      <c r="ET3" s="950"/>
      <c r="EU3" s="950"/>
      <c r="EV3" s="950"/>
      <c r="EW3" s="950"/>
      <c r="EX3" s="950"/>
      <c r="EY3" s="950"/>
      <c r="EZ3" s="950"/>
      <c r="FA3" s="950"/>
      <c r="FB3" s="950"/>
      <c r="FC3" s="950"/>
      <c r="FD3" s="950"/>
      <c r="FE3" s="950"/>
      <c r="FF3" s="950"/>
      <c r="FG3" s="950"/>
      <c r="FH3" s="950"/>
      <c r="FI3" s="950"/>
      <c r="FJ3" s="950"/>
      <c r="FK3" s="950"/>
      <c r="FL3" s="950"/>
      <c r="FM3" s="950"/>
      <c r="FN3" s="950"/>
      <c r="FO3" s="950"/>
      <c r="FP3" s="950"/>
      <c r="FQ3" s="950"/>
      <c r="FR3" s="950"/>
      <c r="FS3" s="950"/>
      <c r="FT3" s="950"/>
      <c r="FU3" s="950"/>
      <c r="FV3" s="950"/>
      <c r="FW3" s="950"/>
      <c r="FX3" s="950"/>
      <c r="FY3" s="950"/>
      <c r="FZ3" s="950"/>
      <c r="GA3" s="950"/>
      <c r="GB3" s="950"/>
      <c r="GC3" s="950"/>
      <c r="GD3" s="950"/>
      <c r="GE3" s="950"/>
      <c r="GF3" s="950"/>
      <c r="GG3" s="950"/>
      <c r="GH3" s="950"/>
      <c r="GI3" s="950"/>
      <c r="GJ3" s="950"/>
      <c r="GK3" s="950"/>
      <c r="GL3" s="950"/>
      <c r="GM3" s="950"/>
      <c r="GN3" s="950"/>
      <c r="GO3" s="950"/>
      <c r="GP3" s="950"/>
      <c r="GQ3" s="248"/>
      <c r="GR3" s="248"/>
      <c r="GS3" s="248"/>
      <c r="GT3" s="248"/>
      <c r="GU3" s="248"/>
    </row>
    <row r="4" spans="1:213" s="241" customFormat="1" ht="15">
      <c r="A4" s="532"/>
      <c r="B4" s="2623" t="s">
        <v>958</v>
      </c>
      <c r="C4" s="2623"/>
      <c r="D4" s="2623"/>
      <c r="E4" s="2623"/>
      <c r="F4" s="2623"/>
      <c r="G4" s="2623"/>
      <c r="H4" s="2623"/>
      <c r="I4" s="2623"/>
      <c r="J4" s="2623"/>
      <c r="K4" s="2623"/>
      <c r="L4" s="2623"/>
      <c r="M4" s="2623"/>
      <c r="N4" s="2623"/>
      <c r="O4" s="2623"/>
      <c r="P4" s="2623"/>
      <c r="Q4" s="2623"/>
      <c r="R4" s="2623"/>
      <c r="S4" s="2623"/>
      <c r="T4" s="2623"/>
      <c r="U4" s="2623"/>
      <c r="V4" s="2623"/>
      <c r="W4" s="2623"/>
      <c r="X4" s="2623"/>
      <c r="Y4" s="2623"/>
      <c r="Z4" s="2623"/>
      <c r="AA4" s="2623"/>
      <c r="AB4" s="2623"/>
      <c r="AC4" s="2623"/>
      <c r="AD4" s="2623"/>
      <c r="AE4" s="2623"/>
      <c r="AF4" s="2623"/>
      <c r="AG4" s="2623"/>
      <c r="AH4" s="2623"/>
      <c r="AI4" s="2623"/>
      <c r="AJ4" s="2623"/>
      <c r="AK4" s="2623"/>
      <c r="AL4" s="2623"/>
      <c r="AM4" s="2623"/>
      <c r="AN4" s="2623"/>
      <c r="AO4" s="2623"/>
      <c r="AP4" s="2623"/>
      <c r="AQ4" s="2623"/>
      <c r="AR4" s="2623"/>
      <c r="AS4" s="2623"/>
      <c r="AT4" s="2623"/>
      <c r="AU4" s="2623"/>
      <c r="AV4" s="2623"/>
      <c r="AW4" s="2623"/>
      <c r="AX4" s="2623"/>
      <c r="AY4" s="2623"/>
      <c r="AZ4" s="2623"/>
      <c r="BA4" s="2623"/>
      <c r="BB4" s="2623"/>
      <c r="BC4" s="2623"/>
      <c r="BD4" s="2623"/>
      <c r="BE4" s="2623"/>
      <c r="BF4" s="2623"/>
      <c r="BG4" s="2623"/>
      <c r="BH4" s="2623"/>
      <c r="BI4" s="2623"/>
      <c r="BJ4" s="2623"/>
      <c r="BK4" s="2623"/>
      <c r="BL4" s="2623"/>
      <c r="BM4" s="2623"/>
      <c r="BN4" s="2623"/>
      <c r="BO4" s="2623"/>
      <c r="BP4" s="2623"/>
      <c r="BQ4" s="2623"/>
      <c r="BR4" s="2623"/>
      <c r="BS4" s="2623"/>
      <c r="BT4" s="2623"/>
      <c r="BU4" s="2623"/>
      <c r="BV4" s="2623"/>
      <c r="BW4" s="2623"/>
      <c r="BX4" s="2623"/>
      <c r="BY4" s="2623"/>
      <c r="BZ4" s="2623"/>
      <c r="CA4" s="2623"/>
      <c r="CB4" s="2623"/>
      <c r="CC4" s="2623"/>
      <c r="CD4" s="2623"/>
      <c r="CE4" s="2623"/>
      <c r="CF4" s="2623"/>
      <c r="CG4" s="2623"/>
      <c r="CH4" s="2623"/>
      <c r="CI4" s="2623"/>
      <c r="CJ4" s="2623"/>
      <c r="CK4" s="2623"/>
      <c r="CL4" s="2623"/>
      <c r="CM4" s="2623"/>
      <c r="CN4" s="2623"/>
      <c r="CO4" s="2623"/>
      <c r="CP4" s="2623"/>
      <c r="CQ4" s="2623"/>
      <c r="CR4" s="2623"/>
      <c r="CS4" s="2623"/>
      <c r="CT4" s="2623"/>
      <c r="CU4" s="2623"/>
      <c r="CV4" s="2623"/>
      <c r="CW4" s="2623"/>
      <c r="CX4" s="2623"/>
      <c r="CY4" s="2623"/>
      <c r="CZ4" s="2623"/>
      <c r="DA4" s="2623"/>
      <c r="DB4" s="2623"/>
      <c r="DC4" s="2623"/>
      <c r="DD4" s="2623"/>
      <c r="DE4" s="2623"/>
      <c r="DF4" s="2623"/>
      <c r="DG4" s="2623"/>
      <c r="DH4" s="2623"/>
      <c r="DI4" s="2623"/>
      <c r="DJ4" s="2623"/>
      <c r="DK4" s="2623"/>
      <c r="DL4" s="2623"/>
      <c r="DM4" s="2623"/>
      <c r="DN4" s="2623"/>
      <c r="DO4" s="2623"/>
      <c r="DP4" s="2623"/>
      <c r="DQ4" s="2623"/>
      <c r="DR4" s="2623"/>
      <c r="DS4" s="2623"/>
      <c r="DT4" s="2623"/>
      <c r="DU4" s="2623"/>
      <c r="DV4" s="2623"/>
      <c r="DW4" s="2623"/>
      <c r="DX4" s="2623"/>
      <c r="DY4" s="2623"/>
      <c r="DZ4" s="2623"/>
      <c r="EA4" s="2623"/>
      <c r="EB4" s="2623"/>
      <c r="EC4" s="2623"/>
      <c r="ED4" s="2623"/>
      <c r="EE4" s="2623"/>
      <c r="EF4" s="2623"/>
      <c r="EG4" s="2623"/>
      <c r="EH4" s="2623"/>
      <c r="EI4" s="2623"/>
      <c r="EJ4" s="2623"/>
      <c r="EK4" s="2623"/>
      <c r="EL4" s="2623"/>
      <c r="EM4" s="2623"/>
      <c r="EN4" s="2623"/>
      <c r="EO4" s="2623"/>
      <c r="EP4" s="2623"/>
      <c r="EQ4" s="2623"/>
      <c r="ER4" s="2623"/>
      <c r="ES4" s="2623"/>
      <c r="ET4" s="2623"/>
      <c r="EU4" s="2623"/>
      <c r="EV4" s="2623"/>
      <c r="EW4" s="2623"/>
      <c r="EX4" s="2623"/>
      <c r="EY4" s="2623"/>
      <c r="EZ4" s="2623"/>
      <c r="FA4" s="2623"/>
      <c r="FB4" s="2623"/>
      <c r="FC4" s="2623"/>
      <c r="FD4" s="2623"/>
      <c r="FE4" s="2623"/>
      <c r="FF4" s="2623"/>
      <c r="FG4" s="2623"/>
      <c r="FH4" s="2623"/>
      <c r="FI4" s="2623"/>
      <c r="FJ4" s="2623"/>
      <c r="FK4" s="2623"/>
      <c r="FL4" s="2623"/>
      <c r="FM4" s="2623"/>
      <c r="FN4" s="2623"/>
      <c r="FO4" s="2623"/>
      <c r="FP4" s="2623"/>
      <c r="FQ4" s="2623"/>
      <c r="FR4" s="2623"/>
      <c r="FS4" s="2623"/>
      <c r="FT4" s="2623"/>
      <c r="FU4" s="2623"/>
      <c r="FV4" s="2623"/>
      <c r="FW4" s="2623"/>
      <c r="FX4" s="2623"/>
      <c r="FY4" s="2623"/>
      <c r="FZ4" s="2623"/>
      <c r="GA4" s="2623"/>
      <c r="GB4" s="2623"/>
      <c r="GC4" s="2623"/>
      <c r="GD4" s="2623"/>
      <c r="GE4" s="2623"/>
      <c r="GF4" s="2623"/>
      <c r="GG4" s="2623"/>
      <c r="GH4" s="2623"/>
      <c r="GI4" s="2623"/>
      <c r="GJ4" s="2623"/>
      <c r="GK4" s="2623"/>
      <c r="GL4" s="2623"/>
      <c r="GM4" s="2623"/>
      <c r="GN4" s="2623"/>
      <c r="GO4" s="2623"/>
      <c r="GP4" s="2623"/>
      <c r="GQ4" s="248"/>
      <c r="GR4" s="248"/>
      <c r="GS4" s="248"/>
      <c r="GT4" s="248"/>
      <c r="GU4" s="248"/>
    </row>
    <row r="5" spans="1:213" s="102" customFormat="1" ht="4.5" customHeight="1" thickBot="1">
      <c r="A5" s="520"/>
      <c r="B5" s="997"/>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c r="AE5" s="997"/>
      <c r="AF5" s="997"/>
      <c r="AG5" s="997"/>
      <c r="AH5" s="997"/>
      <c r="AI5" s="997"/>
      <c r="AJ5" s="997"/>
      <c r="AK5" s="997"/>
      <c r="AL5" s="997"/>
      <c r="AM5" s="997"/>
      <c r="AN5" s="997"/>
      <c r="AO5" s="997"/>
      <c r="AP5" s="997"/>
      <c r="AQ5" s="997"/>
      <c r="AR5" s="997"/>
      <c r="AS5" s="997"/>
      <c r="AT5" s="997"/>
      <c r="AU5" s="997"/>
      <c r="AV5" s="997"/>
      <c r="AW5" s="997"/>
      <c r="AX5" s="997"/>
      <c r="AY5" s="997"/>
      <c r="AZ5" s="997"/>
      <c r="BA5" s="997"/>
      <c r="BB5" s="997"/>
      <c r="BC5" s="997"/>
      <c r="BD5" s="997"/>
      <c r="BE5" s="997"/>
      <c r="BF5" s="997"/>
      <c r="BG5" s="997"/>
      <c r="BH5" s="997"/>
      <c r="BI5" s="997"/>
      <c r="BJ5" s="997"/>
      <c r="BK5" s="997"/>
      <c r="BL5" s="997"/>
      <c r="BM5" s="997"/>
      <c r="BN5" s="997"/>
      <c r="BO5" s="997"/>
      <c r="BP5" s="997"/>
      <c r="BQ5" s="997"/>
      <c r="BR5" s="997"/>
      <c r="BS5" s="997"/>
      <c r="BT5" s="997"/>
      <c r="BU5" s="997"/>
      <c r="BV5" s="997"/>
      <c r="BW5" s="997"/>
      <c r="BX5" s="997"/>
      <c r="BY5" s="997"/>
      <c r="BZ5" s="997"/>
      <c r="CA5" s="997"/>
      <c r="CB5" s="997"/>
      <c r="CC5" s="997"/>
      <c r="CD5" s="997"/>
      <c r="CE5" s="997"/>
      <c r="CF5" s="997"/>
      <c r="CG5" s="997"/>
      <c r="CH5" s="997"/>
      <c r="CI5" s="997"/>
      <c r="CJ5" s="997"/>
      <c r="CK5" s="997"/>
      <c r="CL5" s="997"/>
      <c r="CM5" s="997"/>
      <c r="CN5" s="997"/>
      <c r="CO5" s="997"/>
      <c r="CP5" s="997"/>
      <c r="CQ5" s="997"/>
      <c r="CR5" s="997"/>
      <c r="CS5" s="997"/>
      <c r="CT5" s="997"/>
      <c r="CU5" s="997"/>
      <c r="CV5" s="997"/>
      <c r="CW5" s="997"/>
      <c r="CX5" s="997"/>
      <c r="CY5" s="997"/>
      <c r="CZ5" s="997"/>
      <c r="DA5" s="997"/>
      <c r="DB5" s="997"/>
      <c r="DC5" s="997"/>
      <c r="DD5" s="997"/>
      <c r="DE5" s="997"/>
      <c r="DF5" s="997"/>
      <c r="DG5" s="997"/>
      <c r="DH5" s="997"/>
      <c r="DI5" s="997"/>
      <c r="DJ5" s="997"/>
      <c r="DK5" s="997"/>
      <c r="DL5" s="997"/>
      <c r="DM5" s="997"/>
      <c r="DN5" s="997"/>
      <c r="DO5" s="997"/>
      <c r="DP5" s="997"/>
      <c r="DQ5" s="997"/>
      <c r="DR5" s="997"/>
      <c r="DS5" s="997"/>
      <c r="DT5" s="997"/>
      <c r="DU5" s="997"/>
      <c r="DV5" s="997"/>
      <c r="DW5" s="997"/>
      <c r="DX5" s="997"/>
      <c r="DY5" s="997"/>
      <c r="DZ5" s="997"/>
      <c r="EA5" s="997"/>
      <c r="EB5" s="997"/>
      <c r="EC5" s="997"/>
      <c r="ED5" s="997"/>
      <c r="EE5" s="997"/>
      <c r="EF5" s="997"/>
      <c r="EG5" s="997"/>
      <c r="EH5" s="997"/>
      <c r="EI5" s="997"/>
      <c r="EJ5" s="997"/>
      <c r="EK5" s="997"/>
      <c r="EL5" s="997"/>
      <c r="EM5" s="997"/>
      <c r="EN5" s="997"/>
      <c r="EO5" s="997"/>
      <c r="EP5" s="997"/>
      <c r="EQ5" s="997"/>
      <c r="ER5" s="997"/>
      <c r="ES5" s="997"/>
      <c r="ET5" s="997"/>
      <c r="EU5" s="997"/>
      <c r="EV5" s="997"/>
      <c r="EW5" s="997"/>
      <c r="EX5" s="997"/>
      <c r="EY5" s="997"/>
      <c r="EZ5" s="997"/>
      <c r="FA5" s="997"/>
      <c r="FB5" s="997"/>
      <c r="FC5" s="997"/>
      <c r="FD5" s="997"/>
      <c r="FE5" s="997"/>
      <c r="FF5" s="997"/>
      <c r="FG5" s="997"/>
      <c r="FH5" s="997"/>
      <c r="FI5" s="997"/>
      <c r="FJ5" s="997"/>
      <c r="FK5" s="997"/>
      <c r="FL5" s="997"/>
      <c r="FM5" s="997"/>
      <c r="FN5" s="997"/>
      <c r="FO5" s="997"/>
      <c r="FP5" s="997"/>
      <c r="FQ5" s="997"/>
      <c r="FR5" s="997"/>
      <c r="FS5" s="997"/>
      <c r="FT5" s="997"/>
      <c r="FU5" s="997"/>
      <c r="FV5" s="997"/>
      <c r="FW5" s="997"/>
      <c r="FX5" s="997"/>
      <c r="FY5" s="997"/>
      <c r="FZ5" s="997"/>
      <c r="GA5" s="997"/>
      <c r="GB5" s="997"/>
      <c r="GC5" s="999"/>
      <c r="GD5" s="997"/>
      <c r="GE5" s="997"/>
      <c r="GF5" s="997"/>
      <c r="GG5" s="997"/>
      <c r="GH5" s="997"/>
      <c r="GI5" s="997"/>
      <c r="GJ5" s="997"/>
      <c r="GK5" s="997"/>
      <c r="GL5" s="997"/>
      <c r="GM5" s="997"/>
      <c r="GN5" s="997"/>
      <c r="GO5" s="997"/>
      <c r="GP5" s="999"/>
      <c r="GQ5" s="997"/>
      <c r="GR5" s="997"/>
      <c r="GS5" s="997"/>
      <c r="GT5" s="807"/>
      <c r="GU5" s="807"/>
    </row>
    <row r="6" spans="1:213" s="242" customFormat="1" ht="14.25" customHeight="1">
      <c r="A6" s="533"/>
      <c r="B6" s="2624" t="s">
        <v>366</v>
      </c>
      <c r="C6" s="2505"/>
      <c r="D6" s="2505"/>
      <c r="E6" s="2505"/>
      <c r="F6" s="2505"/>
      <c r="G6" s="2505"/>
      <c r="H6" s="2505"/>
      <c r="I6" s="2505"/>
      <c r="J6" s="2505"/>
      <c r="K6" s="2505"/>
      <c r="L6" s="2505"/>
      <c r="M6" s="2505"/>
      <c r="N6" s="2505"/>
      <c r="O6" s="2505"/>
      <c r="P6" s="2505"/>
      <c r="Q6" s="2505"/>
      <c r="R6" s="2505"/>
      <c r="S6" s="2505"/>
      <c r="T6" s="2505"/>
      <c r="U6" s="2505"/>
      <c r="V6" s="2505"/>
      <c r="W6" s="2625"/>
      <c r="X6" s="2504" t="s">
        <v>441</v>
      </c>
      <c r="Y6" s="2505"/>
      <c r="Z6" s="2505"/>
      <c r="AA6" s="2505"/>
      <c r="AB6" s="2625"/>
      <c r="AC6" s="2504" t="s">
        <v>941</v>
      </c>
      <c r="AD6" s="2505"/>
      <c r="AE6" s="2505"/>
      <c r="AF6" s="2505"/>
      <c r="AG6" s="2505"/>
      <c r="AH6" s="2505"/>
      <c r="AI6" s="2505"/>
      <c r="AJ6" s="2505"/>
      <c r="AK6" s="2505"/>
      <c r="AL6" s="2505"/>
      <c r="AM6" s="2505"/>
      <c r="AN6" s="2505"/>
      <c r="AO6" s="2625"/>
      <c r="AP6" s="2504" t="s">
        <v>1457</v>
      </c>
      <c r="AQ6" s="2505"/>
      <c r="AR6" s="2505"/>
      <c r="AS6" s="2505"/>
      <c r="AT6" s="2505"/>
      <c r="AU6" s="2505"/>
      <c r="AV6" s="2505"/>
      <c r="AW6" s="2505"/>
      <c r="AX6" s="2505"/>
      <c r="AY6" s="2505"/>
      <c r="AZ6" s="2505"/>
      <c r="BA6" s="2505"/>
      <c r="BB6" s="2505"/>
      <c r="BC6" s="2505"/>
      <c r="BD6" s="2505"/>
      <c r="BE6" s="2505"/>
      <c r="BF6" s="2505"/>
      <c r="BG6" s="2505"/>
      <c r="BH6" s="2505"/>
      <c r="BI6" s="2505"/>
      <c r="BJ6" s="2505"/>
      <c r="BK6" s="2505"/>
      <c r="BL6" s="2505"/>
      <c r="BM6" s="2505"/>
      <c r="BN6" s="2505"/>
      <c r="BO6" s="2505"/>
      <c r="BP6" s="2505"/>
      <c r="BQ6" s="2505"/>
      <c r="BR6" s="2505"/>
      <c r="BS6" s="2505"/>
      <c r="BT6" s="2505"/>
      <c r="BU6" s="2505"/>
      <c r="BV6" s="2505"/>
      <c r="BW6" s="2505"/>
      <c r="BX6" s="2505"/>
      <c r="BY6" s="2505"/>
      <c r="BZ6" s="2505"/>
      <c r="CA6" s="2505"/>
      <c r="CB6" s="2625"/>
      <c r="CC6" s="2634" t="s">
        <v>920</v>
      </c>
      <c r="CD6" s="2635"/>
      <c r="CE6" s="2635"/>
      <c r="CF6" s="2635"/>
      <c r="CG6" s="2635"/>
      <c r="CH6" s="2635"/>
      <c r="CI6" s="2635"/>
      <c r="CJ6" s="2635"/>
      <c r="CK6" s="2635"/>
      <c r="CL6" s="2635"/>
      <c r="CM6" s="2635"/>
      <c r="CN6" s="2635"/>
      <c r="CO6" s="2635"/>
      <c r="CP6" s="2635"/>
      <c r="CQ6" s="2635"/>
      <c r="CR6" s="2635"/>
      <c r="CS6" s="2635"/>
      <c r="CT6" s="2635"/>
      <c r="CU6" s="2635"/>
      <c r="CV6" s="2635"/>
      <c r="CW6" s="2635"/>
      <c r="CX6" s="2635"/>
      <c r="CY6" s="2635"/>
      <c r="CZ6" s="2635"/>
      <c r="DA6" s="2635"/>
      <c r="DB6" s="2635"/>
      <c r="DC6" s="2635"/>
      <c r="DD6" s="2635"/>
      <c r="DE6" s="2635"/>
      <c r="DF6" s="2635"/>
      <c r="DG6" s="2635"/>
      <c r="DH6" s="2635"/>
      <c r="DI6" s="2635"/>
      <c r="DJ6" s="2635"/>
      <c r="DK6" s="2635"/>
      <c r="DL6" s="2635"/>
      <c r="DM6" s="2635"/>
      <c r="DN6" s="2635"/>
      <c r="DO6" s="2635"/>
      <c r="DP6" s="2635"/>
      <c r="DQ6" s="2635"/>
      <c r="DR6" s="2635"/>
      <c r="DS6" s="2635"/>
      <c r="DT6" s="2635"/>
      <c r="DU6" s="2635"/>
      <c r="DV6" s="2635"/>
      <c r="DW6" s="2635"/>
      <c r="DX6" s="2635"/>
      <c r="DY6" s="2635"/>
      <c r="DZ6" s="2635"/>
      <c r="EA6" s="2635"/>
      <c r="EB6" s="2635"/>
      <c r="EC6" s="2635"/>
      <c r="ED6" s="2635"/>
      <c r="EE6" s="2635"/>
      <c r="EF6" s="2635"/>
      <c r="EG6" s="2635"/>
      <c r="EH6" s="2635"/>
      <c r="EI6" s="2635"/>
      <c r="EJ6" s="2635"/>
      <c r="EK6" s="2635"/>
      <c r="EL6" s="2635"/>
      <c r="EM6" s="2635"/>
      <c r="EN6" s="2635"/>
      <c r="EO6" s="2635"/>
      <c r="EP6" s="2635"/>
      <c r="EQ6" s="2635"/>
      <c r="ER6" s="2635"/>
      <c r="ES6" s="2635"/>
      <c r="ET6" s="2635"/>
      <c r="EU6" s="2635"/>
      <c r="EV6" s="2635"/>
      <c r="EW6" s="2635"/>
      <c r="EX6" s="2635"/>
      <c r="EY6" s="2635"/>
      <c r="EZ6" s="2635"/>
      <c r="FA6" s="2635"/>
      <c r="FB6" s="2635"/>
      <c r="FC6" s="2636"/>
      <c r="FD6" s="2504" t="s">
        <v>1450</v>
      </c>
      <c r="FE6" s="2505"/>
      <c r="FF6" s="2505"/>
      <c r="FG6" s="2505"/>
      <c r="FH6" s="2505"/>
      <c r="FI6" s="2505"/>
      <c r="FJ6" s="2505"/>
      <c r="FK6" s="2505"/>
      <c r="FL6" s="2505"/>
      <c r="FM6" s="2505"/>
      <c r="FN6" s="2505"/>
      <c r="FO6" s="2505"/>
      <c r="FP6" s="2505"/>
      <c r="FQ6" s="2505"/>
      <c r="FR6" s="2505"/>
      <c r="FS6" s="2505"/>
      <c r="FT6" s="2505"/>
      <c r="FU6" s="2505"/>
      <c r="FV6" s="2505"/>
      <c r="FW6" s="2505"/>
      <c r="FX6" s="2505"/>
      <c r="FY6" s="2505"/>
      <c r="FZ6" s="2505"/>
      <c r="GA6" s="2505"/>
      <c r="GB6" s="2505"/>
      <c r="GC6" s="2505"/>
      <c r="GD6" s="2505"/>
      <c r="GE6" s="2505"/>
      <c r="GF6" s="2505"/>
      <c r="GG6" s="2505"/>
      <c r="GH6" s="2505"/>
      <c r="GI6" s="2505"/>
      <c r="GJ6" s="2505"/>
      <c r="GK6" s="2505"/>
      <c r="GL6" s="2505"/>
      <c r="GM6" s="2505"/>
      <c r="GN6" s="2505"/>
      <c r="GO6" s="2505"/>
      <c r="GP6" s="2506"/>
      <c r="GQ6" s="995"/>
      <c r="GR6" s="2487" t="s">
        <v>251</v>
      </c>
      <c r="GS6" s="2487"/>
      <c r="GT6" s="806"/>
      <c r="GU6" s="806"/>
    </row>
    <row r="7" spans="1:213" s="242" customFormat="1" ht="29.25" customHeight="1">
      <c r="A7" s="533"/>
      <c r="B7" s="2626"/>
      <c r="C7" s="2627"/>
      <c r="D7" s="2627"/>
      <c r="E7" s="2627"/>
      <c r="F7" s="2627"/>
      <c r="G7" s="2627"/>
      <c r="H7" s="2627"/>
      <c r="I7" s="2627"/>
      <c r="J7" s="2627"/>
      <c r="K7" s="2627"/>
      <c r="L7" s="2627"/>
      <c r="M7" s="2627"/>
      <c r="N7" s="2627"/>
      <c r="O7" s="2627"/>
      <c r="P7" s="2627"/>
      <c r="Q7" s="2627"/>
      <c r="R7" s="2627"/>
      <c r="S7" s="2627"/>
      <c r="T7" s="2627"/>
      <c r="U7" s="2627"/>
      <c r="V7" s="2627"/>
      <c r="W7" s="2628"/>
      <c r="X7" s="2632"/>
      <c r="Y7" s="2627"/>
      <c r="Z7" s="2627"/>
      <c r="AA7" s="2627"/>
      <c r="AB7" s="2628"/>
      <c r="AC7" s="2632"/>
      <c r="AD7" s="2627"/>
      <c r="AE7" s="2627"/>
      <c r="AF7" s="2627"/>
      <c r="AG7" s="2627"/>
      <c r="AH7" s="2627"/>
      <c r="AI7" s="2627"/>
      <c r="AJ7" s="2627"/>
      <c r="AK7" s="2627"/>
      <c r="AL7" s="2627"/>
      <c r="AM7" s="2627"/>
      <c r="AN7" s="2627"/>
      <c r="AO7" s="2628"/>
      <c r="AP7" s="2519" t="s">
        <v>959</v>
      </c>
      <c r="AQ7" s="2520"/>
      <c r="AR7" s="2520"/>
      <c r="AS7" s="2520"/>
      <c r="AT7" s="2520"/>
      <c r="AU7" s="2520"/>
      <c r="AV7" s="2520"/>
      <c r="AW7" s="2520"/>
      <c r="AX7" s="2520"/>
      <c r="AY7" s="2520"/>
      <c r="AZ7" s="2520"/>
      <c r="BA7" s="2520"/>
      <c r="BB7" s="2521"/>
      <c r="BC7" s="2519" t="s">
        <v>960</v>
      </c>
      <c r="BD7" s="2520"/>
      <c r="BE7" s="2520"/>
      <c r="BF7" s="2520"/>
      <c r="BG7" s="2520"/>
      <c r="BH7" s="2520"/>
      <c r="BI7" s="2520"/>
      <c r="BJ7" s="2520"/>
      <c r="BK7" s="2520"/>
      <c r="BL7" s="2520"/>
      <c r="BM7" s="2520"/>
      <c r="BN7" s="2520"/>
      <c r="BO7" s="2520"/>
      <c r="BP7" s="2519" t="s">
        <v>928</v>
      </c>
      <c r="BQ7" s="2520"/>
      <c r="BR7" s="2520"/>
      <c r="BS7" s="2520"/>
      <c r="BT7" s="2520"/>
      <c r="BU7" s="2520"/>
      <c r="BV7" s="2520"/>
      <c r="BW7" s="2520"/>
      <c r="BX7" s="2520"/>
      <c r="BY7" s="2520"/>
      <c r="BZ7" s="2520"/>
      <c r="CA7" s="2520"/>
      <c r="CB7" s="2521"/>
      <c r="CC7" s="2520" t="s">
        <v>943</v>
      </c>
      <c r="CD7" s="2520"/>
      <c r="CE7" s="2520"/>
      <c r="CF7" s="2520"/>
      <c r="CG7" s="2520"/>
      <c r="CH7" s="2520"/>
      <c r="CI7" s="2520"/>
      <c r="CJ7" s="2520"/>
      <c r="CK7" s="2520"/>
      <c r="CL7" s="2520"/>
      <c r="CM7" s="2520"/>
      <c r="CN7" s="2521"/>
      <c r="CO7" s="2519" t="s">
        <v>961</v>
      </c>
      <c r="CP7" s="2663"/>
      <c r="CQ7" s="2664"/>
      <c r="CR7" s="2396" t="s">
        <v>962</v>
      </c>
      <c r="CS7" s="2397"/>
      <c r="CT7" s="2397"/>
      <c r="CU7" s="2397"/>
      <c r="CV7" s="2397"/>
      <c r="CW7" s="2397"/>
      <c r="CX7" s="2397"/>
      <c r="CY7" s="2397"/>
      <c r="CZ7" s="2397"/>
      <c r="DA7" s="2397"/>
      <c r="DB7" s="2397"/>
      <c r="DC7" s="2397"/>
      <c r="DD7" s="2397"/>
      <c r="DE7" s="2397"/>
      <c r="DF7" s="2397"/>
      <c r="DG7" s="2397"/>
      <c r="DH7" s="2397"/>
      <c r="DI7" s="2397"/>
      <c r="DJ7" s="2397"/>
      <c r="DK7" s="2397"/>
      <c r="DL7" s="2397"/>
      <c r="DM7" s="2397"/>
      <c r="DN7" s="2397"/>
      <c r="DO7" s="2397"/>
      <c r="DP7" s="2397"/>
      <c r="DQ7" s="2398"/>
      <c r="DR7" s="2519" t="s">
        <v>963</v>
      </c>
      <c r="DS7" s="2520"/>
      <c r="DT7" s="2520"/>
      <c r="DU7" s="2520"/>
      <c r="DV7" s="2520"/>
      <c r="DW7" s="2520"/>
      <c r="DX7" s="2520"/>
      <c r="DY7" s="2520"/>
      <c r="DZ7" s="2520"/>
      <c r="EA7" s="2520"/>
      <c r="EB7" s="2520"/>
      <c r="EC7" s="2520"/>
      <c r="ED7" s="2521"/>
      <c r="EE7" s="2396" t="s">
        <v>925</v>
      </c>
      <c r="EF7" s="2397"/>
      <c r="EG7" s="2397"/>
      <c r="EH7" s="2397"/>
      <c r="EI7" s="2397"/>
      <c r="EJ7" s="2397"/>
      <c r="EK7" s="2397"/>
      <c r="EL7" s="2397"/>
      <c r="EM7" s="2397"/>
      <c r="EN7" s="2397"/>
      <c r="EO7" s="2397"/>
      <c r="EP7" s="2397"/>
      <c r="EQ7" s="2397"/>
      <c r="ER7" s="2397"/>
      <c r="ES7" s="2397"/>
      <c r="ET7" s="2397"/>
      <c r="EU7" s="2397"/>
      <c r="EV7" s="2397"/>
      <c r="EW7" s="2397"/>
      <c r="EX7" s="2397"/>
      <c r="EY7" s="2397"/>
      <c r="EZ7" s="2397"/>
      <c r="FA7" s="2397"/>
      <c r="FB7" s="2397"/>
      <c r="FC7" s="2397"/>
      <c r="FD7" s="2519" t="s">
        <v>959</v>
      </c>
      <c r="FE7" s="2520"/>
      <c r="FF7" s="2520"/>
      <c r="FG7" s="2520"/>
      <c r="FH7" s="2520"/>
      <c r="FI7" s="2520"/>
      <c r="FJ7" s="2520"/>
      <c r="FK7" s="2520"/>
      <c r="FL7" s="2520"/>
      <c r="FM7" s="2520"/>
      <c r="FN7" s="2520"/>
      <c r="FO7" s="2520"/>
      <c r="FP7" s="2521"/>
      <c r="FQ7" s="2519" t="s">
        <v>960</v>
      </c>
      <c r="FR7" s="2520"/>
      <c r="FS7" s="2520"/>
      <c r="FT7" s="2520"/>
      <c r="FU7" s="2520"/>
      <c r="FV7" s="2520"/>
      <c r="FW7" s="2520"/>
      <c r="FX7" s="2520"/>
      <c r="FY7" s="2520"/>
      <c r="FZ7" s="2520"/>
      <c r="GA7" s="2520"/>
      <c r="GB7" s="2520"/>
      <c r="GC7" s="2520"/>
      <c r="GD7" s="2519" t="s">
        <v>928</v>
      </c>
      <c r="GE7" s="2520"/>
      <c r="GF7" s="2520"/>
      <c r="GG7" s="2520"/>
      <c r="GH7" s="2520"/>
      <c r="GI7" s="2520"/>
      <c r="GJ7" s="2520"/>
      <c r="GK7" s="2520"/>
      <c r="GL7" s="2520"/>
      <c r="GM7" s="2520"/>
      <c r="GN7" s="2520"/>
      <c r="GO7" s="2520"/>
      <c r="GP7" s="2525"/>
      <c r="GQ7" s="995"/>
      <c r="GR7" s="995" t="s">
        <v>1457</v>
      </c>
      <c r="GS7" s="979" t="s">
        <v>1450</v>
      </c>
      <c r="GT7" s="806"/>
      <c r="GU7" s="806"/>
    </row>
    <row r="8" spans="1:213" s="242" customFormat="1" ht="45.75" customHeight="1" thickBot="1">
      <c r="A8" s="533"/>
      <c r="B8" s="2629"/>
      <c r="C8" s="2630"/>
      <c r="D8" s="2630"/>
      <c r="E8" s="2630"/>
      <c r="F8" s="2630"/>
      <c r="G8" s="2630"/>
      <c r="H8" s="2630"/>
      <c r="I8" s="2630"/>
      <c r="J8" s="2630"/>
      <c r="K8" s="2630"/>
      <c r="L8" s="2630"/>
      <c r="M8" s="2630"/>
      <c r="N8" s="2630"/>
      <c r="O8" s="2630"/>
      <c r="P8" s="2630"/>
      <c r="Q8" s="2630"/>
      <c r="R8" s="2630"/>
      <c r="S8" s="2630"/>
      <c r="T8" s="2630"/>
      <c r="U8" s="2630"/>
      <c r="V8" s="2630"/>
      <c r="W8" s="2631"/>
      <c r="X8" s="2633"/>
      <c r="Y8" s="2630"/>
      <c r="Z8" s="2630"/>
      <c r="AA8" s="2630"/>
      <c r="AB8" s="2631"/>
      <c r="AC8" s="2633"/>
      <c r="AD8" s="2630"/>
      <c r="AE8" s="2630"/>
      <c r="AF8" s="2630"/>
      <c r="AG8" s="2630"/>
      <c r="AH8" s="2630"/>
      <c r="AI8" s="2630"/>
      <c r="AJ8" s="2630"/>
      <c r="AK8" s="2630"/>
      <c r="AL8" s="2630"/>
      <c r="AM8" s="2630"/>
      <c r="AN8" s="2630"/>
      <c r="AO8" s="2631"/>
      <c r="AP8" s="2522"/>
      <c r="AQ8" s="2523"/>
      <c r="AR8" s="2523"/>
      <c r="AS8" s="2523"/>
      <c r="AT8" s="2523"/>
      <c r="AU8" s="2523"/>
      <c r="AV8" s="2523"/>
      <c r="AW8" s="2523"/>
      <c r="AX8" s="2523"/>
      <c r="AY8" s="2523"/>
      <c r="AZ8" s="2523"/>
      <c r="BA8" s="2523"/>
      <c r="BB8" s="2524"/>
      <c r="BC8" s="2522"/>
      <c r="BD8" s="2523"/>
      <c r="BE8" s="2523"/>
      <c r="BF8" s="2523"/>
      <c r="BG8" s="2523"/>
      <c r="BH8" s="2523"/>
      <c r="BI8" s="2523"/>
      <c r="BJ8" s="2523"/>
      <c r="BK8" s="2523"/>
      <c r="BL8" s="2523"/>
      <c r="BM8" s="2523"/>
      <c r="BN8" s="2523"/>
      <c r="BO8" s="2523"/>
      <c r="BP8" s="2522"/>
      <c r="BQ8" s="2523"/>
      <c r="BR8" s="2523"/>
      <c r="BS8" s="2523"/>
      <c r="BT8" s="2523"/>
      <c r="BU8" s="2523"/>
      <c r="BV8" s="2523"/>
      <c r="BW8" s="2523"/>
      <c r="BX8" s="2523"/>
      <c r="BY8" s="2523"/>
      <c r="BZ8" s="2523"/>
      <c r="CA8" s="2523"/>
      <c r="CB8" s="2524"/>
      <c r="CC8" s="2522"/>
      <c r="CD8" s="2523"/>
      <c r="CE8" s="2523"/>
      <c r="CF8" s="2523"/>
      <c r="CG8" s="2523"/>
      <c r="CH8" s="2523"/>
      <c r="CI8" s="2523"/>
      <c r="CJ8" s="2523"/>
      <c r="CK8" s="2523"/>
      <c r="CL8" s="2523"/>
      <c r="CM8" s="2523"/>
      <c r="CN8" s="2524"/>
      <c r="CO8" s="2665"/>
      <c r="CP8" s="2666"/>
      <c r="CQ8" s="2667"/>
      <c r="CR8" s="2437" t="s">
        <v>964</v>
      </c>
      <c r="CS8" s="2438"/>
      <c r="CT8" s="2438"/>
      <c r="CU8" s="2438"/>
      <c r="CV8" s="2438"/>
      <c r="CW8" s="2438"/>
      <c r="CX8" s="2438"/>
      <c r="CY8" s="2438"/>
      <c r="CZ8" s="2438"/>
      <c r="DA8" s="2438"/>
      <c r="DB8" s="2438"/>
      <c r="DC8" s="2438"/>
      <c r="DD8" s="2439"/>
      <c r="DE8" s="2437" t="s">
        <v>960</v>
      </c>
      <c r="DF8" s="2438"/>
      <c r="DG8" s="2438"/>
      <c r="DH8" s="2438"/>
      <c r="DI8" s="2438"/>
      <c r="DJ8" s="2438"/>
      <c r="DK8" s="2438"/>
      <c r="DL8" s="2438"/>
      <c r="DM8" s="2438"/>
      <c r="DN8" s="2438"/>
      <c r="DO8" s="2438"/>
      <c r="DP8" s="2438"/>
      <c r="DQ8" s="2439"/>
      <c r="DR8" s="2522"/>
      <c r="DS8" s="2523"/>
      <c r="DT8" s="2523"/>
      <c r="DU8" s="2523"/>
      <c r="DV8" s="2523"/>
      <c r="DW8" s="2523"/>
      <c r="DX8" s="2523"/>
      <c r="DY8" s="2523"/>
      <c r="DZ8" s="2523"/>
      <c r="EA8" s="2523"/>
      <c r="EB8" s="2523"/>
      <c r="EC8" s="2523"/>
      <c r="ED8" s="2524"/>
      <c r="EE8" s="2437" t="s">
        <v>959</v>
      </c>
      <c r="EF8" s="2438"/>
      <c r="EG8" s="2438"/>
      <c r="EH8" s="2438"/>
      <c r="EI8" s="2438"/>
      <c r="EJ8" s="2438"/>
      <c r="EK8" s="2438"/>
      <c r="EL8" s="2438"/>
      <c r="EM8" s="2438"/>
      <c r="EN8" s="2438"/>
      <c r="EO8" s="2438"/>
      <c r="EP8" s="2439"/>
      <c r="EQ8" s="2437" t="s">
        <v>960</v>
      </c>
      <c r="ER8" s="2438"/>
      <c r="ES8" s="2438"/>
      <c r="ET8" s="2438"/>
      <c r="EU8" s="2438"/>
      <c r="EV8" s="2438"/>
      <c r="EW8" s="2438"/>
      <c r="EX8" s="2438"/>
      <c r="EY8" s="2438"/>
      <c r="EZ8" s="2438"/>
      <c r="FA8" s="2438"/>
      <c r="FB8" s="2438"/>
      <c r="FC8" s="2438"/>
      <c r="FD8" s="2522"/>
      <c r="FE8" s="2523"/>
      <c r="FF8" s="2523"/>
      <c r="FG8" s="2523"/>
      <c r="FH8" s="2523"/>
      <c r="FI8" s="2523"/>
      <c r="FJ8" s="2523"/>
      <c r="FK8" s="2523"/>
      <c r="FL8" s="2523"/>
      <c r="FM8" s="2523"/>
      <c r="FN8" s="2523"/>
      <c r="FO8" s="2523"/>
      <c r="FP8" s="2524"/>
      <c r="FQ8" s="2522"/>
      <c r="FR8" s="2523"/>
      <c r="FS8" s="2523"/>
      <c r="FT8" s="2523"/>
      <c r="FU8" s="2523"/>
      <c r="FV8" s="2523"/>
      <c r="FW8" s="2523"/>
      <c r="FX8" s="2523"/>
      <c r="FY8" s="2523"/>
      <c r="FZ8" s="2523"/>
      <c r="GA8" s="2523"/>
      <c r="GB8" s="2523"/>
      <c r="GC8" s="2523"/>
      <c r="GD8" s="2522"/>
      <c r="GE8" s="2523"/>
      <c r="GF8" s="2523"/>
      <c r="GG8" s="2523"/>
      <c r="GH8" s="2523"/>
      <c r="GI8" s="2523"/>
      <c r="GJ8" s="2523"/>
      <c r="GK8" s="2523"/>
      <c r="GL8" s="2523"/>
      <c r="GM8" s="2523"/>
      <c r="GN8" s="2523"/>
      <c r="GO8" s="2523"/>
      <c r="GP8" s="2526"/>
      <c r="GQ8" s="995"/>
      <c r="GR8" s="979" t="s">
        <v>928</v>
      </c>
      <c r="GS8" s="202" t="s">
        <v>928</v>
      </c>
      <c r="GT8" s="806"/>
      <c r="GU8" s="806"/>
    </row>
    <row r="9" spans="1:213" s="243" customFormat="1" ht="13.9" customHeight="1" thickBot="1">
      <c r="A9" s="531"/>
      <c r="B9" s="2646">
        <v>1</v>
      </c>
      <c r="C9" s="2502"/>
      <c r="D9" s="2502"/>
      <c r="E9" s="2502"/>
      <c r="F9" s="2502"/>
      <c r="G9" s="2502"/>
      <c r="H9" s="2502"/>
      <c r="I9" s="2502"/>
      <c r="J9" s="2502"/>
      <c r="K9" s="2502"/>
      <c r="L9" s="2502"/>
      <c r="M9" s="2502"/>
      <c r="N9" s="2502"/>
      <c r="O9" s="2502"/>
      <c r="P9" s="2502"/>
      <c r="Q9" s="2502"/>
      <c r="R9" s="2502"/>
      <c r="S9" s="2502"/>
      <c r="T9" s="2502"/>
      <c r="U9" s="2502"/>
      <c r="V9" s="2502"/>
      <c r="W9" s="2503"/>
      <c r="X9" s="2501">
        <v>2</v>
      </c>
      <c r="Y9" s="2502"/>
      <c r="Z9" s="2502"/>
      <c r="AA9" s="2502"/>
      <c r="AB9" s="2503"/>
      <c r="AC9" s="2501">
        <v>3</v>
      </c>
      <c r="AD9" s="2502"/>
      <c r="AE9" s="2502"/>
      <c r="AF9" s="2502"/>
      <c r="AG9" s="2502"/>
      <c r="AH9" s="2502"/>
      <c r="AI9" s="2502"/>
      <c r="AJ9" s="2502"/>
      <c r="AK9" s="2502"/>
      <c r="AL9" s="2502"/>
      <c r="AM9" s="2502"/>
      <c r="AN9" s="2502"/>
      <c r="AO9" s="2502"/>
      <c r="AP9" s="2501">
        <v>4</v>
      </c>
      <c r="AQ9" s="2502"/>
      <c r="AR9" s="2502"/>
      <c r="AS9" s="2502"/>
      <c r="AT9" s="2502"/>
      <c r="AU9" s="2502"/>
      <c r="AV9" s="2502"/>
      <c r="AW9" s="2502"/>
      <c r="AX9" s="2502"/>
      <c r="AY9" s="2502"/>
      <c r="AZ9" s="2502"/>
      <c r="BA9" s="2502"/>
      <c r="BB9" s="2503"/>
      <c r="BC9" s="2501">
        <v>5</v>
      </c>
      <c r="BD9" s="2502"/>
      <c r="BE9" s="2502"/>
      <c r="BF9" s="2502"/>
      <c r="BG9" s="2502"/>
      <c r="BH9" s="2502"/>
      <c r="BI9" s="2502"/>
      <c r="BJ9" s="2502"/>
      <c r="BK9" s="2502"/>
      <c r="BL9" s="2502"/>
      <c r="BM9" s="2502"/>
      <c r="BN9" s="2502"/>
      <c r="BO9" s="2503"/>
      <c r="BP9" s="2501">
        <v>6</v>
      </c>
      <c r="BQ9" s="2502"/>
      <c r="BR9" s="2502"/>
      <c r="BS9" s="2502"/>
      <c r="BT9" s="2502"/>
      <c r="BU9" s="2502"/>
      <c r="BV9" s="2502"/>
      <c r="BW9" s="2502"/>
      <c r="BX9" s="2502"/>
      <c r="BY9" s="2502"/>
      <c r="BZ9" s="2502"/>
      <c r="CA9" s="2502"/>
      <c r="CB9" s="2503"/>
      <c r="CC9" s="2501">
        <v>7</v>
      </c>
      <c r="CD9" s="2502"/>
      <c r="CE9" s="2502"/>
      <c r="CF9" s="2502"/>
      <c r="CG9" s="2502"/>
      <c r="CH9" s="2502"/>
      <c r="CI9" s="2502"/>
      <c r="CJ9" s="2502"/>
      <c r="CK9" s="2502"/>
      <c r="CL9" s="2502"/>
      <c r="CM9" s="2502"/>
      <c r="CN9" s="2503"/>
      <c r="CO9" s="2501">
        <v>8</v>
      </c>
      <c r="CP9" s="2620"/>
      <c r="CQ9" s="2621"/>
      <c r="CR9" s="2501">
        <v>9</v>
      </c>
      <c r="CS9" s="2502"/>
      <c r="CT9" s="2502"/>
      <c r="CU9" s="2502"/>
      <c r="CV9" s="2502"/>
      <c r="CW9" s="2502"/>
      <c r="CX9" s="2502"/>
      <c r="CY9" s="2502"/>
      <c r="CZ9" s="2502"/>
      <c r="DA9" s="2502"/>
      <c r="DB9" s="2502"/>
      <c r="DC9" s="2502"/>
      <c r="DD9" s="2503"/>
      <c r="DE9" s="2501">
        <v>10</v>
      </c>
      <c r="DF9" s="2502"/>
      <c r="DG9" s="2502"/>
      <c r="DH9" s="2502"/>
      <c r="DI9" s="2502"/>
      <c r="DJ9" s="2502"/>
      <c r="DK9" s="2502"/>
      <c r="DL9" s="2502"/>
      <c r="DM9" s="2502"/>
      <c r="DN9" s="2502"/>
      <c r="DO9" s="2502"/>
      <c r="DP9" s="2502"/>
      <c r="DQ9" s="2503"/>
      <c r="DR9" s="2501">
        <v>11</v>
      </c>
      <c r="DS9" s="2502"/>
      <c r="DT9" s="2502"/>
      <c r="DU9" s="2502"/>
      <c r="DV9" s="2502"/>
      <c r="DW9" s="2502"/>
      <c r="DX9" s="2502"/>
      <c r="DY9" s="2502"/>
      <c r="DZ9" s="2502"/>
      <c r="EA9" s="2502"/>
      <c r="EB9" s="2502"/>
      <c r="EC9" s="2502"/>
      <c r="ED9" s="2503"/>
      <c r="EE9" s="2501">
        <v>12</v>
      </c>
      <c r="EF9" s="2502"/>
      <c r="EG9" s="2502"/>
      <c r="EH9" s="2502"/>
      <c r="EI9" s="2502"/>
      <c r="EJ9" s="2502"/>
      <c r="EK9" s="2502"/>
      <c r="EL9" s="2502"/>
      <c r="EM9" s="2502"/>
      <c r="EN9" s="2502"/>
      <c r="EO9" s="2502"/>
      <c r="EP9" s="2503"/>
      <c r="EQ9" s="2501">
        <v>13</v>
      </c>
      <c r="ER9" s="2502"/>
      <c r="ES9" s="2502"/>
      <c r="ET9" s="2502"/>
      <c r="EU9" s="2502"/>
      <c r="EV9" s="2502"/>
      <c r="EW9" s="2502"/>
      <c r="EX9" s="2502"/>
      <c r="EY9" s="2502"/>
      <c r="EZ9" s="2502"/>
      <c r="FA9" s="2502"/>
      <c r="FB9" s="2502"/>
      <c r="FC9" s="2503"/>
      <c r="FD9" s="2501">
        <v>14</v>
      </c>
      <c r="FE9" s="2502"/>
      <c r="FF9" s="2502"/>
      <c r="FG9" s="2502"/>
      <c r="FH9" s="2502"/>
      <c r="FI9" s="2502"/>
      <c r="FJ9" s="2502"/>
      <c r="FK9" s="2502"/>
      <c r="FL9" s="2502"/>
      <c r="FM9" s="2502"/>
      <c r="FN9" s="2502"/>
      <c r="FO9" s="2502"/>
      <c r="FP9" s="2503"/>
      <c r="FQ9" s="2501">
        <v>15</v>
      </c>
      <c r="FR9" s="2502"/>
      <c r="FS9" s="2502"/>
      <c r="FT9" s="2502"/>
      <c r="FU9" s="2502"/>
      <c r="FV9" s="2502"/>
      <c r="FW9" s="2502"/>
      <c r="FX9" s="2502"/>
      <c r="FY9" s="2502"/>
      <c r="FZ9" s="2502"/>
      <c r="GA9" s="2502"/>
      <c r="GB9" s="2502"/>
      <c r="GC9" s="2503"/>
      <c r="GD9" s="2501">
        <v>16</v>
      </c>
      <c r="GE9" s="2502"/>
      <c r="GF9" s="2502"/>
      <c r="GG9" s="2502"/>
      <c r="GH9" s="2502"/>
      <c r="GI9" s="2502"/>
      <c r="GJ9" s="2502"/>
      <c r="GK9" s="2502"/>
      <c r="GL9" s="2502"/>
      <c r="GM9" s="2502"/>
      <c r="GN9" s="2502"/>
      <c r="GO9" s="2502"/>
      <c r="GP9" s="2648"/>
      <c r="GQ9" s="980"/>
      <c r="GR9" s="980"/>
      <c r="GS9" s="230"/>
      <c r="GT9" s="805"/>
      <c r="GU9" s="805"/>
    </row>
    <row r="10" spans="1:213" ht="26.25" customHeight="1">
      <c r="B10" s="2637" t="s">
        <v>1247</v>
      </c>
      <c r="C10" s="2638"/>
      <c r="D10" s="2638"/>
      <c r="E10" s="2638"/>
      <c r="F10" s="2638"/>
      <c r="G10" s="2638"/>
      <c r="H10" s="2638"/>
      <c r="I10" s="2638"/>
      <c r="J10" s="2638"/>
      <c r="K10" s="2638"/>
      <c r="L10" s="2638"/>
      <c r="M10" s="2638"/>
      <c r="N10" s="2638"/>
      <c r="O10" s="2638"/>
      <c r="P10" s="2638"/>
      <c r="Q10" s="2638"/>
      <c r="R10" s="2638"/>
      <c r="S10" s="2638"/>
      <c r="T10" s="2638"/>
      <c r="U10" s="2638"/>
      <c r="V10" s="2638"/>
      <c r="W10" s="2639"/>
      <c r="X10" s="2643">
        <v>5200</v>
      </c>
      <c r="Y10" s="2644"/>
      <c r="Z10" s="2644"/>
      <c r="AA10" s="2644"/>
      <c r="AB10" s="2645"/>
      <c r="AC10" s="2649" t="s">
        <v>965</v>
      </c>
      <c r="AD10" s="2650"/>
      <c r="AE10" s="2650"/>
      <c r="AF10" s="2650"/>
      <c r="AG10" s="2650"/>
      <c r="AH10" s="2650"/>
      <c r="AI10" s="2650"/>
      <c r="AJ10" s="2650"/>
      <c r="AK10" s="2650"/>
      <c r="AL10" s="2650"/>
      <c r="AM10" s="2650"/>
      <c r="AN10" s="2650"/>
      <c r="AO10" s="2651"/>
      <c r="AP10" s="2658">
        <f>SUM(AP15,AP30,AP37)</f>
        <v>65846654</v>
      </c>
      <c r="AQ10" s="2489"/>
      <c r="AR10" s="2489"/>
      <c r="AS10" s="2489"/>
      <c r="AT10" s="2489"/>
      <c r="AU10" s="2489"/>
      <c r="AV10" s="2489"/>
      <c r="AW10" s="2489"/>
      <c r="AX10" s="2489"/>
      <c r="AY10" s="2489"/>
      <c r="AZ10" s="2489"/>
      <c r="BA10" s="2489"/>
      <c r="BB10" s="2612"/>
      <c r="BC10" s="2498" t="s">
        <v>0</v>
      </c>
      <c r="BD10" s="2498"/>
      <c r="BE10" s="2489">
        <f>SUM(BE15,BE30,BE37)</f>
        <v>11340404</v>
      </c>
      <c r="BF10" s="2489"/>
      <c r="BG10" s="2489"/>
      <c r="BH10" s="2489"/>
      <c r="BI10" s="2489"/>
      <c r="BJ10" s="2489"/>
      <c r="BK10" s="2489"/>
      <c r="BL10" s="2489"/>
      <c r="BM10" s="2489"/>
      <c r="BN10" s="2517" t="s">
        <v>1</v>
      </c>
      <c r="BO10" s="2517"/>
      <c r="BP10" s="2488">
        <f>SUM(BP15,BP30,BP37)</f>
        <v>54506250</v>
      </c>
      <c r="BQ10" s="2489"/>
      <c r="BR10" s="2489"/>
      <c r="BS10" s="2489"/>
      <c r="BT10" s="2489"/>
      <c r="BU10" s="2489"/>
      <c r="BV10" s="2489"/>
      <c r="BW10" s="2489"/>
      <c r="BX10" s="2489"/>
      <c r="BY10" s="2489"/>
      <c r="BZ10" s="2489"/>
      <c r="CA10" s="2489"/>
      <c r="CB10" s="2612"/>
      <c r="CC10" s="2488">
        <f>SUM(CC15,CC30,CC37)</f>
        <v>13926578</v>
      </c>
      <c r="CD10" s="2489"/>
      <c r="CE10" s="2489"/>
      <c r="CF10" s="2489"/>
      <c r="CG10" s="2489"/>
      <c r="CH10" s="2489"/>
      <c r="CI10" s="2489"/>
      <c r="CJ10" s="2489"/>
      <c r="CK10" s="2489"/>
      <c r="CL10" s="2489"/>
      <c r="CM10" s="2489"/>
      <c r="CN10" s="2612"/>
      <c r="CO10" s="2618" t="s">
        <v>0</v>
      </c>
      <c r="CP10" s="2514">
        <f>CP15+CP30+CP37</f>
        <v>685146</v>
      </c>
      <c r="CQ10" s="2615" t="s">
        <v>1</v>
      </c>
      <c r="CR10" s="2497" t="s">
        <v>0</v>
      </c>
      <c r="CS10" s="2498"/>
      <c r="CT10" s="2489">
        <f>SUM(CT15,CT30,CT37)</f>
        <v>199832</v>
      </c>
      <c r="CU10" s="2489"/>
      <c r="CV10" s="2489"/>
      <c r="CW10" s="2489"/>
      <c r="CX10" s="2489"/>
      <c r="CY10" s="2489"/>
      <c r="CZ10" s="2489"/>
      <c r="DA10" s="2489"/>
      <c r="DB10" s="2489"/>
      <c r="DC10" s="2517" t="s">
        <v>1</v>
      </c>
      <c r="DD10" s="2613"/>
      <c r="DE10" s="2488">
        <f>SUM(DE15,DE30,DE37)</f>
        <v>61696</v>
      </c>
      <c r="DF10" s="2489"/>
      <c r="DG10" s="2489"/>
      <c r="DH10" s="2489"/>
      <c r="DI10" s="2489"/>
      <c r="DJ10" s="2489"/>
      <c r="DK10" s="2489"/>
      <c r="DL10" s="2489"/>
      <c r="DM10" s="2489"/>
      <c r="DN10" s="2489"/>
      <c r="DO10" s="2489"/>
      <c r="DP10" s="2489"/>
      <c r="DQ10" s="2612"/>
      <c r="DR10" s="2498" t="s">
        <v>0</v>
      </c>
      <c r="DS10" s="2498"/>
      <c r="DT10" s="2489">
        <f>SUM(DT15,DT30,DT37)</f>
        <v>5251863</v>
      </c>
      <c r="DU10" s="2489"/>
      <c r="DV10" s="2489"/>
      <c r="DW10" s="2489"/>
      <c r="DX10" s="2489"/>
      <c r="DY10" s="2489"/>
      <c r="DZ10" s="2489"/>
      <c r="EA10" s="2489"/>
      <c r="EB10" s="2489"/>
      <c r="EC10" s="2517" t="s">
        <v>1</v>
      </c>
      <c r="ED10" s="2517"/>
      <c r="EE10" s="2622">
        <f>SUM(EE15,EE30,EE37)</f>
        <v>0</v>
      </c>
      <c r="EF10" s="2622"/>
      <c r="EG10" s="2622"/>
      <c r="EH10" s="2622"/>
      <c r="EI10" s="2622"/>
      <c r="EJ10" s="2622"/>
      <c r="EK10" s="2622"/>
      <c r="EL10" s="2622"/>
      <c r="EM10" s="2622"/>
      <c r="EN10" s="2622"/>
      <c r="EO10" s="2622"/>
      <c r="EP10" s="2622"/>
      <c r="EQ10" s="2622">
        <f>SUM(EQ15,EQ30,EQ37)</f>
        <v>0</v>
      </c>
      <c r="ER10" s="2622"/>
      <c r="ES10" s="2622"/>
      <c r="ET10" s="2622"/>
      <c r="EU10" s="2622"/>
      <c r="EV10" s="2622"/>
      <c r="EW10" s="2622"/>
      <c r="EX10" s="2622"/>
      <c r="EY10" s="2622"/>
      <c r="EZ10" s="2622"/>
      <c r="FA10" s="2622"/>
      <c r="FB10" s="2622"/>
      <c r="FC10" s="2622"/>
      <c r="FD10" s="2622">
        <f>AP10+CC10-CT10+EE10</f>
        <v>79573400</v>
      </c>
      <c r="FE10" s="2622"/>
      <c r="FF10" s="2622"/>
      <c r="FG10" s="2622"/>
      <c r="FH10" s="2622"/>
      <c r="FI10" s="2622"/>
      <c r="FJ10" s="2622"/>
      <c r="FK10" s="2622"/>
      <c r="FL10" s="2622"/>
      <c r="FM10" s="2622"/>
      <c r="FN10" s="2622"/>
      <c r="FO10" s="2622"/>
      <c r="FP10" s="2622"/>
      <c r="FQ10" s="2498" t="s">
        <v>0</v>
      </c>
      <c r="FR10" s="2498"/>
      <c r="FS10" s="2489">
        <f>BE10-DE10+DT10+EQ10+CP10</f>
        <v>17215717</v>
      </c>
      <c r="FT10" s="2489"/>
      <c r="FU10" s="2489"/>
      <c r="FV10" s="2489"/>
      <c r="FW10" s="2489"/>
      <c r="FX10" s="2489"/>
      <c r="FY10" s="2489"/>
      <c r="FZ10" s="2489"/>
      <c r="GA10" s="2489"/>
      <c r="GB10" s="2517" t="s">
        <v>1</v>
      </c>
      <c r="GC10" s="2517"/>
      <c r="GD10" s="2488">
        <f>'F1'!DJ28-'F1'!DJ32-'F1'!DJ33</f>
        <v>62357682</v>
      </c>
      <c r="GE10" s="2489"/>
      <c r="GF10" s="2489"/>
      <c r="GG10" s="2489"/>
      <c r="GH10" s="2489"/>
      <c r="GI10" s="2489"/>
      <c r="GJ10" s="2489"/>
      <c r="GK10" s="2489"/>
      <c r="GL10" s="2489"/>
      <c r="GM10" s="2489"/>
      <c r="GN10" s="2489"/>
      <c r="GO10" s="2489"/>
      <c r="GP10" s="2490"/>
      <c r="GQ10" s="108"/>
      <c r="GR10" s="1973">
        <f>AP10-BE10-BP10</f>
        <v>0</v>
      </c>
      <c r="GS10" s="1973">
        <f>FD10-FS10-GD10</f>
        <v>1</v>
      </c>
      <c r="GT10" s="426"/>
      <c r="GU10" s="426"/>
      <c r="GV10" s="198"/>
      <c r="GW10" s="198"/>
      <c r="GX10" s="198"/>
      <c r="GY10" s="198"/>
      <c r="GZ10" s="198"/>
      <c r="HA10" s="198"/>
      <c r="HB10" s="198"/>
      <c r="HC10" s="198"/>
      <c r="HD10" s="198"/>
      <c r="HE10" s="198"/>
    </row>
    <row r="11" spans="1:213" ht="13.5" customHeight="1">
      <c r="B11" s="2640"/>
      <c r="C11" s="2641"/>
      <c r="D11" s="2641"/>
      <c r="E11" s="2641"/>
      <c r="F11" s="2641"/>
      <c r="G11" s="2641"/>
      <c r="H11" s="2641"/>
      <c r="I11" s="2641"/>
      <c r="J11" s="2641"/>
      <c r="K11" s="2641"/>
      <c r="L11" s="2641"/>
      <c r="M11" s="2641"/>
      <c r="N11" s="2641"/>
      <c r="O11" s="2641"/>
      <c r="P11" s="2641"/>
      <c r="Q11" s="2641"/>
      <c r="R11" s="2641"/>
      <c r="S11" s="2641"/>
      <c r="T11" s="2641"/>
      <c r="U11" s="2641"/>
      <c r="V11" s="2641"/>
      <c r="W11" s="2642"/>
      <c r="X11" s="2589"/>
      <c r="Y11" s="2590"/>
      <c r="Z11" s="2590"/>
      <c r="AA11" s="2590"/>
      <c r="AB11" s="2591"/>
      <c r="AC11" s="2652"/>
      <c r="AD11" s="2653"/>
      <c r="AE11" s="2653"/>
      <c r="AF11" s="2653"/>
      <c r="AG11" s="2653"/>
      <c r="AH11" s="2653"/>
      <c r="AI11" s="2653"/>
      <c r="AJ11" s="2653"/>
      <c r="AK11" s="2653"/>
      <c r="AL11" s="2653"/>
      <c r="AM11" s="2653"/>
      <c r="AN11" s="2653"/>
      <c r="AO11" s="2654"/>
      <c r="AP11" s="2659"/>
      <c r="AQ11" s="2492"/>
      <c r="AR11" s="2492"/>
      <c r="AS11" s="2492"/>
      <c r="AT11" s="2492"/>
      <c r="AU11" s="2492"/>
      <c r="AV11" s="2492"/>
      <c r="AW11" s="2492"/>
      <c r="AX11" s="2492"/>
      <c r="AY11" s="2492"/>
      <c r="AZ11" s="2492"/>
      <c r="BA11" s="2492"/>
      <c r="BB11" s="2512"/>
      <c r="BC11" s="2500"/>
      <c r="BD11" s="2500"/>
      <c r="BE11" s="2514"/>
      <c r="BF11" s="2514"/>
      <c r="BG11" s="2514"/>
      <c r="BH11" s="2514"/>
      <c r="BI11" s="2514"/>
      <c r="BJ11" s="2514"/>
      <c r="BK11" s="2514"/>
      <c r="BL11" s="2514"/>
      <c r="BM11" s="2514"/>
      <c r="BN11" s="2518"/>
      <c r="BO11" s="2518"/>
      <c r="BP11" s="2491"/>
      <c r="BQ11" s="2492"/>
      <c r="BR11" s="2492"/>
      <c r="BS11" s="2492"/>
      <c r="BT11" s="2492"/>
      <c r="BU11" s="2492"/>
      <c r="BV11" s="2492"/>
      <c r="BW11" s="2492"/>
      <c r="BX11" s="2492"/>
      <c r="BY11" s="2492"/>
      <c r="BZ11" s="2492"/>
      <c r="CA11" s="2492"/>
      <c r="CB11" s="2512"/>
      <c r="CC11" s="2491"/>
      <c r="CD11" s="2492"/>
      <c r="CE11" s="2492"/>
      <c r="CF11" s="2492"/>
      <c r="CG11" s="2492"/>
      <c r="CH11" s="2492"/>
      <c r="CI11" s="2492"/>
      <c r="CJ11" s="2492"/>
      <c r="CK11" s="2492"/>
      <c r="CL11" s="2492"/>
      <c r="CM11" s="2492"/>
      <c r="CN11" s="2512"/>
      <c r="CO11" s="2619"/>
      <c r="CP11" s="2617"/>
      <c r="CQ11" s="2616"/>
      <c r="CR11" s="2499"/>
      <c r="CS11" s="2500"/>
      <c r="CT11" s="2514"/>
      <c r="CU11" s="2514"/>
      <c r="CV11" s="2514"/>
      <c r="CW11" s="2514"/>
      <c r="CX11" s="2514"/>
      <c r="CY11" s="2514"/>
      <c r="CZ11" s="2514"/>
      <c r="DA11" s="2514"/>
      <c r="DB11" s="2514"/>
      <c r="DC11" s="2518"/>
      <c r="DD11" s="2614"/>
      <c r="DE11" s="2491"/>
      <c r="DF11" s="2492"/>
      <c r="DG11" s="2492"/>
      <c r="DH11" s="2492"/>
      <c r="DI11" s="2492"/>
      <c r="DJ11" s="2492"/>
      <c r="DK11" s="2492"/>
      <c r="DL11" s="2492"/>
      <c r="DM11" s="2492"/>
      <c r="DN11" s="2492"/>
      <c r="DO11" s="2492"/>
      <c r="DP11" s="2492"/>
      <c r="DQ11" s="2512"/>
      <c r="DR11" s="2500"/>
      <c r="DS11" s="2500"/>
      <c r="DT11" s="2514"/>
      <c r="DU11" s="2514"/>
      <c r="DV11" s="2514"/>
      <c r="DW11" s="2514"/>
      <c r="DX11" s="2514"/>
      <c r="DY11" s="2514"/>
      <c r="DZ11" s="2514"/>
      <c r="EA11" s="2514"/>
      <c r="EB11" s="2514"/>
      <c r="EC11" s="2518"/>
      <c r="ED11" s="2518"/>
      <c r="EE11" s="2516"/>
      <c r="EF11" s="2516"/>
      <c r="EG11" s="2516"/>
      <c r="EH11" s="2516"/>
      <c r="EI11" s="2516"/>
      <c r="EJ11" s="2516"/>
      <c r="EK11" s="2516"/>
      <c r="EL11" s="2516"/>
      <c r="EM11" s="2516"/>
      <c r="EN11" s="2516"/>
      <c r="EO11" s="2516"/>
      <c r="EP11" s="2516"/>
      <c r="EQ11" s="2516"/>
      <c r="ER11" s="2516"/>
      <c r="ES11" s="2516"/>
      <c r="ET11" s="2516"/>
      <c r="EU11" s="2516"/>
      <c r="EV11" s="2516"/>
      <c r="EW11" s="2516"/>
      <c r="EX11" s="2516"/>
      <c r="EY11" s="2516"/>
      <c r="EZ11" s="2516"/>
      <c r="FA11" s="2516"/>
      <c r="FB11" s="2516"/>
      <c r="FC11" s="2516"/>
      <c r="FD11" s="2516"/>
      <c r="FE11" s="2516"/>
      <c r="FF11" s="2516"/>
      <c r="FG11" s="2516"/>
      <c r="FH11" s="2516"/>
      <c r="FI11" s="2516"/>
      <c r="FJ11" s="2516"/>
      <c r="FK11" s="2516"/>
      <c r="FL11" s="2516"/>
      <c r="FM11" s="2516"/>
      <c r="FN11" s="2516"/>
      <c r="FO11" s="2516"/>
      <c r="FP11" s="2516"/>
      <c r="FQ11" s="2500"/>
      <c r="FR11" s="2500"/>
      <c r="FS11" s="2514"/>
      <c r="FT11" s="2514"/>
      <c r="FU11" s="2514"/>
      <c r="FV11" s="2514"/>
      <c r="FW11" s="2514"/>
      <c r="FX11" s="2514"/>
      <c r="FY11" s="2514"/>
      <c r="FZ11" s="2514"/>
      <c r="GA11" s="2514"/>
      <c r="GB11" s="2518"/>
      <c r="GC11" s="2518"/>
      <c r="GD11" s="2491"/>
      <c r="GE11" s="2492"/>
      <c r="GF11" s="2492"/>
      <c r="GG11" s="2492"/>
      <c r="GH11" s="2492"/>
      <c r="GI11" s="2492"/>
      <c r="GJ11" s="2492"/>
      <c r="GK11" s="2492"/>
      <c r="GL11" s="2492"/>
      <c r="GM11" s="2492"/>
      <c r="GN11" s="2492"/>
      <c r="GO11" s="2492"/>
      <c r="GP11" s="2493"/>
      <c r="GQ11" s="108"/>
      <c r="GR11" s="1973"/>
      <c r="GS11" s="1973"/>
      <c r="GT11" s="426"/>
      <c r="GU11" s="426"/>
      <c r="GV11" s="198"/>
      <c r="GW11" s="198"/>
      <c r="GX11" s="198"/>
      <c r="GY11" s="198"/>
      <c r="GZ11" s="198"/>
      <c r="HA11" s="198"/>
      <c r="HB11" s="198"/>
      <c r="HC11" s="198"/>
      <c r="HD11" s="198"/>
      <c r="HE11" s="198"/>
    </row>
    <row r="12" spans="1:213" ht="26.25" customHeight="1">
      <c r="B12" s="2640"/>
      <c r="C12" s="2641"/>
      <c r="D12" s="2641"/>
      <c r="E12" s="2641"/>
      <c r="F12" s="2641"/>
      <c r="G12" s="2641"/>
      <c r="H12" s="2641"/>
      <c r="I12" s="2641"/>
      <c r="J12" s="2641"/>
      <c r="K12" s="2641"/>
      <c r="L12" s="2641"/>
      <c r="M12" s="2641"/>
      <c r="N12" s="2641"/>
      <c r="O12" s="2641"/>
      <c r="P12" s="2641"/>
      <c r="Q12" s="2641"/>
      <c r="R12" s="2641"/>
      <c r="S12" s="2641"/>
      <c r="T12" s="2641"/>
      <c r="U12" s="2641"/>
      <c r="V12" s="2641"/>
      <c r="W12" s="2642"/>
      <c r="X12" s="2519">
        <v>5210</v>
      </c>
      <c r="Y12" s="2520"/>
      <c r="Z12" s="2520"/>
      <c r="AA12" s="2520"/>
      <c r="AB12" s="2521"/>
      <c r="AC12" s="2655" t="s">
        <v>966</v>
      </c>
      <c r="AD12" s="2656"/>
      <c r="AE12" s="2656"/>
      <c r="AF12" s="2656"/>
      <c r="AG12" s="2656"/>
      <c r="AH12" s="2656"/>
      <c r="AI12" s="2656"/>
      <c r="AJ12" s="2656"/>
      <c r="AK12" s="2656"/>
      <c r="AL12" s="2656"/>
      <c r="AM12" s="2656"/>
      <c r="AN12" s="2656"/>
      <c r="AO12" s="2657"/>
      <c r="AP12" s="2557">
        <f>SUM(AP16,AP31,AP38)</f>
        <v>55958285</v>
      </c>
      <c r="AQ12" s="2495"/>
      <c r="AR12" s="2495"/>
      <c r="AS12" s="2495"/>
      <c r="AT12" s="2495"/>
      <c r="AU12" s="2495"/>
      <c r="AV12" s="2495"/>
      <c r="AW12" s="2495"/>
      <c r="AX12" s="2495"/>
      <c r="AY12" s="2495"/>
      <c r="AZ12" s="2495"/>
      <c r="BA12" s="2495"/>
      <c r="BB12" s="2511"/>
      <c r="BC12" s="2532" t="s">
        <v>0</v>
      </c>
      <c r="BD12" s="2532"/>
      <c r="BE12" s="2495">
        <f>SUM(BE16,BE31,BE38)</f>
        <v>6853211</v>
      </c>
      <c r="BF12" s="2495"/>
      <c r="BG12" s="2495"/>
      <c r="BH12" s="2495"/>
      <c r="BI12" s="2495"/>
      <c r="BJ12" s="2495"/>
      <c r="BK12" s="2495"/>
      <c r="BL12" s="2495"/>
      <c r="BM12" s="2495"/>
      <c r="BN12" s="2507" t="s">
        <v>1</v>
      </c>
      <c r="BO12" s="2507"/>
      <c r="BP12" s="2513">
        <f>'F1'!EN28-'F1'!EN32-'F1'!EN33</f>
        <v>49105074</v>
      </c>
      <c r="BQ12" s="2514"/>
      <c r="BR12" s="2514"/>
      <c r="BS12" s="2514"/>
      <c r="BT12" s="2514"/>
      <c r="BU12" s="2514"/>
      <c r="BV12" s="2514"/>
      <c r="BW12" s="2514"/>
      <c r="BX12" s="2514"/>
      <c r="BY12" s="2514"/>
      <c r="BZ12" s="2514"/>
      <c r="CA12" s="2514"/>
      <c r="CB12" s="2647"/>
      <c r="CC12" s="2513">
        <f>SUM(CC16,CC31,CC38)</f>
        <v>10008536</v>
      </c>
      <c r="CD12" s="2514"/>
      <c r="CE12" s="2514"/>
      <c r="CF12" s="2514"/>
      <c r="CG12" s="2514"/>
      <c r="CH12" s="2514"/>
      <c r="CI12" s="2514"/>
      <c r="CJ12" s="2514"/>
      <c r="CK12" s="2514"/>
      <c r="CL12" s="2514"/>
      <c r="CM12" s="2514"/>
      <c r="CN12" s="2647"/>
      <c r="CO12" s="2539" t="s">
        <v>0</v>
      </c>
      <c r="CP12" s="2514">
        <f>CP16+CP31+CP38</f>
        <v>228939</v>
      </c>
      <c r="CQ12" s="2661" t="s">
        <v>1</v>
      </c>
      <c r="CR12" s="2538" t="s">
        <v>0</v>
      </c>
      <c r="CS12" s="2532"/>
      <c r="CT12" s="2495">
        <f>SUM(CT16,CT31,CT38)</f>
        <v>120167</v>
      </c>
      <c r="CU12" s="2495"/>
      <c r="CV12" s="2495"/>
      <c r="CW12" s="2495"/>
      <c r="CX12" s="2495"/>
      <c r="CY12" s="2495"/>
      <c r="CZ12" s="2495"/>
      <c r="DA12" s="2495"/>
      <c r="DB12" s="2495"/>
      <c r="DC12" s="2507" t="s">
        <v>1</v>
      </c>
      <c r="DD12" s="2508"/>
      <c r="DE12" s="2494">
        <f>SUM(DE16,DE31,DE38)</f>
        <v>94208</v>
      </c>
      <c r="DF12" s="2495"/>
      <c r="DG12" s="2495"/>
      <c r="DH12" s="2495"/>
      <c r="DI12" s="2495"/>
      <c r="DJ12" s="2495"/>
      <c r="DK12" s="2495"/>
      <c r="DL12" s="2495"/>
      <c r="DM12" s="2495"/>
      <c r="DN12" s="2495"/>
      <c r="DO12" s="2495"/>
      <c r="DP12" s="2495"/>
      <c r="DQ12" s="2511"/>
      <c r="DR12" s="2532" t="s">
        <v>0</v>
      </c>
      <c r="DS12" s="2532"/>
      <c r="DT12" s="2495">
        <f>SUM(DT16,DT31,DT38)</f>
        <v>4352462</v>
      </c>
      <c r="DU12" s="2495"/>
      <c r="DV12" s="2495"/>
      <c r="DW12" s="2495"/>
      <c r="DX12" s="2495"/>
      <c r="DY12" s="2495"/>
      <c r="DZ12" s="2495"/>
      <c r="EA12" s="2495"/>
      <c r="EB12" s="2495"/>
      <c r="EC12" s="2507" t="s">
        <v>1</v>
      </c>
      <c r="ED12" s="2507"/>
      <c r="EE12" s="2513">
        <f>SUM(EE16,EE31,EE38)</f>
        <v>0</v>
      </c>
      <c r="EF12" s="2514"/>
      <c r="EG12" s="2514"/>
      <c r="EH12" s="2514"/>
      <c r="EI12" s="2514"/>
      <c r="EJ12" s="2514"/>
      <c r="EK12" s="2514"/>
      <c r="EL12" s="2514"/>
      <c r="EM12" s="2514"/>
      <c r="EN12" s="2514"/>
      <c r="EO12" s="2514"/>
      <c r="EP12" s="2514"/>
      <c r="EQ12" s="2515">
        <f>SUM(EQ16,EQ31,EQ38)</f>
        <v>0</v>
      </c>
      <c r="ER12" s="2515"/>
      <c r="ES12" s="2515"/>
      <c r="ET12" s="2515"/>
      <c r="EU12" s="2515"/>
      <c r="EV12" s="2515"/>
      <c r="EW12" s="2515"/>
      <c r="EX12" s="2515"/>
      <c r="EY12" s="2515"/>
      <c r="EZ12" s="2515"/>
      <c r="FA12" s="2515"/>
      <c r="FB12" s="2515"/>
      <c r="FC12" s="2515"/>
      <c r="FD12" s="2515">
        <f>AP12+CC12-CT12+EE12</f>
        <v>65846654</v>
      </c>
      <c r="FE12" s="2515"/>
      <c r="FF12" s="2515"/>
      <c r="FG12" s="2515"/>
      <c r="FH12" s="2515"/>
      <c r="FI12" s="2515"/>
      <c r="FJ12" s="2515"/>
      <c r="FK12" s="2515"/>
      <c r="FL12" s="2515"/>
      <c r="FM12" s="2515"/>
      <c r="FN12" s="2515"/>
      <c r="FO12" s="2515"/>
      <c r="FP12" s="2515"/>
      <c r="FQ12" s="2532" t="s">
        <v>0</v>
      </c>
      <c r="FR12" s="2532"/>
      <c r="FS12" s="2495">
        <f>BE12-DE12+DT12+EQ12+CP12</f>
        <v>11340404</v>
      </c>
      <c r="FT12" s="2495"/>
      <c r="FU12" s="2495"/>
      <c r="FV12" s="2495"/>
      <c r="FW12" s="2495"/>
      <c r="FX12" s="2495"/>
      <c r="FY12" s="2495"/>
      <c r="FZ12" s="2495"/>
      <c r="GA12" s="2495"/>
      <c r="GB12" s="2507" t="s">
        <v>1</v>
      </c>
      <c r="GC12" s="2507"/>
      <c r="GD12" s="2494">
        <f>'F1'!DY28-'F1'!DY32-'F1'!DY33</f>
        <v>54506250</v>
      </c>
      <c r="GE12" s="2495"/>
      <c r="GF12" s="2495"/>
      <c r="GG12" s="2495"/>
      <c r="GH12" s="2495"/>
      <c r="GI12" s="2495"/>
      <c r="GJ12" s="2495"/>
      <c r="GK12" s="2495"/>
      <c r="GL12" s="2495"/>
      <c r="GM12" s="2495"/>
      <c r="GN12" s="2495"/>
      <c r="GO12" s="2495"/>
      <c r="GP12" s="2496"/>
      <c r="GQ12" s="108"/>
      <c r="GR12" s="1973">
        <f>AP12-BE12-BP12</f>
        <v>0</v>
      </c>
      <c r="GS12" s="1973">
        <f>FD12-FS12-GD12</f>
        <v>0</v>
      </c>
      <c r="GT12" s="426"/>
      <c r="GU12" s="426"/>
      <c r="GV12" s="198"/>
      <c r="GW12" s="198"/>
      <c r="GX12" s="198"/>
      <c r="GY12" s="198"/>
      <c r="GZ12" s="198"/>
      <c r="HA12" s="198"/>
      <c r="HB12" s="198"/>
      <c r="HC12" s="198"/>
      <c r="HD12" s="198"/>
      <c r="HE12" s="198"/>
    </row>
    <row r="13" spans="1:213" ht="13.5" customHeight="1">
      <c r="A13" s="526" t="s">
        <v>213</v>
      </c>
      <c r="B13" s="2581"/>
      <c r="C13" s="2582"/>
      <c r="D13" s="2582"/>
      <c r="E13" s="2582"/>
      <c r="F13" s="2582"/>
      <c r="G13" s="2582"/>
      <c r="H13" s="2582"/>
      <c r="I13" s="2582"/>
      <c r="J13" s="2582"/>
      <c r="K13" s="2582"/>
      <c r="L13" s="2582"/>
      <c r="M13" s="2582"/>
      <c r="N13" s="2582"/>
      <c r="O13" s="2582"/>
      <c r="P13" s="2582"/>
      <c r="Q13" s="2582"/>
      <c r="R13" s="2582"/>
      <c r="S13" s="2582"/>
      <c r="T13" s="2582"/>
      <c r="U13" s="2582"/>
      <c r="V13" s="2582"/>
      <c r="W13" s="2583"/>
      <c r="X13" s="2589"/>
      <c r="Y13" s="2590"/>
      <c r="Z13" s="2590"/>
      <c r="AA13" s="2590"/>
      <c r="AB13" s="2591"/>
      <c r="AC13" s="2652"/>
      <c r="AD13" s="2653"/>
      <c r="AE13" s="2653"/>
      <c r="AF13" s="2653"/>
      <c r="AG13" s="2653"/>
      <c r="AH13" s="2653"/>
      <c r="AI13" s="2653"/>
      <c r="AJ13" s="2653"/>
      <c r="AK13" s="2653"/>
      <c r="AL13" s="2653"/>
      <c r="AM13" s="2653"/>
      <c r="AN13" s="2653"/>
      <c r="AO13" s="2654"/>
      <c r="AP13" s="2659"/>
      <c r="AQ13" s="2492"/>
      <c r="AR13" s="2492"/>
      <c r="AS13" s="2492"/>
      <c r="AT13" s="2492"/>
      <c r="AU13" s="2492"/>
      <c r="AV13" s="2492"/>
      <c r="AW13" s="2492"/>
      <c r="AX13" s="2492"/>
      <c r="AY13" s="2492"/>
      <c r="AZ13" s="2492"/>
      <c r="BA13" s="2492"/>
      <c r="BB13" s="2512"/>
      <c r="BC13" s="2660"/>
      <c r="BD13" s="2660"/>
      <c r="BE13" s="2492"/>
      <c r="BF13" s="2492"/>
      <c r="BG13" s="2492"/>
      <c r="BH13" s="2492"/>
      <c r="BI13" s="2492"/>
      <c r="BJ13" s="2492"/>
      <c r="BK13" s="2492"/>
      <c r="BL13" s="2492"/>
      <c r="BM13" s="2492"/>
      <c r="BN13" s="2509"/>
      <c r="BO13" s="2509"/>
      <c r="BP13" s="2491"/>
      <c r="BQ13" s="2492"/>
      <c r="BR13" s="2492"/>
      <c r="BS13" s="2492"/>
      <c r="BT13" s="2492"/>
      <c r="BU13" s="2492"/>
      <c r="BV13" s="2492"/>
      <c r="BW13" s="2492"/>
      <c r="BX13" s="2492"/>
      <c r="BY13" s="2492"/>
      <c r="BZ13" s="2492"/>
      <c r="CA13" s="2492"/>
      <c r="CB13" s="2512"/>
      <c r="CC13" s="2491"/>
      <c r="CD13" s="2492"/>
      <c r="CE13" s="2492"/>
      <c r="CF13" s="2492"/>
      <c r="CG13" s="2492"/>
      <c r="CH13" s="2492"/>
      <c r="CI13" s="2492"/>
      <c r="CJ13" s="2492"/>
      <c r="CK13" s="2492"/>
      <c r="CL13" s="2492"/>
      <c r="CM13" s="2492"/>
      <c r="CN13" s="2512"/>
      <c r="CO13" s="2668"/>
      <c r="CP13" s="2617"/>
      <c r="CQ13" s="2662"/>
      <c r="CR13" s="2675"/>
      <c r="CS13" s="2660"/>
      <c r="CT13" s="2492"/>
      <c r="CU13" s="2492"/>
      <c r="CV13" s="2492"/>
      <c r="CW13" s="2492"/>
      <c r="CX13" s="2492"/>
      <c r="CY13" s="2492"/>
      <c r="CZ13" s="2492"/>
      <c r="DA13" s="2492"/>
      <c r="DB13" s="2492"/>
      <c r="DC13" s="2509"/>
      <c r="DD13" s="2510"/>
      <c r="DE13" s="2491"/>
      <c r="DF13" s="2492"/>
      <c r="DG13" s="2492"/>
      <c r="DH13" s="2492"/>
      <c r="DI13" s="2492"/>
      <c r="DJ13" s="2492"/>
      <c r="DK13" s="2492"/>
      <c r="DL13" s="2492"/>
      <c r="DM13" s="2492"/>
      <c r="DN13" s="2492"/>
      <c r="DO13" s="2492"/>
      <c r="DP13" s="2492"/>
      <c r="DQ13" s="2512"/>
      <c r="DR13" s="2660"/>
      <c r="DS13" s="2660"/>
      <c r="DT13" s="2492"/>
      <c r="DU13" s="2492"/>
      <c r="DV13" s="2492"/>
      <c r="DW13" s="2492"/>
      <c r="DX13" s="2492"/>
      <c r="DY13" s="2492"/>
      <c r="DZ13" s="2492"/>
      <c r="EA13" s="2492"/>
      <c r="EB13" s="2492"/>
      <c r="EC13" s="2509"/>
      <c r="ED13" s="2509"/>
      <c r="EE13" s="2491"/>
      <c r="EF13" s="2492"/>
      <c r="EG13" s="2492"/>
      <c r="EH13" s="2492"/>
      <c r="EI13" s="2492"/>
      <c r="EJ13" s="2492"/>
      <c r="EK13" s="2492"/>
      <c r="EL13" s="2492"/>
      <c r="EM13" s="2492"/>
      <c r="EN13" s="2492"/>
      <c r="EO13" s="2492"/>
      <c r="EP13" s="2492"/>
      <c r="EQ13" s="2516"/>
      <c r="ER13" s="2516"/>
      <c r="ES13" s="2516"/>
      <c r="ET13" s="2516"/>
      <c r="EU13" s="2516"/>
      <c r="EV13" s="2516"/>
      <c r="EW13" s="2516"/>
      <c r="EX13" s="2516"/>
      <c r="EY13" s="2516"/>
      <c r="EZ13" s="2516"/>
      <c r="FA13" s="2516"/>
      <c r="FB13" s="2516"/>
      <c r="FC13" s="2516"/>
      <c r="FD13" s="2516"/>
      <c r="FE13" s="2516"/>
      <c r="FF13" s="2516"/>
      <c r="FG13" s="2516"/>
      <c r="FH13" s="2516"/>
      <c r="FI13" s="2516"/>
      <c r="FJ13" s="2516"/>
      <c r="FK13" s="2516"/>
      <c r="FL13" s="2516"/>
      <c r="FM13" s="2516"/>
      <c r="FN13" s="2516"/>
      <c r="FO13" s="2516"/>
      <c r="FP13" s="2516"/>
      <c r="FQ13" s="2660"/>
      <c r="FR13" s="2660"/>
      <c r="FS13" s="2492"/>
      <c r="FT13" s="2492"/>
      <c r="FU13" s="2492"/>
      <c r="FV13" s="2492"/>
      <c r="FW13" s="2492"/>
      <c r="FX13" s="2492"/>
      <c r="FY13" s="2492"/>
      <c r="FZ13" s="2492"/>
      <c r="GA13" s="2492"/>
      <c r="GB13" s="2509"/>
      <c r="GC13" s="2509"/>
      <c r="GD13" s="2491"/>
      <c r="GE13" s="2492"/>
      <c r="GF13" s="2492"/>
      <c r="GG13" s="2492"/>
      <c r="GH13" s="2492"/>
      <c r="GI13" s="2492"/>
      <c r="GJ13" s="2492"/>
      <c r="GK13" s="2492"/>
      <c r="GL13" s="2492"/>
      <c r="GM13" s="2492"/>
      <c r="GN13" s="2492"/>
      <c r="GO13" s="2492"/>
      <c r="GP13" s="2493"/>
      <c r="GQ13" s="108"/>
      <c r="GR13" s="1973"/>
      <c r="GS13" s="1973"/>
      <c r="GT13" s="426"/>
      <c r="GU13" s="426"/>
      <c r="GV13" s="198"/>
      <c r="GW13" s="198"/>
      <c r="GX13" s="198"/>
      <c r="GY13" s="198"/>
      <c r="GZ13" s="198"/>
      <c r="HA13" s="198"/>
      <c r="HB13" s="198"/>
      <c r="HC13" s="198"/>
      <c r="HD13" s="198"/>
      <c r="HE13" s="198"/>
    </row>
    <row r="14" spans="1:213" ht="13.5" customHeight="1">
      <c r="B14" s="2598" t="s">
        <v>406</v>
      </c>
      <c r="C14" s="2599"/>
      <c r="D14" s="2599"/>
      <c r="E14" s="2599"/>
      <c r="F14" s="2599"/>
      <c r="G14" s="2599"/>
      <c r="H14" s="2599"/>
      <c r="I14" s="2599"/>
      <c r="J14" s="2599"/>
      <c r="K14" s="2599"/>
      <c r="L14" s="2599"/>
      <c r="M14" s="2599"/>
      <c r="N14" s="2599"/>
      <c r="O14" s="2599"/>
      <c r="P14" s="2599"/>
      <c r="Q14" s="2599"/>
      <c r="R14" s="2599"/>
      <c r="S14" s="2599"/>
      <c r="T14" s="2599"/>
      <c r="U14" s="2599"/>
      <c r="V14" s="2599"/>
      <c r="W14" s="2600"/>
      <c r="X14" s="2592"/>
      <c r="Y14" s="2593"/>
      <c r="Z14" s="2593"/>
      <c r="AA14" s="2593"/>
      <c r="AB14" s="2601"/>
      <c r="AC14" s="2592"/>
      <c r="AD14" s="2593"/>
      <c r="AE14" s="2593"/>
      <c r="AF14" s="2593"/>
      <c r="AG14" s="2593"/>
      <c r="AH14" s="2593"/>
      <c r="AI14" s="2593"/>
      <c r="AJ14" s="2593"/>
      <c r="AK14" s="2593"/>
      <c r="AL14" s="2593"/>
      <c r="AM14" s="2593"/>
      <c r="AN14" s="2593"/>
      <c r="AO14" s="2594"/>
      <c r="AP14" s="2569"/>
      <c r="AQ14" s="2570"/>
      <c r="AR14" s="2570"/>
      <c r="AS14" s="2570"/>
      <c r="AT14" s="2570"/>
      <c r="AU14" s="2570"/>
      <c r="AV14" s="2570"/>
      <c r="AW14" s="2570"/>
      <c r="AX14" s="2570"/>
      <c r="AY14" s="2570"/>
      <c r="AZ14" s="2570"/>
      <c r="BA14" s="2570"/>
      <c r="BB14" s="2571"/>
      <c r="BC14" s="2532"/>
      <c r="BD14" s="2532"/>
      <c r="BE14" s="2570"/>
      <c r="BF14" s="2570"/>
      <c r="BG14" s="2570"/>
      <c r="BH14" s="2570"/>
      <c r="BI14" s="2570"/>
      <c r="BJ14" s="2570"/>
      <c r="BK14" s="2570"/>
      <c r="BL14" s="2570"/>
      <c r="BM14" s="2570"/>
      <c r="BN14" s="2507"/>
      <c r="BO14" s="2507"/>
      <c r="BP14" s="2572"/>
      <c r="BQ14" s="2570"/>
      <c r="BR14" s="2570"/>
      <c r="BS14" s="2570"/>
      <c r="BT14" s="2570"/>
      <c r="BU14" s="2570"/>
      <c r="BV14" s="2570"/>
      <c r="BW14" s="2570"/>
      <c r="BX14" s="2570"/>
      <c r="BY14" s="2570"/>
      <c r="BZ14" s="2570"/>
      <c r="CA14" s="2570"/>
      <c r="CB14" s="2571"/>
      <c r="CC14" s="2572"/>
      <c r="CD14" s="2570"/>
      <c r="CE14" s="2570"/>
      <c r="CF14" s="2570"/>
      <c r="CG14" s="2570"/>
      <c r="CH14" s="2570"/>
      <c r="CI14" s="2570"/>
      <c r="CJ14" s="2570"/>
      <c r="CK14" s="2570"/>
      <c r="CL14" s="2570"/>
      <c r="CM14" s="2570"/>
      <c r="CN14" s="2571"/>
      <c r="CO14" s="949"/>
      <c r="CP14" s="772"/>
      <c r="CQ14" s="949"/>
      <c r="CR14" s="2538"/>
      <c r="CS14" s="2532"/>
      <c r="CT14" s="2570"/>
      <c r="CU14" s="2570"/>
      <c r="CV14" s="2570"/>
      <c r="CW14" s="2570"/>
      <c r="CX14" s="2570"/>
      <c r="CY14" s="2570"/>
      <c r="CZ14" s="2570"/>
      <c r="DA14" s="2570"/>
      <c r="DB14" s="2570"/>
      <c r="DC14" s="2507"/>
      <c r="DD14" s="2508"/>
      <c r="DE14" s="2572"/>
      <c r="DF14" s="2570"/>
      <c r="DG14" s="2570"/>
      <c r="DH14" s="2570"/>
      <c r="DI14" s="2570"/>
      <c r="DJ14" s="2570"/>
      <c r="DK14" s="2570"/>
      <c r="DL14" s="2570"/>
      <c r="DM14" s="2570"/>
      <c r="DN14" s="2570"/>
      <c r="DO14" s="2570"/>
      <c r="DP14" s="2570"/>
      <c r="DQ14" s="2571"/>
      <c r="DR14" s="2532"/>
      <c r="DS14" s="2532"/>
      <c r="DT14" s="2570"/>
      <c r="DU14" s="2570"/>
      <c r="DV14" s="2570"/>
      <c r="DW14" s="2570"/>
      <c r="DX14" s="2570"/>
      <c r="DY14" s="2570"/>
      <c r="DZ14" s="2570"/>
      <c r="EA14" s="2570"/>
      <c r="EB14" s="2570"/>
      <c r="EC14" s="2507"/>
      <c r="ED14" s="2507"/>
      <c r="EE14" s="2611"/>
      <c r="EF14" s="2611"/>
      <c r="EG14" s="2611"/>
      <c r="EH14" s="2611"/>
      <c r="EI14" s="2611"/>
      <c r="EJ14" s="2611"/>
      <c r="EK14" s="2611"/>
      <c r="EL14" s="2611"/>
      <c r="EM14" s="2611"/>
      <c r="EN14" s="2611"/>
      <c r="EO14" s="2611"/>
      <c r="EP14" s="2611"/>
      <c r="EQ14" s="2611"/>
      <c r="ER14" s="2611"/>
      <c r="ES14" s="2611"/>
      <c r="ET14" s="2611"/>
      <c r="EU14" s="2611"/>
      <c r="EV14" s="2611"/>
      <c r="EW14" s="2611"/>
      <c r="EX14" s="2611"/>
      <c r="EY14" s="2611"/>
      <c r="EZ14" s="2611"/>
      <c r="FA14" s="2611"/>
      <c r="FB14" s="2611"/>
      <c r="FC14" s="2611"/>
      <c r="FD14" s="2602"/>
      <c r="FE14" s="2603"/>
      <c r="FF14" s="2603"/>
      <c r="FG14" s="2603"/>
      <c r="FH14" s="2603"/>
      <c r="FI14" s="2603"/>
      <c r="FJ14" s="2603"/>
      <c r="FK14" s="2603"/>
      <c r="FL14" s="2603"/>
      <c r="FM14" s="2603"/>
      <c r="FN14" s="2603"/>
      <c r="FO14" s="2603"/>
      <c r="FP14" s="2604"/>
      <c r="FQ14" s="2532"/>
      <c r="FR14" s="2532"/>
      <c r="FS14" s="2570"/>
      <c r="FT14" s="2570"/>
      <c r="FU14" s="2570"/>
      <c r="FV14" s="2570"/>
      <c r="FW14" s="2570"/>
      <c r="FX14" s="2570"/>
      <c r="FY14" s="2570"/>
      <c r="FZ14" s="2570"/>
      <c r="GA14" s="2570"/>
      <c r="GB14" s="2507"/>
      <c r="GC14" s="2507"/>
      <c r="GD14" s="2538"/>
      <c r="GE14" s="2532"/>
      <c r="GF14" s="2570"/>
      <c r="GG14" s="2570"/>
      <c r="GH14" s="2570"/>
      <c r="GI14" s="2570"/>
      <c r="GJ14" s="2570"/>
      <c r="GK14" s="2570"/>
      <c r="GL14" s="2570"/>
      <c r="GM14" s="2570"/>
      <c r="GN14" s="2570"/>
      <c r="GO14" s="2507"/>
      <c r="GP14" s="2534"/>
      <c r="GQ14" s="108"/>
      <c r="GR14" s="108"/>
      <c r="GS14" s="108"/>
      <c r="GT14" s="108"/>
      <c r="GU14" s="108"/>
    </row>
    <row r="15" spans="1:213" s="244" customFormat="1" ht="18" customHeight="1">
      <c r="A15" s="526"/>
      <c r="B15" s="2605" t="s">
        <v>967</v>
      </c>
      <c r="C15" s="2606"/>
      <c r="D15" s="2606"/>
      <c r="E15" s="2606"/>
      <c r="F15" s="2606"/>
      <c r="G15" s="2606"/>
      <c r="H15" s="2606"/>
      <c r="I15" s="2606"/>
      <c r="J15" s="2606"/>
      <c r="K15" s="2606"/>
      <c r="L15" s="2606"/>
      <c r="M15" s="2606"/>
      <c r="N15" s="2606"/>
      <c r="O15" s="2606"/>
      <c r="P15" s="2606"/>
      <c r="Q15" s="2606"/>
      <c r="R15" s="2606"/>
      <c r="S15" s="2606"/>
      <c r="T15" s="2606"/>
      <c r="U15" s="2606"/>
      <c r="V15" s="2606"/>
      <c r="W15" s="2607"/>
      <c r="X15" s="2348">
        <v>5201</v>
      </c>
      <c r="Y15" s="2348"/>
      <c r="Z15" s="2348"/>
      <c r="AA15" s="2348"/>
      <c r="AB15" s="2348"/>
      <c r="AC15" s="2554" t="s">
        <v>965</v>
      </c>
      <c r="AD15" s="2555"/>
      <c r="AE15" s="2555"/>
      <c r="AF15" s="2555"/>
      <c r="AG15" s="2555"/>
      <c r="AH15" s="2555"/>
      <c r="AI15" s="2555"/>
      <c r="AJ15" s="2555"/>
      <c r="AK15" s="2555"/>
      <c r="AL15" s="2555"/>
      <c r="AM15" s="2555"/>
      <c r="AN15" s="2555"/>
      <c r="AO15" s="2556"/>
      <c r="AP15" s="2584">
        <f>SUM(AP18,AP20,AP22,AP24,AP26,AP28)</f>
        <v>65740724</v>
      </c>
      <c r="AQ15" s="2529"/>
      <c r="AR15" s="2529"/>
      <c r="AS15" s="2529"/>
      <c r="AT15" s="2529"/>
      <c r="AU15" s="2529"/>
      <c r="AV15" s="2529"/>
      <c r="AW15" s="2529"/>
      <c r="AX15" s="2529"/>
      <c r="AY15" s="2529"/>
      <c r="AZ15" s="2529"/>
      <c r="BA15" s="2529"/>
      <c r="BB15" s="2537"/>
      <c r="BC15" s="773"/>
      <c r="BD15" s="773" t="s">
        <v>0</v>
      </c>
      <c r="BE15" s="2529">
        <f>SUM(BE18,BE20,BE22,BE24,BE26,BE28)</f>
        <v>11340404</v>
      </c>
      <c r="BF15" s="2529"/>
      <c r="BG15" s="2529"/>
      <c r="BH15" s="2529"/>
      <c r="BI15" s="2529"/>
      <c r="BJ15" s="2529"/>
      <c r="BK15" s="2529"/>
      <c r="BL15" s="2529"/>
      <c r="BM15" s="2529"/>
      <c r="BN15" s="774" t="s">
        <v>1</v>
      </c>
      <c r="BO15" s="774"/>
      <c r="BP15" s="2536">
        <f>SUM(BP18,BP20,BP22,BP24,BP26,BP28)</f>
        <v>54400320</v>
      </c>
      <c r="BQ15" s="2529"/>
      <c r="BR15" s="2529"/>
      <c r="BS15" s="2529"/>
      <c r="BT15" s="2529"/>
      <c r="BU15" s="2529"/>
      <c r="BV15" s="2529"/>
      <c r="BW15" s="2529"/>
      <c r="BX15" s="2529"/>
      <c r="BY15" s="2529"/>
      <c r="BZ15" s="2529"/>
      <c r="CA15" s="2529"/>
      <c r="CB15" s="2537"/>
      <c r="CC15" s="2536">
        <f>SUM(CC18,CC20,CC22,CC24,CC26,CC28)</f>
        <v>13923952</v>
      </c>
      <c r="CD15" s="2529"/>
      <c r="CE15" s="2529"/>
      <c r="CF15" s="2529"/>
      <c r="CG15" s="2529"/>
      <c r="CH15" s="2529"/>
      <c r="CI15" s="2529"/>
      <c r="CJ15" s="2529"/>
      <c r="CK15" s="2529"/>
      <c r="CL15" s="2529"/>
      <c r="CM15" s="2529"/>
      <c r="CN15" s="2537"/>
      <c r="CO15" s="955" t="s">
        <v>0</v>
      </c>
      <c r="CP15" s="951">
        <f>CP18+CP20+CP22+CP24+CP26+CP28</f>
        <v>685146</v>
      </c>
      <c r="CQ15" s="955" t="s">
        <v>1</v>
      </c>
      <c r="CR15" s="775"/>
      <c r="CS15" s="773" t="s">
        <v>0</v>
      </c>
      <c r="CT15" s="2529">
        <f>SUM(CT18,CT20,CT22,CT24,CT26,CT28)</f>
        <v>197990</v>
      </c>
      <c r="CU15" s="2529"/>
      <c r="CV15" s="2529"/>
      <c r="CW15" s="2529"/>
      <c r="CX15" s="2529"/>
      <c r="CY15" s="2529"/>
      <c r="CZ15" s="2529"/>
      <c r="DA15" s="2529"/>
      <c r="DB15" s="2529"/>
      <c r="DC15" s="774" t="s">
        <v>1</v>
      </c>
      <c r="DD15" s="776"/>
      <c r="DE15" s="2536">
        <f>SUM(DE18,DE20,DE22,DE24,DE26,DE28)</f>
        <v>61696</v>
      </c>
      <c r="DF15" s="2529"/>
      <c r="DG15" s="2529"/>
      <c r="DH15" s="2529"/>
      <c r="DI15" s="2529"/>
      <c r="DJ15" s="2529"/>
      <c r="DK15" s="2529"/>
      <c r="DL15" s="2529"/>
      <c r="DM15" s="2529"/>
      <c r="DN15" s="2529"/>
      <c r="DO15" s="2529"/>
      <c r="DP15" s="2529"/>
      <c r="DQ15" s="2537"/>
      <c r="DR15" s="773"/>
      <c r="DS15" s="773" t="s">
        <v>0</v>
      </c>
      <c r="DT15" s="2529">
        <f>SUM(DT18,DT20,DT22,DT24,DT26,DT28)</f>
        <v>5251863</v>
      </c>
      <c r="DU15" s="2529"/>
      <c r="DV15" s="2529"/>
      <c r="DW15" s="2529"/>
      <c r="DX15" s="2529"/>
      <c r="DY15" s="2529"/>
      <c r="DZ15" s="2529"/>
      <c r="EA15" s="2529"/>
      <c r="EB15" s="2529"/>
      <c r="EC15" s="774" t="s">
        <v>1</v>
      </c>
      <c r="ED15" s="774"/>
      <c r="EE15" s="2536">
        <f>SUM(EE18,EE20,EE22,EE24,EE26,EE28)</f>
        <v>0</v>
      </c>
      <c r="EF15" s="2529"/>
      <c r="EG15" s="2529"/>
      <c r="EH15" s="2529"/>
      <c r="EI15" s="2529"/>
      <c r="EJ15" s="2529"/>
      <c r="EK15" s="2529"/>
      <c r="EL15" s="2529"/>
      <c r="EM15" s="2529"/>
      <c r="EN15" s="2529"/>
      <c r="EO15" s="2529"/>
      <c r="EP15" s="2537"/>
      <c r="EQ15" s="2536">
        <f>SUM(EQ18,EQ20,EQ22,EQ24,EQ26,EQ28)</f>
        <v>0</v>
      </c>
      <c r="ER15" s="2529"/>
      <c r="ES15" s="2529"/>
      <c r="ET15" s="2529"/>
      <c r="EU15" s="2529"/>
      <c r="EV15" s="2529"/>
      <c r="EW15" s="2529"/>
      <c r="EX15" s="2529"/>
      <c r="EY15" s="2529"/>
      <c r="EZ15" s="2529"/>
      <c r="FA15" s="2529"/>
      <c r="FB15" s="2529"/>
      <c r="FC15" s="2537"/>
      <c r="FD15" s="2536">
        <f>AP15+CC15-CT15+EE15</f>
        <v>79466686</v>
      </c>
      <c r="FE15" s="2529"/>
      <c r="FF15" s="2529"/>
      <c r="FG15" s="2529"/>
      <c r="FH15" s="2529"/>
      <c r="FI15" s="2529"/>
      <c r="FJ15" s="2529"/>
      <c r="FK15" s="2529"/>
      <c r="FL15" s="2529"/>
      <c r="FM15" s="2529"/>
      <c r="FN15" s="2529"/>
      <c r="FO15" s="2529"/>
      <c r="FP15" s="2537"/>
      <c r="FQ15" s="773"/>
      <c r="FR15" s="773" t="s">
        <v>0</v>
      </c>
      <c r="FS15" s="2529">
        <f>BE15-DE15+DT15+EQ15+CP15</f>
        <v>17215717</v>
      </c>
      <c r="FT15" s="2529"/>
      <c r="FU15" s="2529"/>
      <c r="FV15" s="2529"/>
      <c r="FW15" s="2529"/>
      <c r="FX15" s="2529"/>
      <c r="FY15" s="2529"/>
      <c r="FZ15" s="2529"/>
      <c r="GA15" s="2529"/>
      <c r="GB15" s="774" t="s">
        <v>1</v>
      </c>
      <c r="GC15" s="774"/>
      <c r="GD15" s="2536">
        <f>FD15-FS15</f>
        <v>62250969</v>
      </c>
      <c r="GE15" s="2529"/>
      <c r="GF15" s="2529"/>
      <c r="GG15" s="2529"/>
      <c r="GH15" s="2529"/>
      <c r="GI15" s="2529"/>
      <c r="GJ15" s="2529"/>
      <c r="GK15" s="2529"/>
      <c r="GL15" s="2529"/>
      <c r="GM15" s="2529"/>
      <c r="GN15" s="2529"/>
      <c r="GO15" s="2529"/>
      <c r="GP15" s="2587"/>
      <c r="GQ15" s="249"/>
      <c r="GR15" s="249"/>
      <c r="GS15" s="249"/>
      <c r="GT15" s="249"/>
      <c r="GU15" s="249"/>
    </row>
    <row r="16" spans="1:213" s="244" customFormat="1" ht="18" customHeight="1">
      <c r="A16" s="526"/>
      <c r="B16" s="2608"/>
      <c r="C16" s="2609"/>
      <c r="D16" s="2609"/>
      <c r="E16" s="2609"/>
      <c r="F16" s="2609"/>
      <c r="G16" s="2609"/>
      <c r="H16" s="2609"/>
      <c r="I16" s="2609"/>
      <c r="J16" s="2609"/>
      <c r="K16" s="2609"/>
      <c r="L16" s="2609"/>
      <c r="M16" s="2609"/>
      <c r="N16" s="2609"/>
      <c r="O16" s="2609"/>
      <c r="P16" s="2609"/>
      <c r="Q16" s="2609"/>
      <c r="R16" s="2609"/>
      <c r="S16" s="2609"/>
      <c r="T16" s="2609"/>
      <c r="U16" s="2609"/>
      <c r="V16" s="2609"/>
      <c r="W16" s="2610"/>
      <c r="X16" s="2348">
        <v>5211</v>
      </c>
      <c r="Y16" s="2348"/>
      <c r="Z16" s="2348"/>
      <c r="AA16" s="2348"/>
      <c r="AB16" s="2348"/>
      <c r="AC16" s="2554" t="s">
        <v>966</v>
      </c>
      <c r="AD16" s="2555"/>
      <c r="AE16" s="2555"/>
      <c r="AF16" s="2555"/>
      <c r="AG16" s="2555"/>
      <c r="AH16" s="2555"/>
      <c r="AI16" s="2555"/>
      <c r="AJ16" s="2555"/>
      <c r="AK16" s="2555"/>
      <c r="AL16" s="2555"/>
      <c r="AM16" s="2555"/>
      <c r="AN16" s="2555"/>
      <c r="AO16" s="2556"/>
      <c r="AP16" s="2584">
        <f>SUM(AP19,AP21,AP23,AP25,AP27,AP29)</f>
        <v>55853697</v>
      </c>
      <c r="AQ16" s="2529"/>
      <c r="AR16" s="2529"/>
      <c r="AS16" s="2529"/>
      <c r="AT16" s="2529"/>
      <c r="AU16" s="2529"/>
      <c r="AV16" s="2529"/>
      <c r="AW16" s="2529"/>
      <c r="AX16" s="2529"/>
      <c r="AY16" s="2529"/>
      <c r="AZ16" s="2529"/>
      <c r="BA16" s="2529"/>
      <c r="BB16" s="2537"/>
      <c r="BC16" s="773"/>
      <c r="BD16" s="773" t="s">
        <v>0</v>
      </c>
      <c r="BE16" s="2529">
        <f>SUM(BE19,BE21,BE23,BE25,BE27,BE29)</f>
        <v>6853211</v>
      </c>
      <c r="BF16" s="2529"/>
      <c r="BG16" s="2529"/>
      <c r="BH16" s="2529"/>
      <c r="BI16" s="2529"/>
      <c r="BJ16" s="2529"/>
      <c r="BK16" s="2529"/>
      <c r="BL16" s="2529"/>
      <c r="BM16" s="2529"/>
      <c r="BN16" s="774" t="s">
        <v>1</v>
      </c>
      <c r="BO16" s="774"/>
      <c r="BP16" s="2536">
        <f>SUM(BP19,BP21,BP23,BP25,BP27,BP29)</f>
        <v>49000486</v>
      </c>
      <c r="BQ16" s="2529"/>
      <c r="BR16" s="2529"/>
      <c r="BS16" s="2529"/>
      <c r="BT16" s="2529"/>
      <c r="BU16" s="2529"/>
      <c r="BV16" s="2529"/>
      <c r="BW16" s="2529"/>
      <c r="BX16" s="2529"/>
      <c r="BY16" s="2529"/>
      <c r="BZ16" s="2529"/>
      <c r="CA16" s="2529"/>
      <c r="CB16" s="2537"/>
      <c r="CC16" s="2536">
        <f>SUM(CC19,CC21,CC23,CC25,CC27,CC29)</f>
        <v>10006964</v>
      </c>
      <c r="CD16" s="2529"/>
      <c r="CE16" s="2529"/>
      <c r="CF16" s="2529"/>
      <c r="CG16" s="2529"/>
      <c r="CH16" s="2529"/>
      <c r="CI16" s="2529"/>
      <c r="CJ16" s="2529"/>
      <c r="CK16" s="2529"/>
      <c r="CL16" s="2529"/>
      <c r="CM16" s="2529"/>
      <c r="CN16" s="2537"/>
      <c r="CO16" s="955" t="s">
        <v>0</v>
      </c>
      <c r="CP16" s="951">
        <f>CP19+CP21+CP23+CP25+CP27+CP29</f>
        <v>228939</v>
      </c>
      <c r="CQ16" s="955" t="s">
        <v>1</v>
      </c>
      <c r="CR16" s="775"/>
      <c r="CS16" s="773" t="s">
        <v>0</v>
      </c>
      <c r="CT16" s="2529">
        <f>SUM(CT19,CT21,CT23,CT25,CT27,CT29)</f>
        <v>119937</v>
      </c>
      <c r="CU16" s="2529"/>
      <c r="CV16" s="2529"/>
      <c r="CW16" s="2529"/>
      <c r="CX16" s="2529"/>
      <c r="CY16" s="2529"/>
      <c r="CZ16" s="2529"/>
      <c r="DA16" s="2529"/>
      <c r="DB16" s="2529"/>
      <c r="DC16" s="774" t="s">
        <v>1</v>
      </c>
      <c r="DD16" s="776"/>
      <c r="DE16" s="2536">
        <f>SUM(DE19,DE21,DE23,DE25,DE27,DE29)</f>
        <v>94208</v>
      </c>
      <c r="DF16" s="2529"/>
      <c r="DG16" s="2529"/>
      <c r="DH16" s="2529"/>
      <c r="DI16" s="2529"/>
      <c r="DJ16" s="2529"/>
      <c r="DK16" s="2529"/>
      <c r="DL16" s="2529"/>
      <c r="DM16" s="2529"/>
      <c r="DN16" s="2529"/>
      <c r="DO16" s="2529"/>
      <c r="DP16" s="2529"/>
      <c r="DQ16" s="2537"/>
      <c r="DR16" s="773"/>
      <c r="DS16" s="773" t="s">
        <v>0</v>
      </c>
      <c r="DT16" s="2529">
        <f>SUM(DT19,DT21,DT23,DT25,DT27,DT29)</f>
        <v>4352462</v>
      </c>
      <c r="DU16" s="2529"/>
      <c r="DV16" s="2529"/>
      <c r="DW16" s="2529"/>
      <c r="DX16" s="2529"/>
      <c r="DY16" s="2529"/>
      <c r="DZ16" s="2529"/>
      <c r="EA16" s="2529"/>
      <c r="EB16" s="2529"/>
      <c r="EC16" s="774" t="s">
        <v>1</v>
      </c>
      <c r="ED16" s="774"/>
      <c r="EE16" s="2536">
        <f>SUM(EE19,EE21,EE23,EE25,EE27,EE29)</f>
        <v>0</v>
      </c>
      <c r="EF16" s="2529"/>
      <c r="EG16" s="2529"/>
      <c r="EH16" s="2529"/>
      <c r="EI16" s="2529"/>
      <c r="EJ16" s="2529"/>
      <c r="EK16" s="2529"/>
      <c r="EL16" s="2529"/>
      <c r="EM16" s="2529"/>
      <c r="EN16" s="2529"/>
      <c r="EO16" s="2529"/>
      <c r="EP16" s="2537"/>
      <c r="EQ16" s="2536">
        <f>SUM(EQ19,EQ21,EQ23,EQ25,EQ27,EQ29)</f>
        <v>0</v>
      </c>
      <c r="ER16" s="2529"/>
      <c r="ES16" s="2529"/>
      <c r="ET16" s="2529"/>
      <c r="EU16" s="2529"/>
      <c r="EV16" s="2529"/>
      <c r="EW16" s="2529"/>
      <c r="EX16" s="2529"/>
      <c r="EY16" s="2529"/>
      <c r="EZ16" s="2529"/>
      <c r="FA16" s="2529"/>
      <c r="FB16" s="2529"/>
      <c r="FC16" s="2537"/>
      <c r="FD16" s="2536">
        <f>AP16+CC16-CT16+EE16</f>
        <v>65740724</v>
      </c>
      <c r="FE16" s="2529"/>
      <c r="FF16" s="2529"/>
      <c r="FG16" s="2529"/>
      <c r="FH16" s="2529"/>
      <c r="FI16" s="2529"/>
      <c r="FJ16" s="2529"/>
      <c r="FK16" s="2529"/>
      <c r="FL16" s="2529"/>
      <c r="FM16" s="2529"/>
      <c r="FN16" s="2529"/>
      <c r="FO16" s="2529"/>
      <c r="FP16" s="2537"/>
      <c r="FQ16" s="773"/>
      <c r="FR16" s="773" t="s">
        <v>0</v>
      </c>
      <c r="FS16" s="2529">
        <f>BE16-DE16+DT16+EQ16+CP16</f>
        <v>11340404</v>
      </c>
      <c r="FT16" s="2529"/>
      <c r="FU16" s="2529"/>
      <c r="FV16" s="2529"/>
      <c r="FW16" s="2529"/>
      <c r="FX16" s="2529"/>
      <c r="FY16" s="2529"/>
      <c r="FZ16" s="2529"/>
      <c r="GA16" s="2529"/>
      <c r="GB16" s="774" t="s">
        <v>1</v>
      </c>
      <c r="GC16" s="774"/>
      <c r="GD16" s="2536">
        <f>FD16-FS16</f>
        <v>54400320</v>
      </c>
      <c r="GE16" s="2529"/>
      <c r="GF16" s="2529"/>
      <c r="GG16" s="2529"/>
      <c r="GH16" s="2529"/>
      <c r="GI16" s="2529"/>
      <c r="GJ16" s="2529"/>
      <c r="GK16" s="2529"/>
      <c r="GL16" s="2529"/>
      <c r="GM16" s="2529"/>
      <c r="GN16" s="2529"/>
      <c r="GO16" s="2529"/>
      <c r="GP16" s="2587"/>
      <c r="GQ16" s="249"/>
      <c r="GR16" s="249"/>
      <c r="GS16" s="249"/>
      <c r="GT16" s="249"/>
      <c r="GU16" s="249"/>
    </row>
    <row r="17" spans="1:230" s="245" customFormat="1" ht="15" customHeight="1">
      <c r="A17" s="525"/>
      <c r="B17" s="250"/>
      <c r="C17" s="2338" t="s">
        <v>406</v>
      </c>
      <c r="D17" s="2338"/>
      <c r="E17" s="2338"/>
      <c r="F17" s="2338"/>
      <c r="G17" s="2338"/>
      <c r="H17" s="2338"/>
      <c r="I17" s="2338"/>
      <c r="J17" s="2338"/>
      <c r="K17" s="2338"/>
      <c r="L17" s="2338"/>
      <c r="M17" s="2338"/>
      <c r="N17" s="2338"/>
      <c r="O17" s="2338"/>
      <c r="P17" s="2338"/>
      <c r="Q17" s="2338"/>
      <c r="R17" s="2338"/>
      <c r="S17" s="2338"/>
      <c r="T17" s="2338"/>
      <c r="U17" s="2338"/>
      <c r="V17" s="2338"/>
      <c r="W17" s="2339"/>
      <c r="X17" s="2519"/>
      <c r="Y17" s="2520"/>
      <c r="Z17" s="2520"/>
      <c r="AA17" s="2520"/>
      <c r="AB17" s="2521"/>
      <c r="AC17" s="2592"/>
      <c r="AD17" s="2593"/>
      <c r="AE17" s="2593"/>
      <c r="AF17" s="2593"/>
      <c r="AG17" s="2593"/>
      <c r="AH17" s="2593"/>
      <c r="AI17" s="2593"/>
      <c r="AJ17" s="2593"/>
      <c r="AK17" s="2593"/>
      <c r="AL17" s="2593"/>
      <c r="AM17" s="2593"/>
      <c r="AN17" s="2593"/>
      <c r="AO17" s="2594"/>
      <c r="AP17" s="2569"/>
      <c r="AQ17" s="2570"/>
      <c r="AR17" s="2570"/>
      <c r="AS17" s="2570"/>
      <c r="AT17" s="2570"/>
      <c r="AU17" s="2570"/>
      <c r="AV17" s="2570"/>
      <c r="AW17" s="2570"/>
      <c r="AX17" s="2570"/>
      <c r="AY17" s="2570"/>
      <c r="AZ17" s="2570"/>
      <c r="BA17" s="2570"/>
      <c r="BB17" s="2571"/>
      <c r="BC17" s="2538"/>
      <c r="BD17" s="2532"/>
      <c r="BE17" s="2570"/>
      <c r="BF17" s="2570"/>
      <c r="BG17" s="2570"/>
      <c r="BH17" s="2570"/>
      <c r="BI17" s="2570"/>
      <c r="BJ17" s="2570"/>
      <c r="BK17" s="2570"/>
      <c r="BL17" s="2570"/>
      <c r="BM17" s="2570"/>
      <c r="BN17" s="2507"/>
      <c r="BO17" s="2508"/>
      <c r="BP17" s="2572"/>
      <c r="BQ17" s="2570"/>
      <c r="BR17" s="2570"/>
      <c r="BS17" s="2570"/>
      <c r="BT17" s="2570"/>
      <c r="BU17" s="2570"/>
      <c r="BV17" s="2570"/>
      <c r="BW17" s="2570"/>
      <c r="BX17" s="2570"/>
      <c r="BY17" s="2570"/>
      <c r="BZ17" s="2570"/>
      <c r="CA17" s="2570"/>
      <c r="CB17" s="2571"/>
      <c r="CC17" s="2572"/>
      <c r="CD17" s="2570"/>
      <c r="CE17" s="2570"/>
      <c r="CF17" s="2570"/>
      <c r="CG17" s="2570"/>
      <c r="CH17" s="2570"/>
      <c r="CI17" s="2570"/>
      <c r="CJ17" s="2570"/>
      <c r="CK17" s="2570"/>
      <c r="CL17" s="2570"/>
      <c r="CM17" s="2570"/>
      <c r="CN17" s="2571"/>
      <c r="CO17" s="948"/>
      <c r="CP17" s="948"/>
      <c r="CQ17" s="948"/>
      <c r="CR17" s="2538"/>
      <c r="CS17" s="2532"/>
      <c r="CT17" s="2570"/>
      <c r="CU17" s="2570"/>
      <c r="CV17" s="2570"/>
      <c r="CW17" s="2570"/>
      <c r="CX17" s="2570"/>
      <c r="CY17" s="2570"/>
      <c r="CZ17" s="2570"/>
      <c r="DA17" s="2570"/>
      <c r="DB17" s="2570"/>
      <c r="DC17" s="2507"/>
      <c r="DD17" s="2508"/>
      <c r="DE17" s="2572"/>
      <c r="DF17" s="2570"/>
      <c r="DG17" s="2570"/>
      <c r="DH17" s="2570"/>
      <c r="DI17" s="2570"/>
      <c r="DJ17" s="2570"/>
      <c r="DK17" s="2570"/>
      <c r="DL17" s="2570"/>
      <c r="DM17" s="2570"/>
      <c r="DN17" s="2570"/>
      <c r="DO17" s="2570"/>
      <c r="DP17" s="2570"/>
      <c r="DQ17" s="2571"/>
      <c r="DR17" s="2538"/>
      <c r="DS17" s="2532"/>
      <c r="DT17" s="2570"/>
      <c r="DU17" s="2570"/>
      <c r="DV17" s="2570"/>
      <c r="DW17" s="2570"/>
      <c r="DX17" s="2570"/>
      <c r="DY17" s="2570"/>
      <c r="DZ17" s="2570"/>
      <c r="EA17" s="2570"/>
      <c r="EB17" s="2570"/>
      <c r="EC17" s="2507"/>
      <c r="ED17" s="2508"/>
      <c r="EE17" s="2572"/>
      <c r="EF17" s="2570"/>
      <c r="EG17" s="2570"/>
      <c r="EH17" s="2570"/>
      <c r="EI17" s="2570"/>
      <c r="EJ17" s="2570"/>
      <c r="EK17" s="2570"/>
      <c r="EL17" s="2570"/>
      <c r="EM17" s="2570"/>
      <c r="EN17" s="2570"/>
      <c r="EO17" s="2570"/>
      <c r="EP17" s="2571"/>
      <c r="EQ17" s="2572"/>
      <c r="ER17" s="2570"/>
      <c r="ES17" s="2570"/>
      <c r="ET17" s="2570"/>
      <c r="EU17" s="2570"/>
      <c r="EV17" s="2570"/>
      <c r="EW17" s="2570"/>
      <c r="EX17" s="2570"/>
      <c r="EY17" s="2570"/>
      <c r="EZ17" s="2570"/>
      <c r="FA17" s="2570"/>
      <c r="FB17" s="2570"/>
      <c r="FC17" s="2571"/>
      <c r="FD17" s="2536"/>
      <c r="FE17" s="2529"/>
      <c r="FF17" s="2529"/>
      <c r="FG17" s="2529"/>
      <c r="FH17" s="2529"/>
      <c r="FI17" s="2529"/>
      <c r="FJ17" s="2529"/>
      <c r="FK17" s="2529"/>
      <c r="FL17" s="2529"/>
      <c r="FM17" s="2529"/>
      <c r="FN17" s="2529"/>
      <c r="FO17" s="2529"/>
      <c r="FP17" s="2537"/>
      <c r="FQ17" s="2538"/>
      <c r="FR17" s="2532"/>
      <c r="FS17" s="2529"/>
      <c r="FT17" s="2529"/>
      <c r="FU17" s="2529"/>
      <c r="FV17" s="2529"/>
      <c r="FW17" s="2529"/>
      <c r="FX17" s="2529"/>
      <c r="FY17" s="2529"/>
      <c r="FZ17" s="2529"/>
      <c r="GA17" s="2529"/>
      <c r="GB17" s="2507"/>
      <c r="GC17" s="2507"/>
      <c r="GD17" s="2536"/>
      <c r="GE17" s="2529"/>
      <c r="GF17" s="2529"/>
      <c r="GG17" s="2529"/>
      <c r="GH17" s="2529"/>
      <c r="GI17" s="2529"/>
      <c r="GJ17" s="2529"/>
      <c r="GK17" s="2529"/>
      <c r="GL17" s="2529"/>
      <c r="GM17" s="2529"/>
      <c r="GN17" s="2529"/>
      <c r="GO17" s="2529"/>
      <c r="GP17" s="2587"/>
      <c r="GQ17" s="251"/>
      <c r="GR17" s="251"/>
      <c r="GS17" s="251"/>
      <c r="GT17" s="251"/>
      <c r="GU17" s="251"/>
    </row>
    <row r="18" spans="1:230" s="245" customFormat="1" ht="18" customHeight="1">
      <c r="A18" s="525"/>
      <c r="B18" s="252"/>
      <c r="C18" s="2338" t="s">
        <v>968</v>
      </c>
      <c r="D18" s="2338"/>
      <c r="E18" s="2338"/>
      <c r="F18" s="2338"/>
      <c r="G18" s="2338"/>
      <c r="H18" s="2338"/>
      <c r="I18" s="2338"/>
      <c r="J18" s="2338"/>
      <c r="K18" s="2338"/>
      <c r="L18" s="2338"/>
      <c r="M18" s="2338"/>
      <c r="N18" s="2338"/>
      <c r="O18" s="2338"/>
      <c r="P18" s="2338"/>
      <c r="Q18" s="2338"/>
      <c r="R18" s="2338"/>
      <c r="S18" s="2338"/>
      <c r="T18" s="2338"/>
      <c r="U18" s="2338"/>
      <c r="V18" s="2338"/>
      <c r="W18" s="2339"/>
      <c r="X18" s="2519">
        <v>52011</v>
      </c>
      <c r="Y18" s="2520"/>
      <c r="Z18" s="2520"/>
      <c r="AA18" s="2520"/>
      <c r="AB18" s="2521"/>
      <c r="AC18" s="2554" t="s">
        <v>965</v>
      </c>
      <c r="AD18" s="2555"/>
      <c r="AE18" s="2555"/>
      <c r="AF18" s="2555"/>
      <c r="AG18" s="2555"/>
      <c r="AH18" s="2555"/>
      <c r="AI18" s="2555"/>
      <c r="AJ18" s="2555"/>
      <c r="AK18" s="2555"/>
      <c r="AL18" s="2555"/>
      <c r="AM18" s="2555"/>
      <c r="AN18" s="2555"/>
      <c r="AO18" s="2556"/>
      <c r="AP18" s="2584">
        <f>FD19</f>
        <v>6975707</v>
      </c>
      <c r="AQ18" s="2529"/>
      <c r="AR18" s="2529"/>
      <c r="AS18" s="2529"/>
      <c r="AT18" s="2529"/>
      <c r="AU18" s="2529"/>
      <c r="AV18" s="2529"/>
      <c r="AW18" s="2529"/>
      <c r="AX18" s="2529"/>
      <c r="AY18" s="2529"/>
      <c r="AZ18" s="2529"/>
      <c r="BA18" s="2529"/>
      <c r="BB18" s="2537"/>
      <c r="BC18" s="777"/>
      <c r="BD18" s="777" t="s">
        <v>0</v>
      </c>
      <c r="BE18" s="2529">
        <f>FS19</f>
        <v>555094</v>
      </c>
      <c r="BF18" s="2529"/>
      <c r="BG18" s="2529"/>
      <c r="BH18" s="2529"/>
      <c r="BI18" s="2529"/>
      <c r="BJ18" s="2529"/>
      <c r="BK18" s="2529"/>
      <c r="BL18" s="2529"/>
      <c r="BM18" s="2529"/>
      <c r="BN18" s="778" t="s">
        <v>1</v>
      </c>
      <c r="BO18" s="778"/>
      <c r="BP18" s="2536">
        <f t="shared" ref="BP18:BP29" si="0">AP18-BE18</f>
        <v>6420613</v>
      </c>
      <c r="BQ18" s="2529"/>
      <c r="BR18" s="2529"/>
      <c r="BS18" s="2529"/>
      <c r="BT18" s="2529"/>
      <c r="BU18" s="2529"/>
      <c r="BV18" s="2529"/>
      <c r="BW18" s="2529"/>
      <c r="BX18" s="2529"/>
      <c r="BY18" s="2529"/>
      <c r="BZ18" s="2529"/>
      <c r="CA18" s="2529"/>
      <c r="CB18" s="2537"/>
      <c r="CC18" s="2588">
        <v>526134</v>
      </c>
      <c r="CD18" s="2577"/>
      <c r="CE18" s="2577"/>
      <c r="CF18" s="2577"/>
      <c r="CG18" s="2577"/>
      <c r="CH18" s="2577"/>
      <c r="CI18" s="2577"/>
      <c r="CJ18" s="2577"/>
      <c r="CK18" s="2577"/>
      <c r="CL18" s="2577"/>
      <c r="CM18" s="2577"/>
      <c r="CN18" s="2586"/>
      <c r="CO18" s="955" t="s">
        <v>0</v>
      </c>
      <c r="CP18" s="953">
        <v>6733</v>
      </c>
      <c r="CQ18" s="955" t="s">
        <v>1</v>
      </c>
      <c r="CR18" s="779"/>
      <c r="CS18" s="777" t="s">
        <v>0</v>
      </c>
      <c r="CT18" s="2577">
        <v>24731</v>
      </c>
      <c r="CU18" s="2577"/>
      <c r="CV18" s="2577"/>
      <c r="CW18" s="2577"/>
      <c r="CX18" s="2577"/>
      <c r="CY18" s="2577"/>
      <c r="CZ18" s="2577"/>
      <c r="DA18" s="2577"/>
      <c r="DB18" s="2577"/>
      <c r="DC18" s="778" t="s">
        <v>1</v>
      </c>
      <c r="DD18" s="780"/>
      <c r="DE18" s="2588">
        <v>2869</v>
      </c>
      <c r="DF18" s="2577"/>
      <c r="DG18" s="2577"/>
      <c r="DH18" s="2577"/>
      <c r="DI18" s="2577"/>
      <c r="DJ18" s="2577"/>
      <c r="DK18" s="2577"/>
      <c r="DL18" s="2577"/>
      <c r="DM18" s="2577"/>
      <c r="DN18" s="2577"/>
      <c r="DO18" s="2577"/>
      <c r="DP18" s="2577"/>
      <c r="DQ18" s="2586"/>
      <c r="DR18" s="777"/>
      <c r="DS18" s="777" t="s">
        <v>0</v>
      </c>
      <c r="DT18" s="2577">
        <v>259894</v>
      </c>
      <c r="DU18" s="2577"/>
      <c r="DV18" s="2577"/>
      <c r="DW18" s="2577"/>
      <c r="DX18" s="2577"/>
      <c r="DY18" s="2577"/>
      <c r="DZ18" s="2577"/>
      <c r="EA18" s="2577"/>
      <c r="EB18" s="2577"/>
      <c r="EC18" s="778" t="s">
        <v>1</v>
      </c>
      <c r="ED18" s="778"/>
      <c r="EE18" s="2588"/>
      <c r="EF18" s="2577"/>
      <c r="EG18" s="2577"/>
      <c r="EH18" s="2577"/>
      <c r="EI18" s="2577"/>
      <c r="EJ18" s="2577"/>
      <c r="EK18" s="2577"/>
      <c r="EL18" s="2577"/>
      <c r="EM18" s="2577"/>
      <c r="EN18" s="2577"/>
      <c r="EO18" s="2577"/>
      <c r="EP18" s="2586"/>
      <c r="EQ18" s="2588"/>
      <c r="ER18" s="2577"/>
      <c r="ES18" s="2577"/>
      <c r="ET18" s="2577"/>
      <c r="EU18" s="2577"/>
      <c r="EV18" s="2577"/>
      <c r="EW18" s="2577"/>
      <c r="EX18" s="2577"/>
      <c r="EY18" s="2577"/>
      <c r="EZ18" s="2577"/>
      <c r="FA18" s="2577"/>
      <c r="FB18" s="2577"/>
      <c r="FC18" s="2586"/>
      <c r="FD18" s="2536">
        <f>AP18+CC18-CT18+EE18</f>
        <v>7477110</v>
      </c>
      <c r="FE18" s="2529"/>
      <c r="FF18" s="2529"/>
      <c r="FG18" s="2529"/>
      <c r="FH18" s="2529"/>
      <c r="FI18" s="2529"/>
      <c r="FJ18" s="2529"/>
      <c r="FK18" s="2529"/>
      <c r="FL18" s="2529"/>
      <c r="FM18" s="2529"/>
      <c r="FN18" s="2529"/>
      <c r="FO18" s="2529"/>
      <c r="FP18" s="2537"/>
      <c r="FQ18" s="777"/>
      <c r="FR18" s="777" t="s">
        <v>0</v>
      </c>
      <c r="FS18" s="2529">
        <f t="shared" ref="FS18:FS31" si="1">BE18-DE18+DT18+EQ18+CP18</f>
        <v>818852</v>
      </c>
      <c r="FT18" s="2529"/>
      <c r="FU18" s="2529"/>
      <c r="FV18" s="2529"/>
      <c r="FW18" s="2529"/>
      <c r="FX18" s="2529"/>
      <c r="FY18" s="2529"/>
      <c r="FZ18" s="2529"/>
      <c r="GA18" s="2529"/>
      <c r="GB18" s="778" t="s">
        <v>1</v>
      </c>
      <c r="GC18" s="778"/>
      <c r="GD18" s="2536">
        <f>FD18-FS18</f>
        <v>6658258</v>
      </c>
      <c r="GE18" s="2529"/>
      <c r="GF18" s="2529"/>
      <c r="GG18" s="2529"/>
      <c r="GH18" s="2529"/>
      <c r="GI18" s="2529"/>
      <c r="GJ18" s="2529"/>
      <c r="GK18" s="2529"/>
      <c r="GL18" s="2529"/>
      <c r="GM18" s="2529"/>
      <c r="GN18" s="2529"/>
      <c r="GO18" s="2529"/>
      <c r="GP18" s="2587"/>
      <c r="GQ18" s="251"/>
      <c r="GR18" s="251"/>
      <c r="GS18" s="251"/>
      <c r="GT18" s="251"/>
      <c r="GU18" s="251"/>
    </row>
    <row r="19" spans="1:230" s="245" customFormat="1" ht="18" customHeight="1">
      <c r="A19" s="525"/>
      <c r="B19" s="253"/>
      <c r="C19" s="2342"/>
      <c r="D19" s="2342"/>
      <c r="E19" s="2342"/>
      <c r="F19" s="2342"/>
      <c r="G19" s="2342"/>
      <c r="H19" s="2342"/>
      <c r="I19" s="2342"/>
      <c r="J19" s="2342"/>
      <c r="K19" s="2342"/>
      <c r="L19" s="2342"/>
      <c r="M19" s="2342"/>
      <c r="N19" s="2342"/>
      <c r="O19" s="2342"/>
      <c r="P19" s="2342"/>
      <c r="Q19" s="2342"/>
      <c r="R19" s="2342"/>
      <c r="S19" s="2342"/>
      <c r="T19" s="2342"/>
      <c r="U19" s="2342"/>
      <c r="V19" s="2342"/>
      <c r="W19" s="2343"/>
      <c r="X19" s="2396">
        <v>52111</v>
      </c>
      <c r="Y19" s="2397"/>
      <c r="Z19" s="2397"/>
      <c r="AA19" s="2397"/>
      <c r="AB19" s="2398"/>
      <c r="AC19" s="2554" t="s">
        <v>966</v>
      </c>
      <c r="AD19" s="2555"/>
      <c r="AE19" s="2555"/>
      <c r="AF19" s="2555"/>
      <c r="AG19" s="2555"/>
      <c r="AH19" s="2555"/>
      <c r="AI19" s="2555"/>
      <c r="AJ19" s="2555"/>
      <c r="AK19" s="2555"/>
      <c r="AL19" s="2555"/>
      <c r="AM19" s="2555"/>
      <c r="AN19" s="2555"/>
      <c r="AO19" s="2556"/>
      <c r="AP19" s="2595">
        <v>6212136</v>
      </c>
      <c r="AQ19" s="2596"/>
      <c r="AR19" s="2596"/>
      <c r="AS19" s="2596"/>
      <c r="AT19" s="2596"/>
      <c r="AU19" s="2596"/>
      <c r="AV19" s="2596"/>
      <c r="AW19" s="2596"/>
      <c r="AX19" s="2596"/>
      <c r="AY19" s="2596"/>
      <c r="AZ19" s="2596"/>
      <c r="BA19" s="2596"/>
      <c r="BB19" s="2597"/>
      <c r="BC19" s="773"/>
      <c r="BD19" s="773" t="s">
        <v>0</v>
      </c>
      <c r="BE19" s="2577">
        <v>329268</v>
      </c>
      <c r="BF19" s="2577"/>
      <c r="BG19" s="2577"/>
      <c r="BH19" s="2577"/>
      <c r="BI19" s="2577"/>
      <c r="BJ19" s="2577"/>
      <c r="BK19" s="2577"/>
      <c r="BL19" s="2577"/>
      <c r="BM19" s="2577"/>
      <c r="BN19" s="778" t="s">
        <v>1</v>
      </c>
      <c r="BO19" s="778"/>
      <c r="BP19" s="2536">
        <f t="shared" si="0"/>
        <v>5882868</v>
      </c>
      <c r="BQ19" s="2529"/>
      <c r="BR19" s="2529"/>
      <c r="BS19" s="2529"/>
      <c r="BT19" s="2529"/>
      <c r="BU19" s="2529"/>
      <c r="BV19" s="2529"/>
      <c r="BW19" s="2529"/>
      <c r="BX19" s="2529"/>
      <c r="BY19" s="2529"/>
      <c r="BZ19" s="2529"/>
      <c r="CA19" s="2529"/>
      <c r="CB19" s="2537"/>
      <c r="CC19" s="2588">
        <v>766059</v>
      </c>
      <c r="CD19" s="2577"/>
      <c r="CE19" s="2577"/>
      <c r="CF19" s="2577"/>
      <c r="CG19" s="2577"/>
      <c r="CH19" s="2577"/>
      <c r="CI19" s="2577"/>
      <c r="CJ19" s="2577"/>
      <c r="CK19" s="2577"/>
      <c r="CL19" s="2577"/>
      <c r="CM19" s="2577"/>
      <c r="CN19" s="2586"/>
      <c r="CO19" s="955" t="s">
        <v>0</v>
      </c>
      <c r="CP19" s="953">
        <v>6</v>
      </c>
      <c r="CQ19" s="955" t="s">
        <v>1</v>
      </c>
      <c r="CR19" s="779"/>
      <c r="CS19" s="777" t="s">
        <v>0</v>
      </c>
      <c r="CT19" s="2577">
        <v>2488</v>
      </c>
      <c r="CU19" s="2577"/>
      <c r="CV19" s="2577"/>
      <c r="CW19" s="2577"/>
      <c r="CX19" s="2577"/>
      <c r="CY19" s="2577"/>
      <c r="CZ19" s="2577"/>
      <c r="DA19" s="2577"/>
      <c r="DB19" s="2577"/>
      <c r="DC19" s="778" t="s">
        <v>1</v>
      </c>
      <c r="DD19" s="780"/>
      <c r="DE19" s="2588">
        <v>368</v>
      </c>
      <c r="DF19" s="2577"/>
      <c r="DG19" s="2577"/>
      <c r="DH19" s="2577"/>
      <c r="DI19" s="2577"/>
      <c r="DJ19" s="2577"/>
      <c r="DK19" s="2577"/>
      <c r="DL19" s="2577"/>
      <c r="DM19" s="2577"/>
      <c r="DN19" s="2577"/>
      <c r="DO19" s="2577"/>
      <c r="DP19" s="2577"/>
      <c r="DQ19" s="2586"/>
      <c r="DR19" s="777"/>
      <c r="DS19" s="777" t="s">
        <v>0</v>
      </c>
      <c r="DT19" s="2577">
        <v>226188</v>
      </c>
      <c r="DU19" s="2577"/>
      <c r="DV19" s="2577"/>
      <c r="DW19" s="2577"/>
      <c r="DX19" s="2577"/>
      <c r="DY19" s="2577"/>
      <c r="DZ19" s="2577"/>
      <c r="EA19" s="2577"/>
      <c r="EB19" s="2577"/>
      <c r="EC19" s="778" t="s">
        <v>1</v>
      </c>
      <c r="ED19" s="778"/>
      <c r="EE19" s="2588"/>
      <c r="EF19" s="2577"/>
      <c r="EG19" s="2577"/>
      <c r="EH19" s="2577"/>
      <c r="EI19" s="2577"/>
      <c r="EJ19" s="2577"/>
      <c r="EK19" s="2577"/>
      <c r="EL19" s="2577"/>
      <c r="EM19" s="2577"/>
      <c r="EN19" s="2577"/>
      <c r="EO19" s="2577"/>
      <c r="EP19" s="2586"/>
      <c r="EQ19" s="2588"/>
      <c r="ER19" s="2577"/>
      <c r="ES19" s="2577"/>
      <c r="ET19" s="2577"/>
      <c r="EU19" s="2577"/>
      <c r="EV19" s="2577"/>
      <c r="EW19" s="2577"/>
      <c r="EX19" s="2577"/>
      <c r="EY19" s="2577"/>
      <c r="EZ19" s="2577"/>
      <c r="FA19" s="2577"/>
      <c r="FB19" s="2577"/>
      <c r="FC19" s="2586"/>
      <c r="FD19" s="2536">
        <f t="shared" ref="FD19:FD27" si="2">AP19+CC19-CT19+EE19</f>
        <v>6975707</v>
      </c>
      <c r="FE19" s="2529"/>
      <c r="FF19" s="2529"/>
      <c r="FG19" s="2529"/>
      <c r="FH19" s="2529"/>
      <c r="FI19" s="2529"/>
      <c r="FJ19" s="2529"/>
      <c r="FK19" s="2529"/>
      <c r="FL19" s="2529"/>
      <c r="FM19" s="2529"/>
      <c r="FN19" s="2529"/>
      <c r="FO19" s="2529"/>
      <c r="FP19" s="2537"/>
      <c r="FQ19" s="777"/>
      <c r="FR19" s="777" t="s">
        <v>0</v>
      </c>
      <c r="FS19" s="2529">
        <f t="shared" si="1"/>
        <v>555094</v>
      </c>
      <c r="FT19" s="2529"/>
      <c r="FU19" s="2529"/>
      <c r="FV19" s="2529"/>
      <c r="FW19" s="2529"/>
      <c r="FX19" s="2529"/>
      <c r="FY19" s="2529"/>
      <c r="FZ19" s="2529"/>
      <c r="GA19" s="2529"/>
      <c r="GB19" s="778" t="s">
        <v>1</v>
      </c>
      <c r="GC19" s="778"/>
      <c r="GD19" s="2536">
        <f t="shared" ref="GD19:GD29" si="3">FD19-FS19</f>
        <v>6420613</v>
      </c>
      <c r="GE19" s="2529"/>
      <c r="GF19" s="2529"/>
      <c r="GG19" s="2529"/>
      <c r="GH19" s="2529"/>
      <c r="GI19" s="2529"/>
      <c r="GJ19" s="2529"/>
      <c r="GK19" s="2529"/>
      <c r="GL19" s="2529"/>
      <c r="GM19" s="2529"/>
      <c r="GN19" s="2529"/>
      <c r="GO19" s="2529"/>
      <c r="GP19" s="2587"/>
      <c r="GQ19" s="251"/>
      <c r="GR19" s="251"/>
      <c r="GS19" s="251"/>
      <c r="GT19" s="251"/>
      <c r="GU19" s="251"/>
    </row>
    <row r="20" spans="1:230" s="245" customFormat="1" ht="18" customHeight="1">
      <c r="A20" s="525"/>
      <c r="B20" s="252"/>
      <c r="C20" s="2338" t="s">
        <v>969</v>
      </c>
      <c r="D20" s="2338"/>
      <c r="E20" s="2338"/>
      <c r="F20" s="2338"/>
      <c r="G20" s="2338"/>
      <c r="H20" s="2338"/>
      <c r="I20" s="2338"/>
      <c r="J20" s="2338"/>
      <c r="K20" s="2338"/>
      <c r="L20" s="2338"/>
      <c r="M20" s="2338"/>
      <c r="N20" s="2338"/>
      <c r="O20" s="2338"/>
      <c r="P20" s="2338"/>
      <c r="Q20" s="2338"/>
      <c r="R20" s="2338"/>
      <c r="S20" s="2338"/>
      <c r="T20" s="2338"/>
      <c r="U20" s="2338"/>
      <c r="V20" s="2338"/>
      <c r="W20" s="2339"/>
      <c r="X20" s="2519">
        <v>52012</v>
      </c>
      <c r="Y20" s="2520"/>
      <c r="Z20" s="2520"/>
      <c r="AA20" s="2520"/>
      <c r="AB20" s="2521"/>
      <c r="AC20" s="2554" t="s">
        <v>965</v>
      </c>
      <c r="AD20" s="2555"/>
      <c r="AE20" s="2555"/>
      <c r="AF20" s="2555"/>
      <c r="AG20" s="2555"/>
      <c r="AH20" s="2555"/>
      <c r="AI20" s="2555"/>
      <c r="AJ20" s="2555"/>
      <c r="AK20" s="2555"/>
      <c r="AL20" s="2555"/>
      <c r="AM20" s="2555"/>
      <c r="AN20" s="2555"/>
      <c r="AO20" s="2556"/>
      <c r="AP20" s="2584">
        <f>FD21</f>
        <v>8319462</v>
      </c>
      <c r="AQ20" s="2529"/>
      <c r="AR20" s="2529"/>
      <c r="AS20" s="2529"/>
      <c r="AT20" s="2529"/>
      <c r="AU20" s="2529"/>
      <c r="AV20" s="2529"/>
      <c r="AW20" s="2529"/>
      <c r="AX20" s="2529"/>
      <c r="AY20" s="2529"/>
      <c r="AZ20" s="2529"/>
      <c r="BA20" s="2529"/>
      <c r="BB20" s="2537"/>
      <c r="BC20" s="777"/>
      <c r="BD20" s="777" t="s">
        <v>0</v>
      </c>
      <c r="BE20" s="2529">
        <f>FS21</f>
        <v>1472362</v>
      </c>
      <c r="BF20" s="2529"/>
      <c r="BG20" s="2529"/>
      <c r="BH20" s="2529"/>
      <c r="BI20" s="2529"/>
      <c r="BJ20" s="2529"/>
      <c r="BK20" s="2529"/>
      <c r="BL20" s="2529"/>
      <c r="BM20" s="2529"/>
      <c r="BN20" s="778" t="s">
        <v>1</v>
      </c>
      <c r="BO20" s="778"/>
      <c r="BP20" s="2536">
        <f t="shared" si="0"/>
        <v>6847100</v>
      </c>
      <c r="BQ20" s="2529"/>
      <c r="BR20" s="2529"/>
      <c r="BS20" s="2529"/>
      <c r="BT20" s="2529"/>
      <c r="BU20" s="2529"/>
      <c r="BV20" s="2529"/>
      <c r="BW20" s="2529"/>
      <c r="BX20" s="2529"/>
      <c r="BY20" s="2529"/>
      <c r="BZ20" s="2529"/>
      <c r="CA20" s="2529"/>
      <c r="CB20" s="2537"/>
      <c r="CC20" s="2588">
        <v>3347296</v>
      </c>
      <c r="CD20" s="2577"/>
      <c r="CE20" s="2577"/>
      <c r="CF20" s="2577"/>
      <c r="CG20" s="2577"/>
      <c r="CH20" s="2577"/>
      <c r="CI20" s="2577"/>
      <c r="CJ20" s="2577"/>
      <c r="CK20" s="2577"/>
      <c r="CL20" s="2577"/>
      <c r="CM20" s="2577"/>
      <c r="CN20" s="2586"/>
      <c r="CO20" s="955" t="s">
        <v>0</v>
      </c>
      <c r="CP20" s="953">
        <v>86917</v>
      </c>
      <c r="CQ20" s="955" t="s">
        <v>1</v>
      </c>
      <c r="CR20" s="779"/>
      <c r="CS20" s="777" t="s">
        <v>0</v>
      </c>
      <c r="CT20" s="2577">
        <v>8669</v>
      </c>
      <c r="CU20" s="2577"/>
      <c r="CV20" s="2577"/>
      <c r="CW20" s="2577"/>
      <c r="CX20" s="2577"/>
      <c r="CY20" s="2577"/>
      <c r="CZ20" s="2577"/>
      <c r="DA20" s="2577"/>
      <c r="DB20" s="2577"/>
      <c r="DC20" s="778" t="s">
        <v>1</v>
      </c>
      <c r="DD20" s="780"/>
      <c r="DE20" s="2588">
        <v>1467</v>
      </c>
      <c r="DF20" s="2577"/>
      <c r="DG20" s="2577"/>
      <c r="DH20" s="2577"/>
      <c r="DI20" s="2577"/>
      <c r="DJ20" s="2577"/>
      <c r="DK20" s="2577"/>
      <c r="DL20" s="2577"/>
      <c r="DM20" s="2577"/>
      <c r="DN20" s="2577"/>
      <c r="DO20" s="2577"/>
      <c r="DP20" s="2577"/>
      <c r="DQ20" s="2586"/>
      <c r="DR20" s="777"/>
      <c r="DS20" s="777" t="s">
        <v>0</v>
      </c>
      <c r="DT20" s="2577">
        <v>801477</v>
      </c>
      <c r="DU20" s="2577"/>
      <c r="DV20" s="2577"/>
      <c r="DW20" s="2577"/>
      <c r="DX20" s="2577"/>
      <c r="DY20" s="2577"/>
      <c r="DZ20" s="2577"/>
      <c r="EA20" s="2577"/>
      <c r="EB20" s="2577"/>
      <c r="EC20" s="778" t="s">
        <v>1</v>
      </c>
      <c r="ED20" s="778"/>
      <c r="EE20" s="2588"/>
      <c r="EF20" s="2577"/>
      <c r="EG20" s="2577"/>
      <c r="EH20" s="2577"/>
      <c r="EI20" s="2577"/>
      <c r="EJ20" s="2577"/>
      <c r="EK20" s="2577"/>
      <c r="EL20" s="2577"/>
      <c r="EM20" s="2577"/>
      <c r="EN20" s="2577"/>
      <c r="EO20" s="2577"/>
      <c r="EP20" s="2586"/>
      <c r="EQ20" s="2588"/>
      <c r="ER20" s="2577"/>
      <c r="ES20" s="2577"/>
      <c r="ET20" s="2577"/>
      <c r="EU20" s="2577"/>
      <c r="EV20" s="2577"/>
      <c r="EW20" s="2577"/>
      <c r="EX20" s="2577"/>
      <c r="EY20" s="2577"/>
      <c r="EZ20" s="2577"/>
      <c r="FA20" s="2577"/>
      <c r="FB20" s="2577"/>
      <c r="FC20" s="2586"/>
      <c r="FD20" s="2536">
        <f t="shared" si="2"/>
        <v>11658089</v>
      </c>
      <c r="FE20" s="2529"/>
      <c r="FF20" s="2529"/>
      <c r="FG20" s="2529"/>
      <c r="FH20" s="2529"/>
      <c r="FI20" s="2529"/>
      <c r="FJ20" s="2529"/>
      <c r="FK20" s="2529"/>
      <c r="FL20" s="2529"/>
      <c r="FM20" s="2529"/>
      <c r="FN20" s="2529"/>
      <c r="FO20" s="2529"/>
      <c r="FP20" s="2537"/>
      <c r="FQ20" s="777"/>
      <c r="FR20" s="777" t="s">
        <v>0</v>
      </c>
      <c r="FS20" s="2529">
        <f t="shared" si="1"/>
        <v>2359289</v>
      </c>
      <c r="FT20" s="2529"/>
      <c r="FU20" s="2529"/>
      <c r="FV20" s="2529"/>
      <c r="FW20" s="2529"/>
      <c r="FX20" s="2529"/>
      <c r="FY20" s="2529"/>
      <c r="FZ20" s="2529"/>
      <c r="GA20" s="2529"/>
      <c r="GB20" s="778" t="s">
        <v>1</v>
      </c>
      <c r="GC20" s="778"/>
      <c r="GD20" s="2536">
        <f t="shared" si="3"/>
        <v>9298800</v>
      </c>
      <c r="GE20" s="2529"/>
      <c r="GF20" s="2529"/>
      <c r="GG20" s="2529"/>
      <c r="GH20" s="2529"/>
      <c r="GI20" s="2529"/>
      <c r="GJ20" s="2529"/>
      <c r="GK20" s="2529"/>
      <c r="GL20" s="2529"/>
      <c r="GM20" s="2529"/>
      <c r="GN20" s="2529"/>
      <c r="GO20" s="2529"/>
      <c r="GP20" s="2587"/>
      <c r="GQ20" s="251"/>
      <c r="GR20" s="251"/>
      <c r="GS20" s="251"/>
      <c r="GT20" s="251"/>
      <c r="GU20" s="251"/>
    </row>
    <row r="21" spans="1:230" s="245" customFormat="1" ht="18" customHeight="1">
      <c r="A21" s="525"/>
      <c r="B21" s="253"/>
      <c r="C21" s="2342"/>
      <c r="D21" s="2342"/>
      <c r="E21" s="2342"/>
      <c r="F21" s="2342"/>
      <c r="G21" s="2342"/>
      <c r="H21" s="2342"/>
      <c r="I21" s="2342"/>
      <c r="J21" s="2342"/>
      <c r="K21" s="2342"/>
      <c r="L21" s="2342"/>
      <c r="M21" s="2342"/>
      <c r="N21" s="2342"/>
      <c r="O21" s="2342"/>
      <c r="P21" s="2342"/>
      <c r="Q21" s="2342"/>
      <c r="R21" s="2342"/>
      <c r="S21" s="2342"/>
      <c r="T21" s="2342"/>
      <c r="U21" s="2342"/>
      <c r="V21" s="2342"/>
      <c r="W21" s="2343"/>
      <c r="X21" s="2396">
        <v>52112</v>
      </c>
      <c r="Y21" s="2397"/>
      <c r="Z21" s="2397"/>
      <c r="AA21" s="2397"/>
      <c r="AB21" s="2398"/>
      <c r="AC21" s="2554" t="s">
        <v>966</v>
      </c>
      <c r="AD21" s="2555"/>
      <c r="AE21" s="2555"/>
      <c r="AF21" s="2555"/>
      <c r="AG21" s="2555"/>
      <c r="AH21" s="2555"/>
      <c r="AI21" s="2555"/>
      <c r="AJ21" s="2555"/>
      <c r="AK21" s="2555"/>
      <c r="AL21" s="2555"/>
      <c r="AM21" s="2555"/>
      <c r="AN21" s="2555"/>
      <c r="AO21" s="2556"/>
      <c r="AP21" s="2595">
        <v>6572130</v>
      </c>
      <c r="AQ21" s="2596"/>
      <c r="AR21" s="2596"/>
      <c r="AS21" s="2596"/>
      <c r="AT21" s="2596"/>
      <c r="AU21" s="2596"/>
      <c r="AV21" s="2596"/>
      <c r="AW21" s="2596"/>
      <c r="AX21" s="2596"/>
      <c r="AY21" s="2596"/>
      <c r="AZ21" s="2596"/>
      <c r="BA21" s="2596"/>
      <c r="BB21" s="2597"/>
      <c r="BC21" s="773"/>
      <c r="BD21" s="773" t="s">
        <v>0</v>
      </c>
      <c r="BE21" s="2577">
        <v>931555</v>
      </c>
      <c r="BF21" s="2577"/>
      <c r="BG21" s="2577"/>
      <c r="BH21" s="2577"/>
      <c r="BI21" s="2577"/>
      <c r="BJ21" s="2577"/>
      <c r="BK21" s="2577"/>
      <c r="BL21" s="2577"/>
      <c r="BM21" s="2577"/>
      <c r="BN21" s="774" t="s">
        <v>1</v>
      </c>
      <c r="BO21" s="774"/>
      <c r="BP21" s="2536">
        <f t="shared" si="0"/>
        <v>5640575</v>
      </c>
      <c r="BQ21" s="2529"/>
      <c r="BR21" s="2529"/>
      <c r="BS21" s="2529"/>
      <c r="BT21" s="2529"/>
      <c r="BU21" s="2529"/>
      <c r="BV21" s="2529"/>
      <c r="BW21" s="2529"/>
      <c r="BX21" s="2529"/>
      <c r="BY21" s="2529"/>
      <c r="BZ21" s="2529"/>
      <c r="CA21" s="2529"/>
      <c r="CB21" s="2537"/>
      <c r="CC21" s="2588">
        <v>1758440</v>
      </c>
      <c r="CD21" s="2577"/>
      <c r="CE21" s="2577"/>
      <c r="CF21" s="2577"/>
      <c r="CG21" s="2577"/>
      <c r="CH21" s="2577"/>
      <c r="CI21" s="2577"/>
      <c r="CJ21" s="2577"/>
      <c r="CK21" s="2577"/>
      <c r="CL21" s="2577"/>
      <c r="CM21" s="2577"/>
      <c r="CN21" s="2586"/>
      <c r="CO21" s="955" t="s">
        <v>0</v>
      </c>
      <c r="CP21" s="953"/>
      <c r="CQ21" s="955" t="s">
        <v>1</v>
      </c>
      <c r="CR21" s="779"/>
      <c r="CS21" s="777" t="s">
        <v>0</v>
      </c>
      <c r="CT21" s="2577">
        <v>11108</v>
      </c>
      <c r="CU21" s="2577"/>
      <c r="CV21" s="2577"/>
      <c r="CW21" s="2577"/>
      <c r="CX21" s="2577"/>
      <c r="CY21" s="2577"/>
      <c r="CZ21" s="2577"/>
      <c r="DA21" s="2577"/>
      <c r="DB21" s="2577"/>
      <c r="DC21" s="778" t="s">
        <v>1</v>
      </c>
      <c r="DD21" s="780"/>
      <c r="DE21" s="2588">
        <v>3693</v>
      </c>
      <c r="DF21" s="2577"/>
      <c r="DG21" s="2577"/>
      <c r="DH21" s="2577"/>
      <c r="DI21" s="2577"/>
      <c r="DJ21" s="2577"/>
      <c r="DK21" s="2577"/>
      <c r="DL21" s="2577"/>
      <c r="DM21" s="2577"/>
      <c r="DN21" s="2577"/>
      <c r="DO21" s="2577"/>
      <c r="DP21" s="2577"/>
      <c r="DQ21" s="2586"/>
      <c r="DR21" s="777"/>
      <c r="DS21" s="777" t="s">
        <v>0</v>
      </c>
      <c r="DT21" s="2577">
        <v>544500</v>
      </c>
      <c r="DU21" s="2577"/>
      <c r="DV21" s="2577"/>
      <c r="DW21" s="2577"/>
      <c r="DX21" s="2577"/>
      <c r="DY21" s="2577"/>
      <c r="DZ21" s="2577"/>
      <c r="EA21" s="2577"/>
      <c r="EB21" s="2577"/>
      <c r="EC21" s="778" t="s">
        <v>1</v>
      </c>
      <c r="ED21" s="778"/>
      <c r="EE21" s="2588"/>
      <c r="EF21" s="2577"/>
      <c r="EG21" s="2577"/>
      <c r="EH21" s="2577"/>
      <c r="EI21" s="2577"/>
      <c r="EJ21" s="2577"/>
      <c r="EK21" s="2577"/>
      <c r="EL21" s="2577"/>
      <c r="EM21" s="2577"/>
      <c r="EN21" s="2577"/>
      <c r="EO21" s="2577"/>
      <c r="EP21" s="2586"/>
      <c r="EQ21" s="2588"/>
      <c r="ER21" s="2577"/>
      <c r="ES21" s="2577"/>
      <c r="ET21" s="2577"/>
      <c r="EU21" s="2577"/>
      <c r="EV21" s="2577"/>
      <c r="EW21" s="2577"/>
      <c r="EX21" s="2577"/>
      <c r="EY21" s="2577"/>
      <c r="EZ21" s="2577"/>
      <c r="FA21" s="2577"/>
      <c r="FB21" s="2577"/>
      <c r="FC21" s="2586"/>
      <c r="FD21" s="2536">
        <f>AP21+CC21-CT21+EE21</f>
        <v>8319462</v>
      </c>
      <c r="FE21" s="2529"/>
      <c r="FF21" s="2529"/>
      <c r="FG21" s="2529"/>
      <c r="FH21" s="2529"/>
      <c r="FI21" s="2529"/>
      <c r="FJ21" s="2529"/>
      <c r="FK21" s="2529"/>
      <c r="FL21" s="2529"/>
      <c r="FM21" s="2529"/>
      <c r="FN21" s="2529"/>
      <c r="FO21" s="2529"/>
      <c r="FP21" s="2537"/>
      <c r="FQ21" s="777"/>
      <c r="FR21" s="777" t="s">
        <v>0</v>
      </c>
      <c r="FS21" s="2529">
        <f t="shared" si="1"/>
        <v>1472362</v>
      </c>
      <c r="FT21" s="2529"/>
      <c r="FU21" s="2529"/>
      <c r="FV21" s="2529"/>
      <c r="FW21" s="2529"/>
      <c r="FX21" s="2529"/>
      <c r="FY21" s="2529"/>
      <c r="FZ21" s="2529"/>
      <c r="GA21" s="2529"/>
      <c r="GB21" s="778" t="s">
        <v>1</v>
      </c>
      <c r="GC21" s="778"/>
      <c r="GD21" s="2536">
        <f t="shared" si="3"/>
        <v>6847100</v>
      </c>
      <c r="GE21" s="2529"/>
      <c r="GF21" s="2529"/>
      <c r="GG21" s="2529"/>
      <c r="GH21" s="2529"/>
      <c r="GI21" s="2529"/>
      <c r="GJ21" s="2529"/>
      <c r="GK21" s="2529"/>
      <c r="GL21" s="2529"/>
      <c r="GM21" s="2529"/>
      <c r="GN21" s="2529"/>
      <c r="GO21" s="2529"/>
      <c r="GP21" s="2587"/>
      <c r="GQ21" s="251"/>
      <c r="GR21" s="251"/>
      <c r="GS21" s="251"/>
      <c r="GT21" s="251"/>
      <c r="GU21" s="251"/>
    </row>
    <row r="22" spans="1:230" s="245" customFormat="1" ht="18.75" customHeight="1">
      <c r="A22" s="525"/>
      <c r="B22" s="252"/>
      <c r="C22" s="2338" t="s">
        <v>970</v>
      </c>
      <c r="D22" s="2338"/>
      <c r="E22" s="2338"/>
      <c r="F22" s="2338"/>
      <c r="G22" s="2338"/>
      <c r="H22" s="2338"/>
      <c r="I22" s="2338"/>
      <c r="J22" s="2338"/>
      <c r="K22" s="2338"/>
      <c r="L22" s="2338"/>
      <c r="M22" s="2338"/>
      <c r="N22" s="2338"/>
      <c r="O22" s="2338"/>
      <c r="P22" s="2338"/>
      <c r="Q22" s="2338"/>
      <c r="R22" s="2338"/>
      <c r="S22" s="2338"/>
      <c r="T22" s="2338"/>
      <c r="U22" s="2338"/>
      <c r="V22" s="2338"/>
      <c r="W22" s="2339"/>
      <c r="X22" s="2325">
        <v>52013</v>
      </c>
      <c r="Y22" s="2325"/>
      <c r="Z22" s="2325"/>
      <c r="AA22" s="2325"/>
      <c r="AB22" s="2325"/>
      <c r="AC22" s="2554" t="s">
        <v>965</v>
      </c>
      <c r="AD22" s="2555"/>
      <c r="AE22" s="2555"/>
      <c r="AF22" s="2555"/>
      <c r="AG22" s="2555"/>
      <c r="AH22" s="2555"/>
      <c r="AI22" s="2555"/>
      <c r="AJ22" s="2555"/>
      <c r="AK22" s="2555"/>
      <c r="AL22" s="2555"/>
      <c r="AM22" s="2555"/>
      <c r="AN22" s="2555"/>
      <c r="AO22" s="2556"/>
      <c r="AP22" s="2584">
        <f>FD23</f>
        <v>31198284</v>
      </c>
      <c r="AQ22" s="2529"/>
      <c r="AR22" s="2529"/>
      <c r="AS22" s="2529"/>
      <c r="AT22" s="2529"/>
      <c r="AU22" s="2529"/>
      <c r="AV22" s="2529"/>
      <c r="AW22" s="2529"/>
      <c r="AX22" s="2529"/>
      <c r="AY22" s="2529"/>
      <c r="AZ22" s="2529"/>
      <c r="BA22" s="2529"/>
      <c r="BB22" s="2537"/>
      <c r="BC22" s="777"/>
      <c r="BD22" s="777" t="s">
        <v>0</v>
      </c>
      <c r="BE22" s="2529">
        <f>FS23</f>
        <v>5197300</v>
      </c>
      <c r="BF22" s="2529"/>
      <c r="BG22" s="2529"/>
      <c r="BH22" s="2529"/>
      <c r="BI22" s="2529"/>
      <c r="BJ22" s="2529"/>
      <c r="BK22" s="2529"/>
      <c r="BL22" s="2529"/>
      <c r="BM22" s="2529"/>
      <c r="BN22" s="778" t="s">
        <v>1</v>
      </c>
      <c r="BO22" s="778"/>
      <c r="BP22" s="2536">
        <f t="shared" si="0"/>
        <v>26000984</v>
      </c>
      <c r="BQ22" s="2529"/>
      <c r="BR22" s="2529"/>
      <c r="BS22" s="2529"/>
      <c r="BT22" s="2529"/>
      <c r="BU22" s="2529"/>
      <c r="BV22" s="2529"/>
      <c r="BW22" s="2529"/>
      <c r="BX22" s="2529"/>
      <c r="BY22" s="2529"/>
      <c r="BZ22" s="2529"/>
      <c r="CA22" s="2529"/>
      <c r="CB22" s="2537"/>
      <c r="CC22" s="2588">
        <v>4463273</v>
      </c>
      <c r="CD22" s="2577"/>
      <c r="CE22" s="2577"/>
      <c r="CF22" s="2577"/>
      <c r="CG22" s="2577"/>
      <c r="CH22" s="2577"/>
      <c r="CI22" s="2577"/>
      <c r="CJ22" s="2577"/>
      <c r="CK22" s="2577"/>
      <c r="CL22" s="2577"/>
      <c r="CM22" s="2577"/>
      <c r="CN22" s="2586"/>
      <c r="CO22" s="955" t="s">
        <v>0</v>
      </c>
      <c r="CP22" s="953">
        <v>296852</v>
      </c>
      <c r="CQ22" s="955" t="s">
        <v>1</v>
      </c>
      <c r="CR22" s="779"/>
      <c r="CS22" s="777" t="s">
        <v>0</v>
      </c>
      <c r="CT22" s="2577">
        <v>40072</v>
      </c>
      <c r="CU22" s="2577"/>
      <c r="CV22" s="2577"/>
      <c r="CW22" s="2577"/>
      <c r="CX22" s="2577"/>
      <c r="CY22" s="2577"/>
      <c r="CZ22" s="2577"/>
      <c r="DA22" s="2577"/>
      <c r="DB22" s="2577"/>
      <c r="DC22" s="778" t="s">
        <v>1</v>
      </c>
      <c r="DD22" s="780"/>
      <c r="DE22" s="2588">
        <v>12777</v>
      </c>
      <c r="DF22" s="2577"/>
      <c r="DG22" s="2577"/>
      <c r="DH22" s="2577"/>
      <c r="DI22" s="2577"/>
      <c r="DJ22" s="2577"/>
      <c r="DK22" s="2577"/>
      <c r="DL22" s="2577"/>
      <c r="DM22" s="2577"/>
      <c r="DN22" s="2577"/>
      <c r="DO22" s="2577"/>
      <c r="DP22" s="2577"/>
      <c r="DQ22" s="2586"/>
      <c r="DR22" s="777"/>
      <c r="DS22" s="777" t="s">
        <v>0</v>
      </c>
      <c r="DT22" s="2577">
        <v>2181647</v>
      </c>
      <c r="DU22" s="2577"/>
      <c r="DV22" s="2577"/>
      <c r="DW22" s="2577"/>
      <c r="DX22" s="2577"/>
      <c r="DY22" s="2577"/>
      <c r="DZ22" s="2577"/>
      <c r="EA22" s="2577"/>
      <c r="EB22" s="2577"/>
      <c r="EC22" s="778" t="s">
        <v>1</v>
      </c>
      <c r="ED22" s="778"/>
      <c r="EE22" s="2588"/>
      <c r="EF22" s="2577"/>
      <c r="EG22" s="2577"/>
      <c r="EH22" s="2577"/>
      <c r="EI22" s="2577"/>
      <c r="EJ22" s="2577"/>
      <c r="EK22" s="2577"/>
      <c r="EL22" s="2577"/>
      <c r="EM22" s="2577"/>
      <c r="EN22" s="2577"/>
      <c r="EO22" s="2577"/>
      <c r="EP22" s="2586"/>
      <c r="EQ22" s="2588"/>
      <c r="ER22" s="2577"/>
      <c r="ES22" s="2577"/>
      <c r="ET22" s="2577"/>
      <c r="EU22" s="2577"/>
      <c r="EV22" s="2577"/>
      <c r="EW22" s="2577"/>
      <c r="EX22" s="2577"/>
      <c r="EY22" s="2577"/>
      <c r="EZ22" s="2577"/>
      <c r="FA22" s="2577"/>
      <c r="FB22" s="2577"/>
      <c r="FC22" s="2586"/>
      <c r="FD22" s="2536">
        <f t="shared" si="2"/>
        <v>35621485</v>
      </c>
      <c r="FE22" s="2529"/>
      <c r="FF22" s="2529"/>
      <c r="FG22" s="2529"/>
      <c r="FH22" s="2529"/>
      <c r="FI22" s="2529"/>
      <c r="FJ22" s="2529"/>
      <c r="FK22" s="2529"/>
      <c r="FL22" s="2529"/>
      <c r="FM22" s="2529"/>
      <c r="FN22" s="2529"/>
      <c r="FO22" s="2529"/>
      <c r="FP22" s="2537"/>
      <c r="FQ22" s="777"/>
      <c r="FR22" s="777" t="s">
        <v>0</v>
      </c>
      <c r="FS22" s="2529">
        <f t="shared" si="1"/>
        <v>7663022</v>
      </c>
      <c r="FT22" s="2529"/>
      <c r="FU22" s="2529"/>
      <c r="FV22" s="2529"/>
      <c r="FW22" s="2529"/>
      <c r="FX22" s="2529"/>
      <c r="FY22" s="2529"/>
      <c r="FZ22" s="2529"/>
      <c r="GA22" s="2529"/>
      <c r="GB22" s="778" t="s">
        <v>1</v>
      </c>
      <c r="GC22" s="778"/>
      <c r="GD22" s="2536">
        <f t="shared" si="3"/>
        <v>27958463</v>
      </c>
      <c r="GE22" s="2529"/>
      <c r="GF22" s="2529"/>
      <c r="GG22" s="2529"/>
      <c r="GH22" s="2529"/>
      <c r="GI22" s="2529"/>
      <c r="GJ22" s="2529"/>
      <c r="GK22" s="2529"/>
      <c r="GL22" s="2529"/>
      <c r="GM22" s="2529"/>
      <c r="GN22" s="2529"/>
      <c r="GO22" s="2529"/>
      <c r="GP22" s="2587"/>
      <c r="GQ22" s="251"/>
      <c r="GR22" s="251"/>
      <c r="GS22" s="251"/>
      <c r="GT22" s="251"/>
      <c r="GU22" s="251"/>
    </row>
    <row r="23" spans="1:230" s="245" customFormat="1" ht="18.75" customHeight="1">
      <c r="A23" s="525"/>
      <c r="B23" s="253"/>
      <c r="C23" s="2342"/>
      <c r="D23" s="2342"/>
      <c r="E23" s="2342"/>
      <c r="F23" s="2342"/>
      <c r="G23" s="2342"/>
      <c r="H23" s="2342"/>
      <c r="I23" s="2342"/>
      <c r="J23" s="2342"/>
      <c r="K23" s="2342"/>
      <c r="L23" s="2342"/>
      <c r="M23" s="2342"/>
      <c r="N23" s="2342"/>
      <c r="O23" s="2342"/>
      <c r="P23" s="2342"/>
      <c r="Q23" s="2342"/>
      <c r="R23" s="2342"/>
      <c r="S23" s="2342"/>
      <c r="T23" s="2342"/>
      <c r="U23" s="2342"/>
      <c r="V23" s="2342"/>
      <c r="W23" s="2343"/>
      <c r="X23" s="2325">
        <v>52113</v>
      </c>
      <c r="Y23" s="2325"/>
      <c r="Z23" s="2325"/>
      <c r="AA23" s="2325"/>
      <c r="AB23" s="2325"/>
      <c r="AC23" s="2554" t="s">
        <v>966</v>
      </c>
      <c r="AD23" s="2555"/>
      <c r="AE23" s="2555"/>
      <c r="AF23" s="2555"/>
      <c r="AG23" s="2555"/>
      <c r="AH23" s="2555"/>
      <c r="AI23" s="2555"/>
      <c r="AJ23" s="2555"/>
      <c r="AK23" s="2555"/>
      <c r="AL23" s="2555"/>
      <c r="AM23" s="2555"/>
      <c r="AN23" s="2555"/>
      <c r="AO23" s="2556"/>
      <c r="AP23" s="2585">
        <v>28526100</v>
      </c>
      <c r="AQ23" s="2577"/>
      <c r="AR23" s="2577"/>
      <c r="AS23" s="2577"/>
      <c r="AT23" s="2577"/>
      <c r="AU23" s="2577"/>
      <c r="AV23" s="2577"/>
      <c r="AW23" s="2577"/>
      <c r="AX23" s="2577"/>
      <c r="AY23" s="2577"/>
      <c r="AZ23" s="2577"/>
      <c r="BA23" s="2577"/>
      <c r="BB23" s="2586"/>
      <c r="BC23" s="777"/>
      <c r="BD23" s="777" t="s">
        <v>0</v>
      </c>
      <c r="BE23" s="2577">
        <v>3216735</v>
      </c>
      <c r="BF23" s="2577"/>
      <c r="BG23" s="2577"/>
      <c r="BH23" s="2577"/>
      <c r="BI23" s="2577"/>
      <c r="BJ23" s="2577"/>
      <c r="BK23" s="2577"/>
      <c r="BL23" s="2577"/>
      <c r="BM23" s="2577"/>
      <c r="BN23" s="778" t="s">
        <v>1</v>
      </c>
      <c r="BO23" s="778"/>
      <c r="BP23" s="2536">
        <f t="shared" si="0"/>
        <v>25309365</v>
      </c>
      <c r="BQ23" s="2529"/>
      <c r="BR23" s="2529"/>
      <c r="BS23" s="2529"/>
      <c r="BT23" s="2529"/>
      <c r="BU23" s="2529"/>
      <c r="BV23" s="2529"/>
      <c r="BW23" s="2529"/>
      <c r="BX23" s="2529"/>
      <c r="BY23" s="2529"/>
      <c r="BZ23" s="2529"/>
      <c r="CA23" s="2529"/>
      <c r="CB23" s="2537"/>
      <c r="CC23" s="2588">
        <v>2692175</v>
      </c>
      <c r="CD23" s="2577"/>
      <c r="CE23" s="2577"/>
      <c r="CF23" s="2577"/>
      <c r="CG23" s="2577"/>
      <c r="CH23" s="2577"/>
      <c r="CI23" s="2577"/>
      <c r="CJ23" s="2577"/>
      <c r="CK23" s="2577"/>
      <c r="CL23" s="2577"/>
      <c r="CM23" s="2577"/>
      <c r="CN23" s="2586"/>
      <c r="CO23" s="955" t="s">
        <v>0</v>
      </c>
      <c r="CP23" s="953"/>
      <c r="CQ23" s="955" t="s">
        <v>1</v>
      </c>
      <c r="CR23" s="779"/>
      <c r="CS23" s="777" t="s">
        <v>0</v>
      </c>
      <c r="CT23" s="2577">
        <v>19991</v>
      </c>
      <c r="CU23" s="2577"/>
      <c r="CV23" s="2577"/>
      <c r="CW23" s="2577"/>
      <c r="CX23" s="2577"/>
      <c r="CY23" s="2577"/>
      <c r="CZ23" s="2577"/>
      <c r="DA23" s="2577"/>
      <c r="DB23" s="2577"/>
      <c r="DC23" s="778" t="s">
        <v>1</v>
      </c>
      <c r="DD23" s="780"/>
      <c r="DE23" s="2588">
        <v>11364</v>
      </c>
      <c r="DF23" s="2577"/>
      <c r="DG23" s="2577"/>
      <c r="DH23" s="2577"/>
      <c r="DI23" s="2577"/>
      <c r="DJ23" s="2577"/>
      <c r="DK23" s="2577"/>
      <c r="DL23" s="2577"/>
      <c r="DM23" s="2577"/>
      <c r="DN23" s="2577"/>
      <c r="DO23" s="2577"/>
      <c r="DP23" s="2577"/>
      <c r="DQ23" s="2586"/>
      <c r="DR23" s="777"/>
      <c r="DS23" s="777" t="s">
        <v>0</v>
      </c>
      <c r="DT23" s="2577">
        <v>1991929</v>
      </c>
      <c r="DU23" s="2577"/>
      <c r="DV23" s="2577"/>
      <c r="DW23" s="2577"/>
      <c r="DX23" s="2577"/>
      <c r="DY23" s="2577"/>
      <c r="DZ23" s="2577"/>
      <c r="EA23" s="2577"/>
      <c r="EB23" s="2577"/>
      <c r="EC23" s="778" t="s">
        <v>1</v>
      </c>
      <c r="ED23" s="778"/>
      <c r="EE23" s="2588"/>
      <c r="EF23" s="2577"/>
      <c r="EG23" s="2577"/>
      <c r="EH23" s="2577"/>
      <c r="EI23" s="2577"/>
      <c r="EJ23" s="2577"/>
      <c r="EK23" s="2577"/>
      <c r="EL23" s="2577"/>
      <c r="EM23" s="2577"/>
      <c r="EN23" s="2577"/>
      <c r="EO23" s="2577"/>
      <c r="EP23" s="2586"/>
      <c r="EQ23" s="2588"/>
      <c r="ER23" s="2577"/>
      <c r="ES23" s="2577"/>
      <c r="ET23" s="2577"/>
      <c r="EU23" s="2577"/>
      <c r="EV23" s="2577"/>
      <c r="EW23" s="2577"/>
      <c r="EX23" s="2577"/>
      <c r="EY23" s="2577"/>
      <c r="EZ23" s="2577"/>
      <c r="FA23" s="2577"/>
      <c r="FB23" s="2577"/>
      <c r="FC23" s="2586"/>
      <c r="FD23" s="2536">
        <f t="shared" si="2"/>
        <v>31198284</v>
      </c>
      <c r="FE23" s="2529"/>
      <c r="FF23" s="2529"/>
      <c r="FG23" s="2529"/>
      <c r="FH23" s="2529"/>
      <c r="FI23" s="2529"/>
      <c r="FJ23" s="2529"/>
      <c r="FK23" s="2529"/>
      <c r="FL23" s="2529"/>
      <c r="FM23" s="2529"/>
      <c r="FN23" s="2529"/>
      <c r="FO23" s="2529"/>
      <c r="FP23" s="2537"/>
      <c r="FQ23" s="777"/>
      <c r="FR23" s="777" t="s">
        <v>0</v>
      </c>
      <c r="FS23" s="2529">
        <f t="shared" si="1"/>
        <v>5197300</v>
      </c>
      <c r="FT23" s="2529"/>
      <c r="FU23" s="2529"/>
      <c r="FV23" s="2529"/>
      <c r="FW23" s="2529"/>
      <c r="FX23" s="2529"/>
      <c r="FY23" s="2529"/>
      <c r="FZ23" s="2529"/>
      <c r="GA23" s="2529"/>
      <c r="GB23" s="778" t="s">
        <v>1</v>
      </c>
      <c r="GC23" s="778"/>
      <c r="GD23" s="2536">
        <f t="shared" si="3"/>
        <v>26000984</v>
      </c>
      <c r="GE23" s="2529"/>
      <c r="GF23" s="2529"/>
      <c r="GG23" s="2529"/>
      <c r="GH23" s="2529"/>
      <c r="GI23" s="2529"/>
      <c r="GJ23" s="2529"/>
      <c r="GK23" s="2529"/>
      <c r="GL23" s="2529"/>
      <c r="GM23" s="2529"/>
      <c r="GN23" s="2529"/>
      <c r="GO23" s="2529"/>
      <c r="GP23" s="2587"/>
      <c r="GQ23" s="251"/>
      <c r="GR23" s="251"/>
      <c r="GS23" s="251"/>
      <c r="GT23" s="251"/>
      <c r="GU23" s="251"/>
    </row>
    <row r="24" spans="1:230" s="245" customFormat="1" ht="44.25" customHeight="1">
      <c r="A24" s="525"/>
      <c r="B24" s="252"/>
      <c r="C24" s="2338" t="s">
        <v>971</v>
      </c>
      <c r="D24" s="2338"/>
      <c r="E24" s="2338"/>
      <c r="F24" s="2338"/>
      <c r="G24" s="2338"/>
      <c r="H24" s="2338"/>
      <c r="I24" s="2338"/>
      <c r="J24" s="2338"/>
      <c r="K24" s="2338"/>
      <c r="L24" s="2338"/>
      <c r="M24" s="2338"/>
      <c r="N24" s="2338"/>
      <c r="O24" s="2338"/>
      <c r="P24" s="2338"/>
      <c r="Q24" s="2338"/>
      <c r="R24" s="2338"/>
      <c r="S24" s="2338"/>
      <c r="T24" s="2338"/>
      <c r="U24" s="2338"/>
      <c r="V24" s="2338"/>
      <c r="W24" s="2339"/>
      <c r="X24" s="2325">
        <v>52014</v>
      </c>
      <c r="Y24" s="2325"/>
      <c r="Z24" s="2325"/>
      <c r="AA24" s="2325"/>
      <c r="AB24" s="2325"/>
      <c r="AC24" s="2554" t="s">
        <v>965</v>
      </c>
      <c r="AD24" s="2555"/>
      <c r="AE24" s="2555"/>
      <c r="AF24" s="2555"/>
      <c r="AG24" s="2555"/>
      <c r="AH24" s="2555"/>
      <c r="AI24" s="2555"/>
      <c r="AJ24" s="2555"/>
      <c r="AK24" s="2555"/>
      <c r="AL24" s="2555"/>
      <c r="AM24" s="2555"/>
      <c r="AN24" s="2555"/>
      <c r="AO24" s="2556"/>
      <c r="AP24" s="2584">
        <f>FD25</f>
        <v>13185771</v>
      </c>
      <c r="AQ24" s="2529"/>
      <c r="AR24" s="2529"/>
      <c r="AS24" s="2529"/>
      <c r="AT24" s="2529"/>
      <c r="AU24" s="2529"/>
      <c r="AV24" s="2529"/>
      <c r="AW24" s="2529"/>
      <c r="AX24" s="2529"/>
      <c r="AY24" s="2529"/>
      <c r="AZ24" s="2529"/>
      <c r="BA24" s="2529"/>
      <c r="BB24" s="2537"/>
      <c r="BC24" s="777"/>
      <c r="BD24" s="777" t="s">
        <v>0</v>
      </c>
      <c r="BE24" s="2529">
        <f>FS25</f>
        <v>2182020</v>
      </c>
      <c r="BF24" s="2529"/>
      <c r="BG24" s="2529"/>
      <c r="BH24" s="2529"/>
      <c r="BI24" s="2529"/>
      <c r="BJ24" s="2529"/>
      <c r="BK24" s="2529"/>
      <c r="BL24" s="2529"/>
      <c r="BM24" s="2529"/>
      <c r="BN24" s="778" t="s">
        <v>1</v>
      </c>
      <c r="BO24" s="778"/>
      <c r="BP24" s="2536">
        <f t="shared" si="0"/>
        <v>11003751</v>
      </c>
      <c r="BQ24" s="2529"/>
      <c r="BR24" s="2529"/>
      <c r="BS24" s="2529"/>
      <c r="BT24" s="2529"/>
      <c r="BU24" s="2529"/>
      <c r="BV24" s="2529"/>
      <c r="BW24" s="2529"/>
      <c r="BX24" s="2529"/>
      <c r="BY24" s="2529"/>
      <c r="BZ24" s="2529"/>
      <c r="CA24" s="2529"/>
      <c r="CB24" s="2537"/>
      <c r="CC24" s="2588">
        <v>3404697</v>
      </c>
      <c r="CD24" s="2577"/>
      <c r="CE24" s="2577"/>
      <c r="CF24" s="2577"/>
      <c r="CG24" s="2577"/>
      <c r="CH24" s="2577"/>
      <c r="CI24" s="2577"/>
      <c r="CJ24" s="2577"/>
      <c r="CK24" s="2577"/>
      <c r="CL24" s="2577"/>
      <c r="CM24" s="2577"/>
      <c r="CN24" s="2586"/>
      <c r="CO24" s="955" t="s">
        <v>0</v>
      </c>
      <c r="CP24" s="953">
        <v>261123</v>
      </c>
      <c r="CQ24" s="955" t="s">
        <v>1</v>
      </c>
      <c r="CR24" s="779"/>
      <c r="CS24" s="777" t="s">
        <v>0</v>
      </c>
      <c r="CT24" s="2577">
        <v>38896</v>
      </c>
      <c r="CU24" s="2577"/>
      <c r="CV24" s="2577"/>
      <c r="CW24" s="2577"/>
      <c r="CX24" s="2577"/>
      <c r="CY24" s="2577"/>
      <c r="CZ24" s="2577"/>
      <c r="DA24" s="2577"/>
      <c r="DB24" s="2577"/>
      <c r="DC24" s="778" t="s">
        <v>1</v>
      </c>
      <c r="DD24" s="780"/>
      <c r="DE24" s="2588">
        <v>12273</v>
      </c>
      <c r="DF24" s="2577"/>
      <c r="DG24" s="2577"/>
      <c r="DH24" s="2577"/>
      <c r="DI24" s="2577"/>
      <c r="DJ24" s="2577"/>
      <c r="DK24" s="2577"/>
      <c r="DL24" s="2577"/>
      <c r="DM24" s="2577"/>
      <c r="DN24" s="2577"/>
      <c r="DO24" s="2577"/>
      <c r="DP24" s="2577"/>
      <c r="DQ24" s="2586"/>
      <c r="DR24" s="777"/>
      <c r="DS24" s="777" t="s">
        <v>0</v>
      </c>
      <c r="DT24" s="2577">
        <v>1008703</v>
      </c>
      <c r="DU24" s="2577"/>
      <c r="DV24" s="2577"/>
      <c r="DW24" s="2577"/>
      <c r="DX24" s="2577"/>
      <c r="DY24" s="2577"/>
      <c r="DZ24" s="2577"/>
      <c r="EA24" s="2577"/>
      <c r="EB24" s="2577"/>
      <c r="EC24" s="778" t="s">
        <v>1</v>
      </c>
      <c r="ED24" s="778"/>
      <c r="EE24" s="2588"/>
      <c r="EF24" s="2577"/>
      <c r="EG24" s="2577"/>
      <c r="EH24" s="2577"/>
      <c r="EI24" s="2577"/>
      <c r="EJ24" s="2577"/>
      <c r="EK24" s="2577"/>
      <c r="EL24" s="2577"/>
      <c r="EM24" s="2577"/>
      <c r="EN24" s="2577"/>
      <c r="EO24" s="2577"/>
      <c r="EP24" s="2586"/>
      <c r="EQ24" s="2588"/>
      <c r="ER24" s="2577"/>
      <c r="ES24" s="2577"/>
      <c r="ET24" s="2577"/>
      <c r="EU24" s="2577"/>
      <c r="EV24" s="2577"/>
      <c r="EW24" s="2577"/>
      <c r="EX24" s="2577"/>
      <c r="EY24" s="2577"/>
      <c r="EZ24" s="2577"/>
      <c r="FA24" s="2577"/>
      <c r="FB24" s="2577"/>
      <c r="FC24" s="2586"/>
      <c r="FD24" s="2536">
        <f t="shared" si="2"/>
        <v>16551572</v>
      </c>
      <c r="FE24" s="2529"/>
      <c r="FF24" s="2529"/>
      <c r="FG24" s="2529"/>
      <c r="FH24" s="2529"/>
      <c r="FI24" s="2529"/>
      <c r="FJ24" s="2529"/>
      <c r="FK24" s="2529"/>
      <c r="FL24" s="2529"/>
      <c r="FM24" s="2529"/>
      <c r="FN24" s="2529"/>
      <c r="FO24" s="2529"/>
      <c r="FP24" s="2537"/>
      <c r="FQ24" s="777"/>
      <c r="FR24" s="777" t="s">
        <v>0</v>
      </c>
      <c r="FS24" s="2529">
        <f t="shared" si="1"/>
        <v>3439573</v>
      </c>
      <c r="FT24" s="2529"/>
      <c r="FU24" s="2529"/>
      <c r="FV24" s="2529"/>
      <c r="FW24" s="2529"/>
      <c r="FX24" s="2529"/>
      <c r="FY24" s="2529"/>
      <c r="FZ24" s="2529"/>
      <c r="GA24" s="2529"/>
      <c r="GB24" s="778" t="s">
        <v>1</v>
      </c>
      <c r="GC24" s="778"/>
      <c r="GD24" s="2536">
        <f t="shared" si="3"/>
        <v>13111999</v>
      </c>
      <c r="GE24" s="2529"/>
      <c r="GF24" s="2529"/>
      <c r="GG24" s="2529"/>
      <c r="GH24" s="2529"/>
      <c r="GI24" s="2529"/>
      <c r="GJ24" s="2529"/>
      <c r="GK24" s="2529"/>
      <c r="GL24" s="2529"/>
      <c r="GM24" s="2529"/>
      <c r="GN24" s="2529"/>
      <c r="GO24" s="2529"/>
      <c r="GP24" s="2587"/>
      <c r="GQ24" s="251"/>
      <c r="GR24" s="251"/>
      <c r="GS24" s="251"/>
      <c r="GT24" s="251"/>
      <c r="GU24" s="251"/>
    </row>
    <row r="25" spans="1:230" s="245" customFormat="1" ht="52.5" customHeight="1">
      <c r="A25" s="525"/>
      <c r="B25" s="253"/>
      <c r="C25" s="2342"/>
      <c r="D25" s="2342"/>
      <c r="E25" s="2342"/>
      <c r="F25" s="2342"/>
      <c r="G25" s="2342"/>
      <c r="H25" s="2342"/>
      <c r="I25" s="2342"/>
      <c r="J25" s="2342"/>
      <c r="K25" s="2342"/>
      <c r="L25" s="2342"/>
      <c r="M25" s="2342"/>
      <c r="N25" s="2342"/>
      <c r="O25" s="2342"/>
      <c r="P25" s="2342"/>
      <c r="Q25" s="2342"/>
      <c r="R25" s="2342"/>
      <c r="S25" s="2342"/>
      <c r="T25" s="2342"/>
      <c r="U25" s="2342"/>
      <c r="V25" s="2342"/>
      <c r="W25" s="2343"/>
      <c r="X25" s="2325">
        <v>52114</v>
      </c>
      <c r="Y25" s="2325"/>
      <c r="Z25" s="2325"/>
      <c r="AA25" s="2325"/>
      <c r="AB25" s="2325"/>
      <c r="AC25" s="2554" t="s">
        <v>966</v>
      </c>
      <c r="AD25" s="2555"/>
      <c r="AE25" s="2555"/>
      <c r="AF25" s="2555"/>
      <c r="AG25" s="2555"/>
      <c r="AH25" s="2555"/>
      <c r="AI25" s="2555"/>
      <c r="AJ25" s="2555"/>
      <c r="AK25" s="2555"/>
      <c r="AL25" s="2555"/>
      <c r="AM25" s="2555"/>
      <c r="AN25" s="2555"/>
      <c r="AO25" s="2556"/>
      <c r="AP25" s="2595">
        <v>10025209</v>
      </c>
      <c r="AQ25" s="2596"/>
      <c r="AR25" s="2596"/>
      <c r="AS25" s="2596"/>
      <c r="AT25" s="2596"/>
      <c r="AU25" s="2596"/>
      <c r="AV25" s="2596"/>
      <c r="AW25" s="2596"/>
      <c r="AX25" s="2596"/>
      <c r="AY25" s="2596"/>
      <c r="AZ25" s="2596"/>
      <c r="BA25" s="2596"/>
      <c r="BB25" s="2597"/>
      <c r="BC25" s="773"/>
      <c r="BD25" s="773" t="s">
        <v>0</v>
      </c>
      <c r="BE25" s="2577">
        <v>1220647</v>
      </c>
      <c r="BF25" s="2577"/>
      <c r="BG25" s="2577"/>
      <c r="BH25" s="2577"/>
      <c r="BI25" s="2577"/>
      <c r="BJ25" s="2577"/>
      <c r="BK25" s="2577"/>
      <c r="BL25" s="2577"/>
      <c r="BM25" s="2577"/>
      <c r="BN25" s="774" t="s">
        <v>1</v>
      </c>
      <c r="BO25" s="774"/>
      <c r="BP25" s="2536">
        <f t="shared" si="0"/>
        <v>8804562</v>
      </c>
      <c r="BQ25" s="2529"/>
      <c r="BR25" s="2529"/>
      <c r="BS25" s="2529"/>
      <c r="BT25" s="2529"/>
      <c r="BU25" s="2529"/>
      <c r="BV25" s="2529"/>
      <c r="BW25" s="2529"/>
      <c r="BX25" s="2529"/>
      <c r="BY25" s="2529"/>
      <c r="BZ25" s="2529"/>
      <c r="CA25" s="2529"/>
      <c r="CB25" s="2537"/>
      <c r="CC25" s="2588">
        <v>3167759</v>
      </c>
      <c r="CD25" s="2577"/>
      <c r="CE25" s="2577"/>
      <c r="CF25" s="2577"/>
      <c r="CG25" s="2577"/>
      <c r="CH25" s="2577"/>
      <c r="CI25" s="2577"/>
      <c r="CJ25" s="2577"/>
      <c r="CK25" s="2577"/>
      <c r="CL25" s="2577"/>
      <c r="CM25" s="2577"/>
      <c r="CN25" s="2586"/>
      <c r="CO25" s="955" t="s">
        <v>0</v>
      </c>
      <c r="CP25" s="953">
        <v>94311</v>
      </c>
      <c r="CQ25" s="955" t="s">
        <v>1</v>
      </c>
      <c r="CR25" s="779"/>
      <c r="CS25" s="777" t="s">
        <v>0</v>
      </c>
      <c r="CT25" s="2577">
        <v>7197</v>
      </c>
      <c r="CU25" s="2577"/>
      <c r="CV25" s="2577"/>
      <c r="CW25" s="2577"/>
      <c r="CX25" s="2577"/>
      <c r="CY25" s="2577"/>
      <c r="CZ25" s="2577"/>
      <c r="DA25" s="2577"/>
      <c r="DB25" s="2577"/>
      <c r="DC25" s="778" t="s">
        <v>1</v>
      </c>
      <c r="DD25" s="780"/>
      <c r="DE25" s="2588">
        <v>3511</v>
      </c>
      <c r="DF25" s="2577"/>
      <c r="DG25" s="2577"/>
      <c r="DH25" s="2577"/>
      <c r="DI25" s="2577"/>
      <c r="DJ25" s="2577"/>
      <c r="DK25" s="2577"/>
      <c r="DL25" s="2577"/>
      <c r="DM25" s="2577"/>
      <c r="DN25" s="2577"/>
      <c r="DO25" s="2577"/>
      <c r="DP25" s="2577"/>
      <c r="DQ25" s="2586"/>
      <c r="DR25" s="777"/>
      <c r="DS25" s="777" t="s">
        <v>0</v>
      </c>
      <c r="DT25" s="2577">
        <v>870573</v>
      </c>
      <c r="DU25" s="2577"/>
      <c r="DV25" s="2577"/>
      <c r="DW25" s="2577"/>
      <c r="DX25" s="2577"/>
      <c r="DY25" s="2577"/>
      <c r="DZ25" s="2577"/>
      <c r="EA25" s="2577"/>
      <c r="EB25" s="2577"/>
      <c r="EC25" s="778" t="s">
        <v>1</v>
      </c>
      <c r="ED25" s="778"/>
      <c r="EE25" s="2588"/>
      <c r="EF25" s="2577"/>
      <c r="EG25" s="2577"/>
      <c r="EH25" s="2577"/>
      <c r="EI25" s="2577"/>
      <c r="EJ25" s="2577"/>
      <c r="EK25" s="2577"/>
      <c r="EL25" s="2577"/>
      <c r="EM25" s="2577"/>
      <c r="EN25" s="2577"/>
      <c r="EO25" s="2577"/>
      <c r="EP25" s="2586"/>
      <c r="EQ25" s="2588"/>
      <c r="ER25" s="2577"/>
      <c r="ES25" s="2577"/>
      <c r="ET25" s="2577"/>
      <c r="EU25" s="2577"/>
      <c r="EV25" s="2577"/>
      <c r="EW25" s="2577"/>
      <c r="EX25" s="2577"/>
      <c r="EY25" s="2577"/>
      <c r="EZ25" s="2577"/>
      <c r="FA25" s="2577"/>
      <c r="FB25" s="2577"/>
      <c r="FC25" s="2586"/>
      <c r="FD25" s="2536">
        <f t="shared" si="2"/>
        <v>13185771</v>
      </c>
      <c r="FE25" s="2529"/>
      <c r="FF25" s="2529"/>
      <c r="FG25" s="2529"/>
      <c r="FH25" s="2529"/>
      <c r="FI25" s="2529"/>
      <c r="FJ25" s="2529"/>
      <c r="FK25" s="2529"/>
      <c r="FL25" s="2529"/>
      <c r="FM25" s="2529"/>
      <c r="FN25" s="2529"/>
      <c r="FO25" s="2529"/>
      <c r="FP25" s="2537"/>
      <c r="FQ25" s="781"/>
      <c r="FR25" s="777" t="s">
        <v>0</v>
      </c>
      <c r="FS25" s="2529">
        <f t="shared" si="1"/>
        <v>2182020</v>
      </c>
      <c r="FT25" s="2529"/>
      <c r="FU25" s="2529"/>
      <c r="FV25" s="2529"/>
      <c r="FW25" s="2529"/>
      <c r="FX25" s="2529"/>
      <c r="FY25" s="2529"/>
      <c r="FZ25" s="2529"/>
      <c r="GA25" s="2529"/>
      <c r="GB25" s="778" t="s">
        <v>1</v>
      </c>
      <c r="GC25" s="782"/>
      <c r="GD25" s="2536">
        <f t="shared" si="3"/>
        <v>11003751</v>
      </c>
      <c r="GE25" s="2529"/>
      <c r="GF25" s="2529"/>
      <c r="GG25" s="2529"/>
      <c r="GH25" s="2529"/>
      <c r="GI25" s="2529"/>
      <c r="GJ25" s="2529"/>
      <c r="GK25" s="2529"/>
      <c r="GL25" s="2529"/>
      <c r="GM25" s="2529"/>
      <c r="GN25" s="2529"/>
      <c r="GO25" s="2529"/>
      <c r="GP25" s="2587"/>
      <c r="GQ25" s="251"/>
      <c r="GR25" s="251"/>
      <c r="GS25" s="251"/>
      <c r="GT25" s="251"/>
      <c r="GU25" s="251"/>
    </row>
    <row r="26" spans="1:230" s="245" customFormat="1" ht="18" customHeight="1">
      <c r="A26" s="525"/>
      <c r="B26" s="252"/>
      <c r="C26" s="2338" t="s">
        <v>972</v>
      </c>
      <c r="D26" s="2338"/>
      <c r="E26" s="2338"/>
      <c r="F26" s="2338"/>
      <c r="G26" s="2338"/>
      <c r="H26" s="2338"/>
      <c r="I26" s="2338"/>
      <c r="J26" s="2338"/>
      <c r="K26" s="2338"/>
      <c r="L26" s="2338"/>
      <c r="M26" s="2338"/>
      <c r="N26" s="2338"/>
      <c r="O26" s="2338"/>
      <c r="P26" s="2338"/>
      <c r="Q26" s="2338"/>
      <c r="R26" s="2338"/>
      <c r="S26" s="2338"/>
      <c r="T26" s="2338"/>
      <c r="U26" s="2338"/>
      <c r="V26" s="2338"/>
      <c r="W26" s="2339"/>
      <c r="X26" s="2325">
        <v>52015</v>
      </c>
      <c r="Y26" s="2325"/>
      <c r="Z26" s="2325"/>
      <c r="AA26" s="2325"/>
      <c r="AB26" s="2325"/>
      <c r="AC26" s="2554" t="s">
        <v>965</v>
      </c>
      <c r="AD26" s="2555"/>
      <c r="AE26" s="2555"/>
      <c r="AF26" s="2555"/>
      <c r="AG26" s="2555"/>
      <c r="AH26" s="2555"/>
      <c r="AI26" s="2555"/>
      <c r="AJ26" s="2555"/>
      <c r="AK26" s="2555"/>
      <c r="AL26" s="2555"/>
      <c r="AM26" s="2555"/>
      <c r="AN26" s="2555"/>
      <c r="AO26" s="2556"/>
      <c r="AP26" s="2584">
        <f>FD27</f>
        <v>153187</v>
      </c>
      <c r="AQ26" s="2529"/>
      <c r="AR26" s="2529"/>
      <c r="AS26" s="2529"/>
      <c r="AT26" s="2529"/>
      <c r="AU26" s="2529"/>
      <c r="AV26" s="2529"/>
      <c r="AW26" s="2529"/>
      <c r="AX26" s="2529"/>
      <c r="AY26" s="2529"/>
      <c r="AZ26" s="2529"/>
      <c r="BA26" s="2529"/>
      <c r="BB26" s="2537"/>
      <c r="BC26" s="777"/>
      <c r="BD26" s="777" t="s">
        <v>0</v>
      </c>
      <c r="BE26" s="2529">
        <f>FS27</f>
        <v>85940</v>
      </c>
      <c r="BF26" s="2529"/>
      <c r="BG26" s="2529"/>
      <c r="BH26" s="2529"/>
      <c r="BI26" s="2529"/>
      <c r="BJ26" s="2529"/>
      <c r="BK26" s="2529"/>
      <c r="BL26" s="2529"/>
      <c r="BM26" s="2529"/>
      <c r="BN26" s="778" t="s">
        <v>1</v>
      </c>
      <c r="BO26" s="778"/>
      <c r="BP26" s="2536">
        <f t="shared" si="0"/>
        <v>67247</v>
      </c>
      <c r="BQ26" s="2529"/>
      <c r="BR26" s="2529"/>
      <c r="BS26" s="2529"/>
      <c r="BT26" s="2529"/>
      <c r="BU26" s="2529"/>
      <c r="BV26" s="2529"/>
      <c r="BW26" s="2529"/>
      <c r="BX26" s="2529"/>
      <c r="BY26" s="2529"/>
      <c r="BZ26" s="2529"/>
      <c r="CA26" s="2529"/>
      <c r="CB26" s="2537"/>
      <c r="CC26" s="2588">
        <v>20449</v>
      </c>
      <c r="CD26" s="2577"/>
      <c r="CE26" s="2577"/>
      <c r="CF26" s="2577"/>
      <c r="CG26" s="2577"/>
      <c r="CH26" s="2577"/>
      <c r="CI26" s="2577"/>
      <c r="CJ26" s="2577"/>
      <c r="CK26" s="2577"/>
      <c r="CL26" s="2577"/>
      <c r="CM26" s="2577"/>
      <c r="CN26" s="2586"/>
      <c r="CO26" s="955" t="s">
        <v>0</v>
      </c>
      <c r="CP26" s="953">
        <v>107</v>
      </c>
      <c r="CQ26" s="955" t="s">
        <v>1</v>
      </c>
      <c r="CR26" s="779"/>
      <c r="CS26" s="777" t="s">
        <v>0</v>
      </c>
      <c r="CT26" s="2577">
        <v>2494</v>
      </c>
      <c r="CU26" s="2577"/>
      <c r="CV26" s="2577"/>
      <c r="CW26" s="2577"/>
      <c r="CX26" s="2577"/>
      <c r="CY26" s="2577"/>
      <c r="CZ26" s="2577"/>
      <c r="DA26" s="2577"/>
      <c r="DB26" s="2577"/>
      <c r="DC26" s="778" t="s">
        <v>1</v>
      </c>
      <c r="DD26" s="780"/>
      <c r="DE26" s="2588">
        <v>2350</v>
      </c>
      <c r="DF26" s="2577"/>
      <c r="DG26" s="2577"/>
      <c r="DH26" s="2577"/>
      <c r="DI26" s="2577"/>
      <c r="DJ26" s="2577"/>
      <c r="DK26" s="2577"/>
      <c r="DL26" s="2577"/>
      <c r="DM26" s="2577"/>
      <c r="DN26" s="2577"/>
      <c r="DO26" s="2577"/>
      <c r="DP26" s="2577"/>
      <c r="DQ26" s="2586"/>
      <c r="DR26" s="777"/>
      <c r="DS26" s="777" t="s">
        <v>0</v>
      </c>
      <c r="DT26" s="2577">
        <v>23211</v>
      </c>
      <c r="DU26" s="2577"/>
      <c r="DV26" s="2577"/>
      <c r="DW26" s="2577"/>
      <c r="DX26" s="2577"/>
      <c r="DY26" s="2577"/>
      <c r="DZ26" s="2577"/>
      <c r="EA26" s="2577"/>
      <c r="EB26" s="2577"/>
      <c r="EC26" s="778" t="s">
        <v>1</v>
      </c>
      <c r="ED26" s="778"/>
      <c r="EE26" s="2588"/>
      <c r="EF26" s="2577"/>
      <c r="EG26" s="2577"/>
      <c r="EH26" s="2577"/>
      <c r="EI26" s="2577"/>
      <c r="EJ26" s="2577"/>
      <c r="EK26" s="2577"/>
      <c r="EL26" s="2577"/>
      <c r="EM26" s="2577"/>
      <c r="EN26" s="2577"/>
      <c r="EO26" s="2577"/>
      <c r="EP26" s="2586"/>
      <c r="EQ26" s="2588"/>
      <c r="ER26" s="2577"/>
      <c r="ES26" s="2577"/>
      <c r="ET26" s="2577"/>
      <c r="EU26" s="2577"/>
      <c r="EV26" s="2577"/>
      <c r="EW26" s="2577"/>
      <c r="EX26" s="2577"/>
      <c r="EY26" s="2577"/>
      <c r="EZ26" s="2577"/>
      <c r="FA26" s="2577"/>
      <c r="FB26" s="2577"/>
      <c r="FC26" s="2586"/>
      <c r="FD26" s="2536">
        <f>AP26+CC26-CT26+EE26</f>
        <v>171142</v>
      </c>
      <c r="FE26" s="2529"/>
      <c r="FF26" s="2529"/>
      <c r="FG26" s="2529"/>
      <c r="FH26" s="2529"/>
      <c r="FI26" s="2529"/>
      <c r="FJ26" s="2529"/>
      <c r="FK26" s="2529"/>
      <c r="FL26" s="2529"/>
      <c r="FM26" s="2529"/>
      <c r="FN26" s="2529"/>
      <c r="FO26" s="2529"/>
      <c r="FP26" s="2537"/>
      <c r="FQ26" s="777"/>
      <c r="FR26" s="777" t="s">
        <v>0</v>
      </c>
      <c r="FS26" s="2529">
        <f t="shared" si="1"/>
        <v>106908</v>
      </c>
      <c r="FT26" s="2529"/>
      <c r="FU26" s="2529"/>
      <c r="FV26" s="2529"/>
      <c r="FW26" s="2529"/>
      <c r="FX26" s="2529"/>
      <c r="FY26" s="2529"/>
      <c r="FZ26" s="2529"/>
      <c r="GA26" s="2529"/>
      <c r="GB26" s="778" t="s">
        <v>1</v>
      </c>
      <c r="GC26" s="778"/>
      <c r="GD26" s="2536">
        <f t="shared" si="3"/>
        <v>64234</v>
      </c>
      <c r="GE26" s="2529"/>
      <c r="GF26" s="2529"/>
      <c r="GG26" s="2529"/>
      <c r="GH26" s="2529"/>
      <c r="GI26" s="2529"/>
      <c r="GJ26" s="2529"/>
      <c r="GK26" s="2529"/>
      <c r="GL26" s="2529"/>
      <c r="GM26" s="2529"/>
      <c r="GN26" s="2529"/>
      <c r="GO26" s="2529"/>
      <c r="GP26" s="2587"/>
      <c r="GQ26" s="251"/>
      <c r="GR26" s="251"/>
      <c r="GS26" s="251"/>
      <c r="GT26" s="251"/>
      <c r="GU26" s="251"/>
    </row>
    <row r="27" spans="1:230" s="245" customFormat="1" ht="18" customHeight="1">
      <c r="A27" s="525"/>
      <c r="B27" s="253"/>
      <c r="C27" s="2342"/>
      <c r="D27" s="2342"/>
      <c r="E27" s="2342"/>
      <c r="F27" s="2342"/>
      <c r="G27" s="2342"/>
      <c r="H27" s="2342"/>
      <c r="I27" s="2342"/>
      <c r="J27" s="2342"/>
      <c r="K27" s="2342"/>
      <c r="L27" s="2342"/>
      <c r="M27" s="2342"/>
      <c r="N27" s="2342"/>
      <c r="O27" s="2342"/>
      <c r="P27" s="2342"/>
      <c r="Q27" s="2342"/>
      <c r="R27" s="2342"/>
      <c r="S27" s="2342"/>
      <c r="T27" s="2342"/>
      <c r="U27" s="2342"/>
      <c r="V27" s="2342"/>
      <c r="W27" s="2343"/>
      <c r="X27" s="2325">
        <v>52115</v>
      </c>
      <c r="Y27" s="2325"/>
      <c r="Z27" s="2325"/>
      <c r="AA27" s="2325"/>
      <c r="AB27" s="2325"/>
      <c r="AC27" s="2554" t="s">
        <v>966</v>
      </c>
      <c r="AD27" s="2555"/>
      <c r="AE27" s="2555"/>
      <c r="AF27" s="2555"/>
      <c r="AG27" s="2555"/>
      <c r="AH27" s="2555"/>
      <c r="AI27" s="2555"/>
      <c r="AJ27" s="2555"/>
      <c r="AK27" s="2555"/>
      <c r="AL27" s="2555"/>
      <c r="AM27" s="2555"/>
      <c r="AN27" s="2555"/>
      <c r="AO27" s="2556"/>
      <c r="AP27" s="2595">
        <v>118106</v>
      </c>
      <c r="AQ27" s="2596"/>
      <c r="AR27" s="2596"/>
      <c r="AS27" s="2596"/>
      <c r="AT27" s="2596"/>
      <c r="AU27" s="2596"/>
      <c r="AV27" s="2596"/>
      <c r="AW27" s="2596"/>
      <c r="AX27" s="2596"/>
      <c r="AY27" s="2596"/>
      <c r="AZ27" s="2596"/>
      <c r="BA27" s="2596"/>
      <c r="BB27" s="2597"/>
      <c r="BC27" s="773"/>
      <c r="BD27" s="773" t="s">
        <v>0</v>
      </c>
      <c r="BE27" s="2577">
        <v>54657</v>
      </c>
      <c r="BF27" s="2577"/>
      <c r="BG27" s="2577"/>
      <c r="BH27" s="2577"/>
      <c r="BI27" s="2577"/>
      <c r="BJ27" s="2577"/>
      <c r="BK27" s="2577"/>
      <c r="BL27" s="2577"/>
      <c r="BM27" s="2577"/>
      <c r="BN27" s="778" t="s">
        <v>1</v>
      </c>
      <c r="BO27" s="778"/>
      <c r="BP27" s="2536">
        <f t="shared" si="0"/>
        <v>63449</v>
      </c>
      <c r="BQ27" s="2529"/>
      <c r="BR27" s="2529"/>
      <c r="BS27" s="2529"/>
      <c r="BT27" s="2529"/>
      <c r="BU27" s="2529"/>
      <c r="BV27" s="2529"/>
      <c r="BW27" s="2529"/>
      <c r="BX27" s="2529"/>
      <c r="BY27" s="2529"/>
      <c r="BZ27" s="2529"/>
      <c r="CA27" s="2529"/>
      <c r="CB27" s="2537"/>
      <c r="CC27" s="2588">
        <v>42242</v>
      </c>
      <c r="CD27" s="2577"/>
      <c r="CE27" s="2577"/>
      <c r="CF27" s="2577"/>
      <c r="CG27" s="2577"/>
      <c r="CH27" s="2577"/>
      <c r="CI27" s="2577"/>
      <c r="CJ27" s="2577"/>
      <c r="CK27" s="2577"/>
      <c r="CL27" s="2577"/>
      <c r="CM27" s="2577"/>
      <c r="CN27" s="2586"/>
      <c r="CO27" s="955" t="s">
        <v>0</v>
      </c>
      <c r="CP27" s="953">
        <v>14224</v>
      </c>
      <c r="CQ27" s="955" t="s">
        <v>1</v>
      </c>
      <c r="CR27" s="779"/>
      <c r="CS27" s="777" t="s">
        <v>0</v>
      </c>
      <c r="CT27" s="2577">
        <v>7161</v>
      </c>
      <c r="CU27" s="2577"/>
      <c r="CV27" s="2577"/>
      <c r="CW27" s="2577"/>
      <c r="CX27" s="2577"/>
      <c r="CY27" s="2577"/>
      <c r="CZ27" s="2577"/>
      <c r="DA27" s="2577"/>
      <c r="DB27" s="2577"/>
      <c r="DC27" s="778" t="s">
        <v>1</v>
      </c>
      <c r="DD27" s="780"/>
      <c r="DE27" s="2588">
        <v>2623</v>
      </c>
      <c r="DF27" s="2577"/>
      <c r="DG27" s="2577"/>
      <c r="DH27" s="2577"/>
      <c r="DI27" s="2577"/>
      <c r="DJ27" s="2577"/>
      <c r="DK27" s="2577"/>
      <c r="DL27" s="2577"/>
      <c r="DM27" s="2577"/>
      <c r="DN27" s="2577"/>
      <c r="DO27" s="2577"/>
      <c r="DP27" s="2577"/>
      <c r="DQ27" s="2586"/>
      <c r="DR27" s="777"/>
      <c r="DS27" s="777" t="s">
        <v>0</v>
      </c>
      <c r="DT27" s="2577">
        <v>19682</v>
      </c>
      <c r="DU27" s="2577"/>
      <c r="DV27" s="2577"/>
      <c r="DW27" s="2577"/>
      <c r="DX27" s="2577"/>
      <c r="DY27" s="2577"/>
      <c r="DZ27" s="2577"/>
      <c r="EA27" s="2577"/>
      <c r="EB27" s="2577"/>
      <c r="EC27" s="778" t="s">
        <v>1</v>
      </c>
      <c r="ED27" s="778"/>
      <c r="EE27" s="2588"/>
      <c r="EF27" s="2577"/>
      <c r="EG27" s="2577"/>
      <c r="EH27" s="2577"/>
      <c r="EI27" s="2577"/>
      <c r="EJ27" s="2577"/>
      <c r="EK27" s="2577"/>
      <c r="EL27" s="2577"/>
      <c r="EM27" s="2577"/>
      <c r="EN27" s="2577"/>
      <c r="EO27" s="2577"/>
      <c r="EP27" s="2586"/>
      <c r="EQ27" s="2588"/>
      <c r="ER27" s="2577"/>
      <c r="ES27" s="2577"/>
      <c r="ET27" s="2577"/>
      <c r="EU27" s="2577"/>
      <c r="EV27" s="2577"/>
      <c r="EW27" s="2577"/>
      <c r="EX27" s="2577"/>
      <c r="EY27" s="2577"/>
      <c r="EZ27" s="2577"/>
      <c r="FA27" s="2577"/>
      <c r="FB27" s="2577"/>
      <c r="FC27" s="2586"/>
      <c r="FD27" s="2536">
        <f t="shared" si="2"/>
        <v>153187</v>
      </c>
      <c r="FE27" s="2529"/>
      <c r="FF27" s="2529"/>
      <c r="FG27" s="2529"/>
      <c r="FH27" s="2529"/>
      <c r="FI27" s="2529"/>
      <c r="FJ27" s="2529"/>
      <c r="FK27" s="2529"/>
      <c r="FL27" s="2529"/>
      <c r="FM27" s="2529"/>
      <c r="FN27" s="2529"/>
      <c r="FO27" s="2529"/>
      <c r="FP27" s="2537"/>
      <c r="FQ27" s="777"/>
      <c r="FR27" s="777" t="s">
        <v>0</v>
      </c>
      <c r="FS27" s="2529">
        <f t="shared" si="1"/>
        <v>85940</v>
      </c>
      <c r="FT27" s="2529"/>
      <c r="FU27" s="2529"/>
      <c r="FV27" s="2529"/>
      <c r="FW27" s="2529"/>
      <c r="FX27" s="2529"/>
      <c r="FY27" s="2529"/>
      <c r="FZ27" s="2529"/>
      <c r="GA27" s="2529"/>
      <c r="GB27" s="778" t="s">
        <v>1</v>
      </c>
      <c r="GC27" s="778"/>
      <c r="GD27" s="2536">
        <f t="shared" si="3"/>
        <v>67247</v>
      </c>
      <c r="GE27" s="2529"/>
      <c r="GF27" s="2529"/>
      <c r="GG27" s="2529"/>
      <c r="GH27" s="2529"/>
      <c r="GI27" s="2529"/>
      <c r="GJ27" s="2529"/>
      <c r="GK27" s="2529"/>
      <c r="GL27" s="2529"/>
      <c r="GM27" s="2529"/>
      <c r="GN27" s="2529"/>
      <c r="GO27" s="2529"/>
      <c r="GP27" s="2587"/>
      <c r="GQ27" s="251"/>
      <c r="GR27" s="251"/>
      <c r="GS27" s="251"/>
      <c r="GT27" s="251"/>
      <c r="GU27" s="251"/>
    </row>
    <row r="28" spans="1:230" s="245" customFormat="1" ht="18" customHeight="1">
      <c r="A28" s="525"/>
      <c r="B28" s="252"/>
      <c r="C28" s="2338" t="s">
        <v>938</v>
      </c>
      <c r="D28" s="2338"/>
      <c r="E28" s="2338"/>
      <c r="F28" s="2338"/>
      <c r="G28" s="2338"/>
      <c r="H28" s="2338"/>
      <c r="I28" s="2338"/>
      <c r="J28" s="2338"/>
      <c r="K28" s="2338"/>
      <c r="L28" s="2338"/>
      <c r="M28" s="2338"/>
      <c r="N28" s="2338"/>
      <c r="O28" s="2338"/>
      <c r="P28" s="2338"/>
      <c r="Q28" s="2338"/>
      <c r="R28" s="2338"/>
      <c r="S28" s="2338"/>
      <c r="T28" s="2338"/>
      <c r="U28" s="2338"/>
      <c r="V28" s="2338"/>
      <c r="W28" s="2339"/>
      <c r="X28" s="2325">
        <v>52016</v>
      </c>
      <c r="Y28" s="2325"/>
      <c r="Z28" s="2325"/>
      <c r="AA28" s="2325"/>
      <c r="AB28" s="2325"/>
      <c r="AC28" s="2554" t="s">
        <v>965</v>
      </c>
      <c r="AD28" s="2555"/>
      <c r="AE28" s="2555"/>
      <c r="AF28" s="2555"/>
      <c r="AG28" s="2555"/>
      <c r="AH28" s="2555"/>
      <c r="AI28" s="2555"/>
      <c r="AJ28" s="2555"/>
      <c r="AK28" s="2555"/>
      <c r="AL28" s="2555"/>
      <c r="AM28" s="2555"/>
      <c r="AN28" s="2555"/>
      <c r="AO28" s="2556"/>
      <c r="AP28" s="2584">
        <f>FD29</f>
        <v>5908313</v>
      </c>
      <c r="AQ28" s="2529"/>
      <c r="AR28" s="2529"/>
      <c r="AS28" s="2529"/>
      <c r="AT28" s="2529"/>
      <c r="AU28" s="2529"/>
      <c r="AV28" s="2529"/>
      <c r="AW28" s="2529"/>
      <c r="AX28" s="2529"/>
      <c r="AY28" s="2529"/>
      <c r="AZ28" s="2529"/>
      <c r="BA28" s="2529"/>
      <c r="BB28" s="2537"/>
      <c r="BC28" s="777"/>
      <c r="BD28" s="777" t="s">
        <v>0</v>
      </c>
      <c r="BE28" s="2529">
        <f>FS29</f>
        <v>1847688</v>
      </c>
      <c r="BF28" s="2529"/>
      <c r="BG28" s="2529"/>
      <c r="BH28" s="2529"/>
      <c r="BI28" s="2529"/>
      <c r="BJ28" s="2529"/>
      <c r="BK28" s="2529"/>
      <c r="BL28" s="2529"/>
      <c r="BM28" s="2529"/>
      <c r="BN28" s="778" t="s">
        <v>1</v>
      </c>
      <c r="BO28" s="778"/>
      <c r="BP28" s="2536">
        <f t="shared" si="0"/>
        <v>4060625</v>
      </c>
      <c r="BQ28" s="2529"/>
      <c r="BR28" s="2529"/>
      <c r="BS28" s="2529"/>
      <c r="BT28" s="2529"/>
      <c r="BU28" s="2529"/>
      <c r="BV28" s="2529"/>
      <c r="BW28" s="2529"/>
      <c r="BX28" s="2529"/>
      <c r="BY28" s="2529"/>
      <c r="BZ28" s="2529"/>
      <c r="CA28" s="2529"/>
      <c r="CB28" s="2537"/>
      <c r="CC28" s="2588">
        <v>2162103</v>
      </c>
      <c r="CD28" s="2577"/>
      <c r="CE28" s="2577"/>
      <c r="CF28" s="2577"/>
      <c r="CG28" s="2577"/>
      <c r="CH28" s="2577"/>
      <c r="CI28" s="2577"/>
      <c r="CJ28" s="2577"/>
      <c r="CK28" s="2577"/>
      <c r="CL28" s="2577"/>
      <c r="CM28" s="2577"/>
      <c r="CN28" s="2586"/>
      <c r="CO28" s="955" t="s">
        <v>0</v>
      </c>
      <c r="CP28" s="953">
        <v>33414</v>
      </c>
      <c r="CQ28" s="955" t="s">
        <v>1</v>
      </c>
      <c r="CR28" s="779"/>
      <c r="CS28" s="777" t="s">
        <v>0</v>
      </c>
      <c r="CT28" s="2577">
        <v>83128</v>
      </c>
      <c r="CU28" s="2577"/>
      <c r="CV28" s="2577"/>
      <c r="CW28" s="2577"/>
      <c r="CX28" s="2577"/>
      <c r="CY28" s="2577"/>
      <c r="CZ28" s="2577"/>
      <c r="DA28" s="2577"/>
      <c r="DB28" s="2577"/>
      <c r="DC28" s="778" t="s">
        <v>1</v>
      </c>
      <c r="DD28" s="780"/>
      <c r="DE28" s="2588">
        <v>29960</v>
      </c>
      <c r="DF28" s="2577"/>
      <c r="DG28" s="2577"/>
      <c r="DH28" s="2577"/>
      <c r="DI28" s="2577"/>
      <c r="DJ28" s="2577"/>
      <c r="DK28" s="2577"/>
      <c r="DL28" s="2577"/>
      <c r="DM28" s="2577"/>
      <c r="DN28" s="2577"/>
      <c r="DO28" s="2577"/>
      <c r="DP28" s="2577"/>
      <c r="DQ28" s="2586"/>
      <c r="DR28" s="777"/>
      <c r="DS28" s="777" t="s">
        <v>0</v>
      </c>
      <c r="DT28" s="2577">
        <v>976931</v>
      </c>
      <c r="DU28" s="2577"/>
      <c r="DV28" s="2577"/>
      <c r="DW28" s="2577"/>
      <c r="DX28" s="2577"/>
      <c r="DY28" s="2577"/>
      <c r="DZ28" s="2577"/>
      <c r="EA28" s="2577"/>
      <c r="EB28" s="2577"/>
      <c r="EC28" s="778" t="s">
        <v>1</v>
      </c>
      <c r="ED28" s="778"/>
      <c r="EE28" s="2588"/>
      <c r="EF28" s="2577"/>
      <c r="EG28" s="2577"/>
      <c r="EH28" s="2577"/>
      <c r="EI28" s="2577"/>
      <c r="EJ28" s="2577"/>
      <c r="EK28" s="2577"/>
      <c r="EL28" s="2577"/>
      <c r="EM28" s="2577"/>
      <c r="EN28" s="2577"/>
      <c r="EO28" s="2577"/>
      <c r="EP28" s="2586"/>
      <c r="EQ28" s="2588"/>
      <c r="ER28" s="2577"/>
      <c r="ES28" s="2577"/>
      <c r="ET28" s="2577"/>
      <c r="EU28" s="2577"/>
      <c r="EV28" s="2577"/>
      <c r="EW28" s="2577"/>
      <c r="EX28" s="2577"/>
      <c r="EY28" s="2577"/>
      <c r="EZ28" s="2577"/>
      <c r="FA28" s="2577"/>
      <c r="FB28" s="2577"/>
      <c r="FC28" s="2586"/>
      <c r="FD28" s="2536">
        <f>AP28+CC28-CT28+EE28</f>
        <v>7987288</v>
      </c>
      <c r="FE28" s="2529"/>
      <c r="FF28" s="2529"/>
      <c r="FG28" s="2529"/>
      <c r="FH28" s="2529"/>
      <c r="FI28" s="2529"/>
      <c r="FJ28" s="2529"/>
      <c r="FK28" s="2529"/>
      <c r="FL28" s="2529"/>
      <c r="FM28" s="2529"/>
      <c r="FN28" s="2529"/>
      <c r="FO28" s="2529"/>
      <c r="FP28" s="2537"/>
      <c r="FQ28" s="777"/>
      <c r="FR28" s="777" t="s">
        <v>0</v>
      </c>
      <c r="FS28" s="2529">
        <f t="shared" si="1"/>
        <v>2828073</v>
      </c>
      <c r="FT28" s="2529"/>
      <c r="FU28" s="2529"/>
      <c r="FV28" s="2529"/>
      <c r="FW28" s="2529"/>
      <c r="FX28" s="2529"/>
      <c r="FY28" s="2529"/>
      <c r="FZ28" s="2529"/>
      <c r="GA28" s="2529"/>
      <c r="GB28" s="778" t="s">
        <v>1</v>
      </c>
      <c r="GC28" s="778"/>
      <c r="GD28" s="2536">
        <f t="shared" si="3"/>
        <v>5159215</v>
      </c>
      <c r="GE28" s="2529"/>
      <c r="GF28" s="2529"/>
      <c r="GG28" s="2529"/>
      <c r="GH28" s="2529"/>
      <c r="GI28" s="2529"/>
      <c r="GJ28" s="2529"/>
      <c r="GK28" s="2529"/>
      <c r="GL28" s="2529"/>
      <c r="GM28" s="2529"/>
      <c r="GN28" s="2529"/>
      <c r="GO28" s="2529"/>
      <c r="GP28" s="2587"/>
      <c r="GQ28" s="251"/>
      <c r="GR28" s="251"/>
      <c r="GS28" s="251"/>
      <c r="GT28" s="251"/>
      <c r="GU28" s="251"/>
    </row>
    <row r="29" spans="1:230" s="245" customFormat="1" ht="18" customHeight="1">
      <c r="A29" s="525"/>
      <c r="B29" s="253"/>
      <c r="C29" s="2342"/>
      <c r="D29" s="2342"/>
      <c r="E29" s="2342"/>
      <c r="F29" s="2342"/>
      <c r="G29" s="2342"/>
      <c r="H29" s="2342"/>
      <c r="I29" s="2342"/>
      <c r="J29" s="2342"/>
      <c r="K29" s="2342"/>
      <c r="L29" s="2342"/>
      <c r="M29" s="2342"/>
      <c r="N29" s="2342"/>
      <c r="O29" s="2342"/>
      <c r="P29" s="2342"/>
      <c r="Q29" s="2342"/>
      <c r="R29" s="2342"/>
      <c r="S29" s="2342"/>
      <c r="T29" s="2342"/>
      <c r="U29" s="2342"/>
      <c r="V29" s="2342"/>
      <c r="W29" s="2343"/>
      <c r="X29" s="2325">
        <v>52116</v>
      </c>
      <c r="Y29" s="2325"/>
      <c r="Z29" s="2325"/>
      <c r="AA29" s="2325"/>
      <c r="AB29" s="2325"/>
      <c r="AC29" s="2554" t="s">
        <v>966</v>
      </c>
      <c r="AD29" s="2555"/>
      <c r="AE29" s="2555"/>
      <c r="AF29" s="2555"/>
      <c r="AG29" s="2555"/>
      <c r="AH29" s="2555"/>
      <c r="AI29" s="2555"/>
      <c r="AJ29" s="2555"/>
      <c r="AK29" s="2555"/>
      <c r="AL29" s="2555"/>
      <c r="AM29" s="2555"/>
      <c r="AN29" s="2555"/>
      <c r="AO29" s="2556"/>
      <c r="AP29" s="2585">
        <v>4400016</v>
      </c>
      <c r="AQ29" s="2577"/>
      <c r="AR29" s="2577"/>
      <c r="AS29" s="2577"/>
      <c r="AT29" s="2577"/>
      <c r="AU29" s="2577"/>
      <c r="AV29" s="2577"/>
      <c r="AW29" s="2577"/>
      <c r="AX29" s="2577"/>
      <c r="AY29" s="2577"/>
      <c r="AZ29" s="2577"/>
      <c r="BA29" s="2577"/>
      <c r="BB29" s="2586"/>
      <c r="BC29" s="777"/>
      <c r="BD29" s="777" t="s">
        <v>0</v>
      </c>
      <c r="BE29" s="2577">
        <v>1100349</v>
      </c>
      <c r="BF29" s="2577"/>
      <c r="BG29" s="2577"/>
      <c r="BH29" s="2577"/>
      <c r="BI29" s="2577"/>
      <c r="BJ29" s="2577"/>
      <c r="BK29" s="2577"/>
      <c r="BL29" s="2577"/>
      <c r="BM29" s="2577"/>
      <c r="BN29" s="778" t="s">
        <v>1</v>
      </c>
      <c r="BO29" s="778"/>
      <c r="BP29" s="2536">
        <f t="shared" si="0"/>
        <v>3299667</v>
      </c>
      <c r="BQ29" s="2529"/>
      <c r="BR29" s="2529"/>
      <c r="BS29" s="2529"/>
      <c r="BT29" s="2529"/>
      <c r="BU29" s="2529"/>
      <c r="BV29" s="2529"/>
      <c r="BW29" s="2529"/>
      <c r="BX29" s="2529"/>
      <c r="BY29" s="2529"/>
      <c r="BZ29" s="2529"/>
      <c r="CA29" s="2529"/>
      <c r="CB29" s="2537"/>
      <c r="CC29" s="2588">
        <v>1580289</v>
      </c>
      <c r="CD29" s="2577"/>
      <c r="CE29" s="2577"/>
      <c r="CF29" s="2577"/>
      <c r="CG29" s="2577"/>
      <c r="CH29" s="2577"/>
      <c r="CI29" s="2577"/>
      <c r="CJ29" s="2577"/>
      <c r="CK29" s="2577"/>
      <c r="CL29" s="2577"/>
      <c r="CM29" s="2577"/>
      <c r="CN29" s="2586"/>
      <c r="CO29" s="955" t="s">
        <v>0</v>
      </c>
      <c r="CP29" s="953">
        <v>120398</v>
      </c>
      <c r="CQ29" s="955" t="s">
        <v>1</v>
      </c>
      <c r="CR29" s="779"/>
      <c r="CS29" s="777" t="s">
        <v>0</v>
      </c>
      <c r="CT29" s="2577">
        <v>71992</v>
      </c>
      <c r="CU29" s="2577"/>
      <c r="CV29" s="2577"/>
      <c r="CW29" s="2577"/>
      <c r="CX29" s="2577"/>
      <c r="CY29" s="2577"/>
      <c r="CZ29" s="2577"/>
      <c r="DA29" s="2577"/>
      <c r="DB29" s="2577"/>
      <c r="DC29" s="778" t="s">
        <v>1</v>
      </c>
      <c r="DD29" s="780"/>
      <c r="DE29" s="2588">
        <v>72649</v>
      </c>
      <c r="DF29" s="2577"/>
      <c r="DG29" s="2577"/>
      <c r="DH29" s="2577"/>
      <c r="DI29" s="2577"/>
      <c r="DJ29" s="2577"/>
      <c r="DK29" s="2577"/>
      <c r="DL29" s="2577"/>
      <c r="DM29" s="2577"/>
      <c r="DN29" s="2577"/>
      <c r="DO29" s="2577"/>
      <c r="DP29" s="2577"/>
      <c r="DQ29" s="2586"/>
      <c r="DR29" s="777"/>
      <c r="DS29" s="777" t="s">
        <v>0</v>
      </c>
      <c r="DT29" s="2577">
        <v>699590</v>
      </c>
      <c r="DU29" s="2577"/>
      <c r="DV29" s="2577"/>
      <c r="DW29" s="2577"/>
      <c r="DX29" s="2577"/>
      <c r="DY29" s="2577"/>
      <c r="DZ29" s="2577"/>
      <c r="EA29" s="2577"/>
      <c r="EB29" s="2577"/>
      <c r="EC29" s="778" t="s">
        <v>1</v>
      </c>
      <c r="ED29" s="778"/>
      <c r="EE29" s="2588"/>
      <c r="EF29" s="2577"/>
      <c r="EG29" s="2577"/>
      <c r="EH29" s="2577"/>
      <c r="EI29" s="2577"/>
      <c r="EJ29" s="2577"/>
      <c r="EK29" s="2577"/>
      <c r="EL29" s="2577"/>
      <c r="EM29" s="2577"/>
      <c r="EN29" s="2577"/>
      <c r="EO29" s="2577"/>
      <c r="EP29" s="2586"/>
      <c r="EQ29" s="2588"/>
      <c r="ER29" s="2577"/>
      <c r="ES29" s="2577"/>
      <c r="ET29" s="2577"/>
      <c r="EU29" s="2577"/>
      <c r="EV29" s="2577"/>
      <c r="EW29" s="2577"/>
      <c r="EX29" s="2577"/>
      <c r="EY29" s="2577"/>
      <c r="EZ29" s="2577"/>
      <c r="FA29" s="2577"/>
      <c r="FB29" s="2577"/>
      <c r="FC29" s="2586"/>
      <c r="FD29" s="2536">
        <f t="shared" ref="FD29:FD43" si="4">AP29+CC29-CT29+EE29</f>
        <v>5908313</v>
      </c>
      <c r="FE29" s="2529"/>
      <c r="FF29" s="2529"/>
      <c r="FG29" s="2529"/>
      <c r="FH29" s="2529"/>
      <c r="FI29" s="2529"/>
      <c r="FJ29" s="2529"/>
      <c r="FK29" s="2529"/>
      <c r="FL29" s="2529"/>
      <c r="FM29" s="2529"/>
      <c r="FN29" s="2529"/>
      <c r="FO29" s="2529"/>
      <c r="FP29" s="2537"/>
      <c r="FQ29" s="781"/>
      <c r="FR29" s="777" t="s">
        <v>0</v>
      </c>
      <c r="FS29" s="2529">
        <f t="shared" si="1"/>
        <v>1847688</v>
      </c>
      <c r="FT29" s="2529"/>
      <c r="FU29" s="2529"/>
      <c r="FV29" s="2529"/>
      <c r="FW29" s="2529"/>
      <c r="FX29" s="2529"/>
      <c r="FY29" s="2529"/>
      <c r="FZ29" s="2529"/>
      <c r="GA29" s="2529"/>
      <c r="GB29" s="778" t="s">
        <v>1</v>
      </c>
      <c r="GC29" s="782"/>
      <c r="GD29" s="2536">
        <f t="shared" si="3"/>
        <v>4060625</v>
      </c>
      <c r="GE29" s="2529"/>
      <c r="GF29" s="2529"/>
      <c r="GG29" s="2529"/>
      <c r="GH29" s="2529"/>
      <c r="GI29" s="2529"/>
      <c r="GJ29" s="2529"/>
      <c r="GK29" s="2529"/>
      <c r="GL29" s="2529"/>
      <c r="GM29" s="2529"/>
      <c r="GN29" s="2529"/>
      <c r="GO29" s="2529"/>
      <c r="GP29" s="2587"/>
      <c r="GQ29" s="251"/>
      <c r="GR29" s="251"/>
      <c r="GS29" s="251"/>
      <c r="GT29" s="251"/>
      <c r="GU29" s="251"/>
      <c r="GV29" s="251">
        <v>1</v>
      </c>
      <c r="GW29" s="251">
        <v>1</v>
      </c>
      <c r="GX29" s="251">
        <v>1</v>
      </c>
      <c r="GY29" s="251">
        <v>1</v>
      </c>
      <c r="GZ29" s="251">
        <v>1</v>
      </c>
      <c r="HA29" s="251">
        <v>1</v>
      </c>
      <c r="HB29" s="251">
        <v>1</v>
      </c>
      <c r="HC29" s="251">
        <v>1</v>
      </c>
      <c r="HD29" s="251">
        <v>1</v>
      </c>
      <c r="HE29" s="251">
        <v>1</v>
      </c>
      <c r="HF29" s="251"/>
      <c r="HG29" s="251"/>
      <c r="HH29" s="251"/>
      <c r="HI29" s="251"/>
      <c r="HJ29" s="251"/>
      <c r="HK29" s="251"/>
      <c r="HL29" s="251"/>
      <c r="HM29" s="251"/>
      <c r="HN29" s="251"/>
      <c r="HO29" s="251"/>
      <c r="HP29" s="251"/>
      <c r="HQ29" s="251"/>
      <c r="HR29" s="251"/>
      <c r="HS29" s="251"/>
      <c r="HT29" s="251"/>
      <c r="HU29" s="251"/>
      <c r="HV29" s="251"/>
    </row>
    <row r="30" spans="1:230" ht="35.1" customHeight="1">
      <c r="B30" s="2578" t="s">
        <v>1248</v>
      </c>
      <c r="C30" s="2579"/>
      <c r="D30" s="2579"/>
      <c r="E30" s="2579"/>
      <c r="F30" s="2579"/>
      <c r="G30" s="2579"/>
      <c r="H30" s="2579"/>
      <c r="I30" s="2579"/>
      <c r="J30" s="2579"/>
      <c r="K30" s="2579"/>
      <c r="L30" s="2579"/>
      <c r="M30" s="2579"/>
      <c r="N30" s="2579"/>
      <c r="O30" s="2579"/>
      <c r="P30" s="2579"/>
      <c r="Q30" s="2579"/>
      <c r="R30" s="2579"/>
      <c r="S30" s="2579"/>
      <c r="T30" s="2579"/>
      <c r="U30" s="2579"/>
      <c r="V30" s="2579"/>
      <c r="W30" s="2580"/>
      <c r="X30" s="2396">
        <v>5202</v>
      </c>
      <c r="Y30" s="2397"/>
      <c r="Z30" s="2397"/>
      <c r="AA30" s="2397"/>
      <c r="AB30" s="2398"/>
      <c r="AC30" s="2554" t="s">
        <v>965</v>
      </c>
      <c r="AD30" s="2555"/>
      <c r="AE30" s="2555"/>
      <c r="AF30" s="2555"/>
      <c r="AG30" s="2555"/>
      <c r="AH30" s="2555"/>
      <c r="AI30" s="2555"/>
      <c r="AJ30" s="2555"/>
      <c r="AK30" s="2555"/>
      <c r="AL30" s="2555"/>
      <c r="AM30" s="2555"/>
      <c r="AN30" s="2555"/>
      <c r="AO30" s="2556"/>
      <c r="AP30" s="2584">
        <f>AP33+AP35</f>
        <v>105930</v>
      </c>
      <c r="AQ30" s="2529"/>
      <c r="AR30" s="2529"/>
      <c r="AS30" s="2529"/>
      <c r="AT30" s="2529"/>
      <c r="AU30" s="2529"/>
      <c r="AV30" s="2529"/>
      <c r="AW30" s="2529"/>
      <c r="AX30" s="2529"/>
      <c r="AY30" s="2529"/>
      <c r="AZ30" s="2529"/>
      <c r="BA30" s="2529"/>
      <c r="BB30" s="2537"/>
      <c r="BC30" s="783"/>
      <c r="BD30" s="783" t="s">
        <v>0</v>
      </c>
      <c r="BE30" s="2529">
        <f>BE33+BE35</f>
        <v>0</v>
      </c>
      <c r="BF30" s="2529"/>
      <c r="BG30" s="2529"/>
      <c r="BH30" s="2529"/>
      <c r="BI30" s="2529"/>
      <c r="BJ30" s="2529"/>
      <c r="BK30" s="2529"/>
      <c r="BL30" s="2529"/>
      <c r="BM30" s="2529"/>
      <c r="BN30" s="784" t="s">
        <v>1</v>
      </c>
      <c r="BO30" s="784"/>
      <c r="BP30" s="2536">
        <f>AP30-BE30</f>
        <v>105930</v>
      </c>
      <c r="BQ30" s="2529"/>
      <c r="BR30" s="2529"/>
      <c r="BS30" s="2529"/>
      <c r="BT30" s="2529"/>
      <c r="BU30" s="2529"/>
      <c r="BV30" s="2529"/>
      <c r="BW30" s="2529"/>
      <c r="BX30" s="2529"/>
      <c r="BY30" s="2529"/>
      <c r="BZ30" s="2529"/>
      <c r="CA30" s="2529"/>
      <c r="CB30" s="2537"/>
      <c r="CC30" s="2536">
        <f>CC33+CC35</f>
        <v>2626</v>
      </c>
      <c r="CD30" s="2529"/>
      <c r="CE30" s="2529"/>
      <c r="CF30" s="2529"/>
      <c r="CG30" s="2529"/>
      <c r="CH30" s="2529"/>
      <c r="CI30" s="2529"/>
      <c r="CJ30" s="2529"/>
      <c r="CK30" s="2529"/>
      <c r="CL30" s="2529"/>
      <c r="CM30" s="2529"/>
      <c r="CN30" s="2537"/>
      <c r="CO30" s="955" t="s">
        <v>0</v>
      </c>
      <c r="CP30" s="951">
        <f>CP33+CP35</f>
        <v>0</v>
      </c>
      <c r="CQ30" s="955" t="s">
        <v>1</v>
      </c>
      <c r="CR30" s="785"/>
      <c r="CS30" s="783" t="s">
        <v>0</v>
      </c>
      <c r="CT30" s="2529">
        <f>CT33+CT35</f>
        <v>1842</v>
      </c>
      <c r="CU30" s="2529"/>
      <c r="CV30" s="2529"/>
      <c r="CW30" s="2529"/>
      <c r="CX30" s="2529"/>
      <c r="CY30" s="2529"/>
      <c r="CZ30" s="2529"/>
      <c r="DA30" s="2529"/>
      <c r="DB30" s="2529"/>
      <c r="DC30" s="784" t="s">
        <v>1</v>
      </c>
      <c r="DD30" s="786"/>
      <c r="DE30" s="2536">
        <f>DE33+DE35</f>
        <v>0</v>
      </c>
      <c r="DF30" s="2529"/>
      <c r="DG30" s="2529"/>
      <c r="DH30" s="2529"/>
      <c r="DI30" s="2529"/>
      <c r="DJ30" s="2529"/>
      <c r="DK30" s="2529"/>
      <c r="DL30" s="2529"/>
      <c r="DM30" s="2529"/>
      <c r="DN30" s="2529"/>
      <c r="DO30" s="2529"/>
      <c r="DP30" s="2529"/>
      <c r="DQ30" s="2537"/>
      <c r="DR30" s="783"/>
      <c r="DS30" s="783" t="s">
        <v>0</v>
      </c>
      <c r="DT30" s="2529">
        <f>DT33+DT35</f>
        <v>0</v>
      </c>
      <c r="DU30" s="2529"/>
      <c r="DV30" s="2529"/>
      <c r="DW30" s="2529"/>
      <c r="DX30" s="2529"/>
      <c r="DY30" s="2529"/>
      <c r="DZ30" s="2529"/>
      <c r="EA30" s="2529"/>
      <c r="EB30" s="2529"/>
      <c r="EC30" s="784" t="s">
        <v>1</v>
      </c>
      <c r="ED30" s="784"/>
      <c r="EE30" s="2536">
        <f>EE33+EE35</f>
        <v>0</v>
      </c>
      <c r="EF30" s="2529"/>
      <c r="EG30" s="2529"/>
      <c r="EH30" s="2529"/>
      <c r="EI30" s="2529"/>
      <c r="EJ30" s="2529"/>
      <c r="EK30" s="2529"/>
      <c r="EL30" s="2529"/>
      <c r="EM30" s="2529"/>
      <c r="EN30" s="2529"/>
      <c r="EO30" s="2529"/>
      <c r="EP30" s="2537"/>
      <c r="EQ30" s="2536">
        <f>EQ33+EQ35</f>
        <v>0</v>
      </c>
      <c r="ER30" s="2529"/>
      <c r="ES30" s="2529"/>
      <c r="ET30" s="2529"/>
      <c r="EU30" s="2529"/>
      <c r="EV30" s="2529"/>
      <c r="EW30" s="2529"/>
      <c r="EX30" s="2529"/>
      <c r="EY30" s="2529"/>
      <c r="EZ30" s="2529"/>
      <c r="FA30" s="2529"/>
      <c r="FB30" s="2529"/>
      <c r="FC30" s="2537"/>
      <c r="FD30" s="2536">
        <f>AP30+CC30-CT30+EE30</f>
        <v>106714</v>
      </c>
      <c r="FE30" s="2529"/>
      <c r="FF30" s="2529"/>
      <c r="FG30" s="2529"/>
      <c r="FH30" s="2529"/>
      <c r="FI30" s="2529"/>
      <c r="FJ30" s="2529"/>
      <c r="FK30" s="2529"/>
      <c r="FL30" s="2529"/>
      <c r="FM30" s="2529"/>
      <c r="FN30" s="2529"/>
      <c r="FO30" s="2529"/>
      <c r="FP30" s="2537"/>
      <c r="FQ30" s="777"/>
      <c r="FR30" s="777" t="s">
        <v>0</v>
      </c>
      <c r="FS30" s="2529">
        <f t="shared" si="1"/>
        <v>0</v>
      </c>
      <c r="FT30" s="2529"/>
      <c r="FU30" s="2529"/>
      <c r="FV30" s="2529"/>
      <c r="FW30" s="2529"/>
      <c r="FX30" s="2529"/>
      <c r="FY30" s="2529"/>
      <c r="FZ30" s="2529"/>
      <c r="GA30" s="2529"/>
      <c r="GB30" s="778" t="s">
        <v>1</v>
      </c>
      <c r="GC30" s="778"/>
      <c r="GD30" s="2536">
        <f>FD30-FS30</f>
        <v>106714</v>
      </c>
      <c r="GE30" s="2529"/>
      <c r="GF30" s="2529"/>
      <c r="GG30" s="2529"/>
      <c r="GH30" s="2529"/>
      <c r="GI30" s="2529"/>
      <c r="GJ30" s="2529"/>
      <c r="GK30" s="2529"/>
      <c r="GL30" s="2529"/>
      <c r="GM30" s="2529"/>
      <c r="GN30" s="2529"/>
      <c r="GO30" s="2529"/>
      <c r="GP30" s="2587"/>
      <c r="GQ30" s="108"/>
      <c r="GR30" s="930">
        <f>AP30-BE30</f>
        <v>105930</v>
      </c>
      <c r="GS30" s="930">
        <f>FD30-FS30</f>
        <v>106714</v>
      </c>
      <c r="GT30" s="251"/>
      <c r="GU30" s="108"/>
      <c r="GV30" s="108">
        <v>1</v>
      </c>
      <c r="GW30" s="108">
        <v>1</v>
      </c>
      <c r="GX30" s="108">
        <v>1</v>
      </c>
      <c r="GY30" s="108">
        <v>1</v>
      </c>
      <c r="GZ30" s="108">
        <v>1</v>
      </c>
      <c r="HA30" s="108">
        <v>1</v>
      </c>
      <c r="HB30" s="108">
        <v>1</v>
      </c>
      <c r="HC30" s="108">
        <v>1</v>
      </c>
      <c r="HD30" s="108">
        <v>1</v>
      </c>
      <c r="HE30" s="108">
        <v>1</v>
      </c>
      <c r="HF30" s="108"/>
      <c r="HG30" s="108"/>
      <c r="HH30" s="108"/>
      <c r="HI30" s="108"/>
      <c r="HJ30" s="108"/>
      <c r="HK30" s="108"/>
      <c r="HL30" s="108"/>
      <c r="HM30" s="108"/>
      <c r="HN30" s="108"/>
      <c r="HO30" s="108"/>
      <c r="HP30" s="108"/>
      <c r="HQ30" s="108"/>
      <c r="HR30" s="108"/>
      <c r="HS30" s="108"/>
      <c r="HT30" s="108"/>
      <c r="HU30" s="108"/>
      <c r="HV30" s="108"/>
    </row>
    <row r="31" spans="1:230" ht="35.1" customHeight="1">
      <c r="B31" s="2581"/>
      <c r="C31" s="2582"/>
      <c r="D31" s="2582"/>
      <c r="E31" s="2582"/>
      <c r="F31" s="2582"/>
      <c r="G31" s="2582"/>
      <c r="H31" s="2582"/>
      <c r="I31" s="2582"/>
      <c r="J31" s="2582"/>
      <c r="K31" s="2582"/>
      <c r="L31" s="2582"/>
      <c r="M31" s="2582"/>
      <c r="N31" s="2582"/>
      <c r="O31" s="2582"/>
      <c r="P31" s="2582"/>
      <c r="Q31" s="2582"/>
      <c r="R31" s="2582"/>
      <c r="S31" s="2582"/>
      <c r="T31" s="2582"/>
      <c r="U31" s="2582"/>
      <c r="V31" s="2582"/>
      <c r="W31" s="2583"/>
      <c r="X31" s="2589">
        <v>5212</v>
      </c>
      <c r="Y31" s="2590"/>
      <c r="Z31" s="2590"/>
      <c r="AA31" s="2590"/>
      <c r="AB31" s="2591"/>
      <c r="AC31" s="2554" t="s">
        <v>966</v>
      </c>
      <c r="AD31" s="2555"/>
      <c r="AE31" s="2555"/>
      <c r="AF31" s="2555"/>
      <c r="AG31" s="2555"/>
      <c r="AH31" s="2555"/>
      <c r="AI31" s="2555"/>
      <c r="AJ31" s="2555"/>
      <c r="AK31" s="2555"/>
      <c r="AL31" s="2555"/>
      <c r="AM31" s="2555"/>
      <c r="AN31" s="2555"/>
      <c r="AO31" s="2556"/>
      <c r="AP31" s="2584">
        <f>AP34+AP36</f>
        <v>104588</v>
      </c>
      <c r="AQ31" s="2529"/>
      <c r="AR31" s="2529"/>
      <c r="AS31" s="2529"/>
      <c r="AT31" s="2529"/>
      <c r="AU31" s="2529"/>
      <c r="AV31" s="2529"/>
      <c r="AW31" s="2529"/>
      <c r="AX31" s="2529"/>
      <c r="AY31" s="2529"/>
      <c r="AZ31" s="2529"/>
      <c r="BA31" s="2529"/>
      <c r="BB31" s="2537"/>
      <c r="BC31" s="783"/>
      <c r="BD31" s="783" t="s">
        <v>0</v>
      </c>
      <c r="BE31" s="2529">
        <f>BE34+BE36</f>
        <v>0</v>
      </c>
      <c r="BF31" s="2529"/>
      <c r="BG31" s="2529"/>
      <c r="BH31" s="2529"/>
      <c r="BI31" s="2529"/>
      <c r="BJ31" s="2529"/>
      <c r="BK31" s="2529"/>
      <c r="BL31" s="2529"/>
      <c r="BM31" s="2529"/>
      <c r="BN31" s="784" t="s">
        <v>1</v>
      </c>
      <c r="BO31" s="784"/>
      <c r="BP31" s="2536">
        <f>AP31-BE31</f>
        <v>104588</v>
      </c>
      <c r="BQ31" s="2529"/>
      <c r="BR31" s="2529"/>
      <c r="BS31" s="2529"/>
      <c r="BT31" s="2529"/>
      <c r="BU31" s="2529"/>
      <c r="BV31" s="2529"/>
      <c r="BW31" s="2529"/>
      <c r="BX31" s="2529"/>
      <c r="BY31" s="2529"/>
      <c r="BZ31" s="2529"/>
      <c r="CA31" s="2529"/>
      <c r="CB31" s="2537"/>
      <c r="CC31" s="2536">
        <f>CC34+CC36</f>
        <v>1572</v>
      </c>
      <c r="CD31" s="2529"/>
      <c r="CE31" s="2529"/>
      <c r="CF31" s="2529"/>
      <c r="CG31" s="2529"/>
      <c r="CH31" s="2529"/>
      <c r="CI31" s="2529"/>
      <c r="CJ31" s="2529"/>
      <c r="CK31" s="2529"/>
      <c r="CL31" s="2529"/>
      <c r="CM31" s="2529"/>
      <c r="CN31" s="2537"/>
      <c r="CO31" s="955" t="s">
        <v>0</v>
      </c>
      <c r="CP31" s="951">
        <f>CP34+CP36</f>
        <v>0</v>
      </c>
      <c r="CQ31" s="955" t="s">
        <v>1</v>
      </c>
      <c r="CR31" s="785"/>
      <c r="CS31" s="783" t="s">
        <v>0</v>
      </c>
      <c r="CT31" s="2529">
        <f>CT34+CT36</f>
        <v>230</v>
      </c>
      <c r="CU31" s="2529"/>
      <c r="CV31" s="2529"/>
      <c r="CW31" s="2529"/>
      <c r="CX31" s="2529"/>
      <c r="CY31" s="2529"/>
      <c r="CZ31" s="2529"/>
      <c r="DA31" s="2529"/>
      <c r="DB31" s="2529"/>
      <c r="DC31" s="784" t="s">
        <v>1</v>
      </c>
      <c r="DD31" s="786"/>
      <c r="DE31" s="2536">
        <f>DE34+DE36</f>
        <v>0</v>
      </c>
      <c r="DF31" s="2529"/>
      <c r="DG31" s="2529"/>
      <c r="DH31" s="2529"/>
      <c r="DI31" s="2529"/>
      <c r="DJ31" s="2529"/>
      <c r="DK31" s="2529"/>
      <c r="DL31" s="2529"/>
      <c r="DM31" s="2529"/>
      <c r="DN31" s="2529"/>
      <c r="DO31" s="2529"/>
      <c r="DP31" s="2529"/>
      <c r="DQ31" s="2537"/>
      <c r="DR31" s="783"/>
      <c r="DS31" s="783" t="s">
        <v>0</v>
      </c>
      <c r="DT31" s="2529">
        <f>DT34+DT36</f>
        <v>0</v>
      </c>
      <c r="DU31" s="2529"/>
      <c r="DV31" s="2529"/>
      <c r="DW31" s="2529"/>
      <c r="DX31" s="2529"/>
      <c r="DY31" s="2529"/>
      <c r="DZ31" s="2529"/>
      <c r="EA31" s="2529"/>
      <c r="EB31" s="2529"/>
      <c r="EC31" s="784" t="s">
        <v>1</v>
      </c>
      <c r="ED31" s="784"/>
      <c r="EE31" s="2536">
        <f>EE34+EE36</f>
        <v>0</v>
      </c>
      <c r="EF31" s="2529"/>
      <c r="EG31" s="2529"/>
      <c r="EH31" s="2529"/>
      <c r="EI31" s="2529"/>
      <c r="EJ31" s="2529"/>
      <c r="EK31" s="2529"/>
      <c r="EL31" s="2529"/>
      <c r="EM31" s="2529"/>
      <c r="EN31" s="2529"/>
      <c r="EO31" s="2529"/>
      <c r="EP31" s="2537"/>
      <c r="EQ31" s="2536">
        <f>EQ34+EQ36</f>
        <v>0</v>
      </c>
      <c r="ER31" s="2529"/>
      <c r="ES31" s="2529"/>
      <c r="ET31" s="2529"/>
      <c r="EU31" s="2529"/>
      <c r="EV31" s="2529"/>
      <c r="EW31" s="2529"/>
      <c r="EX31" s="2529"/>
      <c r="EY31" s="2529"/>
      <c r="EZ31" s="2529"/>
      <c r="FA31" s="2529"/>
      <c r="FB31" s="2529"/>
      <c r="FC31" s="2537"/>
      <c r="FD31" s="2536">
        <f>AP31+CC31-CT31+EE31</f>
        <v>105930</v>
      </c>
      <c r="FE31" s="2529"/>
      <c r="FF31" s="2529"/>
      <c r="FG31" s="2529"/>
      <c r="FH31" s="2529"/>
      <c r="FI31" s="2529"/>
      <c r="FJ31" s="2529"/>
      <c r="FK31" s="2529"/>
      <c r="FL31" s="2529"/>
      <c r="FM31" s="2529"/>
      <c r="FN31" s="2529"/>
      <c r="FO31" s="2529"/>
      <c r="FP31" s="2537"/>
      <c r="FQ31" s="777"/>
      <c r="FR31" s="777" t="s">
        <v>0</v>
      </c>
      <c r="FS31" s="2529">
        <f t="shared" si="1"/>
        <v>0</v>
      </c>
      <c r="FT31" s="2529"/>
      <c r="FU31" s="2529"/>
      <c r="FV31" s="2529"/>
      <c r="FW31" s="2529"/>
      <c r="FX31" s="2529"/>
      <c r="FY31" s="2529"/>
      <c r="FZ31" s="2529"/>
      <c r="GA31" s="2529"/>
      <c r="GB31" s="778" t="s">
        <v>1</v>
      </c>
      <c r="GC31" s="778"/>
      <c r="GD31" s="2536">
        <f>'F1'!DY29</f>
        <v>105930</v>
      </c>
      <c r="GE31" s="2529"/>
      <c r="GF31" s="2529"/>
      <c r="GG31" s="2529"/>
      <c r="GH31" s="2529"/>
      <c r="GI31" s="2529"/>
      <c r="GJ31" s="2529"/>
      <c r="GK31" s="2529"/>
      <c r="GL31" s="2529"/>
      <c r="GM31" s="2529"/>
      <c r="GN31" s="2529"/>
      <c r="GO31" s="2529"/>
      <c r="GP31" s="2587"/>
      <c r="GQ31" s="108"/>
      <c r="GR31" s="930">
        <f>AP31-BE31</f>
        <v>104588</v>
      </c>
      <c r="GS31" s="930">
        <f>FD31-FS31</f>
        <v>105930</v>
      </c>
      <c r="GT31" s="251"/>
      <c r="GU31" s="108"/>
      <c r="GV31" s="108">
        <v>1</v>
      </c>
      <c r="GW31" s="108">
        <v>1</v>
      </c>
      <c r="GX31" s="108">
        <v>1</v>
      </c>
      <c r="GY31" s="108">
        <v>1</v>
      </c>
      <c r="GZ31" s="108">
        <v>1</v>
      </c>
      <c r="HA31" s="108">
        <v>1</v>
      </c>
      <c r="HB31" s="108">
        <v>1</v>
      </c>
      <c r="HC31" s="108">
        <v>1</v>
      </c>
      <c r="HD31" s="108">
        <v>1</v>
      </c>
      <c r="HE31" s="108">
        <v>1</v>
      </c>
      <c r="HF31" s="108"/>
      <c r="HG31" s="108"/>
      <c r="HH31" s="108"/>
      <c r="HI31" s="108"/>
      <c r="HJ31" s="108"/>
      <c r="HK31" s="108"/>
      <c r="HL31" s="108"/>
      <c r="HM31" s="108"/>
      <c r="HN31" s="108"/>
      <c r="HO31" s="108"/>
      <c r="HP31" s="108"/>
      <c r="HQ31" s="108"/>
      <c r="HR31" s="108"/>
      <c r="HS31" s="108"/>
      <c r="HT31" s="108"/>
      <c r="HU31" s="108"/>
      <c r="HV31" s="108"/>
    </row>
    <row r="32" spans="1:230" ht="14.25" customHeight="1">
      <c r="B32" s="250"/>
      <c r="C32" s="2338" t="s">
        <v>406</v>
      </c>
      <c r="D32" s="2338"/>
      <c r="E32" s="2338"/>
      <c r="F32" s="2338"/>
      <c r="G32" s="2338"/>
      <c r="H32" s="2338"/>
      <c r="I32" s="2338"/>
      <c r="J32" s="2338"/>
      <c r="K32" s="2338"/>
      <c r="L32" s="2338"/>
      <c r="M32" s="2338"/>
      <c r="N32" s="2338"/>
      <c r="O32" s="2338"/>
      <c r="P32" s="2338"/>
      <c r="Q32" s="2338"/>
      <c r="R32" s="2338"/>
      <c r="S32" s="2338"/>
      <c r="T32" s="2338"/>
      <c r="U32" s="2338"/>
      <c r="V32" s="2338"/>
      <c r="W32" s="2339"/>
      <c r="X32" s="2519"/>
      <c r="Y32" s="2520"/>
      <c r="Z32" s="2520"/>
      <c r="AA32" s="2520"/>
      <c r="AB32" s="2521"/>
      <c r="AC32" s="2592"/>
      <c r="AD32" s="2593"/>
      <c r="AE32" s="2593"/>
      <c r="AF32" s="2593"/>
      <c r="AG32" s="2593"/>
      <c r="AH32" s="2593"/>
      <c r="AI32" s="2593"/>
      <c r="AJ32" s="2593"/>
      <c r="AK32" s="2593"/>
      <c r="AL32" s="2593"/>
      <c r="AM32" s="2593"/>
      <c r="AN32" s="2593"/>
      <c r="AO32" s="2594"/>
      <c r="AP32" s="2573"/>
      <c r="AQ32" s="2541"/>
      <c r="AR32" s="2541"/>
      <c r="AS32" s="2541"/>
      <c r="AT32" s="2541"/>
      <c r="AU32" s="2541"/>
      <c r="AV32" s="2541"/>
      <c r="AW32" s="2541"/>
      <c r="AX32" s="2541"/>
      <c r="AY32" s="2541"/>
      <c r="AZ32" s="2541"/>
      <c r="BA32" s="2541"/>
      <c r="BB32" s="2542"/>
      <c r="BC32" s="2538"/>
      <c r="BD32" s="2532"/>
      <c r="BE32" s="2541"/>
      <c r="BF32" s="2541"/>
      <c r="BG32" s="2541"/>
      <c r="BH32" s="2541"/>
      <c r="BI32" s="2541"/>
      <c r="BJ32" s="2541"/>
      <c r="BK32" s="2541"/>
      <c r="BL32" s="2541"/>
      <c r="BM32" s="2541"/>
      <c r="BN32" s="2507"/>
      <c r="BO32" s="2508"/>
      <c r="BP32" s="2540"/>
      <c r="BQ32" s="2541"/>
      <c r="BR32" s="2541"/>
      <c r="BS32" s="2541"/>
      <c r="BT32" s="2541"/>
      <c r="BU32" s="2541"/>
      <c r="BV32" s="2541"/>
      <c r="BW32" s="2541"/>
      <c r="BX32" s="2541"/>
      <c r="BY32" s="2541"/>
      <c r="BZ32" s="2541"/>
      <c r="CA32" s="2541"/>
      <c r="CB32" s="2542"/>
      <c r="CC32" s="2540"/>
      <c r="CD32" s="2541"/>
      <c r="CE32" s="2541"/>
      <c r="CF32" s="2541"/>
      <c r="CG32" s="2541"/>
      <c r="CH32" s="2541"/>
      <c r="CI32" s="2541"/>
      <c r="CJ32" s="2541"/>
      <c r="CK32" s="2541"/>
      <c r="CL32" s="2541"/>
      <c r="CM32" s="2541"/>
      <c r="CN32" s="2542"/>
      <c r="CO32" s="954"/>
      <c r="CP32" s="954"/>
      <c r="CQ32" s="954"/>
      <c r="CR32" s="2538"/>
      <c r="CS32" s="2532"/>
      <c r="CT32" s="2541"/>
      <c r="CU32" s="2541"/>
      <c r="CV32" s="2541"/>
      <c r="CW32" s="2541"/>
      <c r="CX32" s="2541"/>
      <c r="CY32" s="2541"/>
      <c r="CZ32" s="2541"/>
      <c r="DA32" s="2541"/>
      <c r="DB32" s="2541"/>
      <c r="DC32" s="2507"/>
      <c r="DD32" s="2508"/>
      <c r="DE32" s="2540"/>
      <c r="DF32" s="2541"/>
      <c r="DG32" s="2541"/>
      <c r="DH32" s="2541"/>
      <c r="DI32" s="2541"/>
      <c r="DJ32" s="2541"/>
      <c r="DK32" s="2541"/>
      <c r="DL32" s="2541"/>
      <c r="DM32" s="2541"/>
      <c r="DN32" s="2541"/>
      <c r="DO32" s="2541"/>
      <c r="DP32" s="2541"/>
      <c r="DQ32" s="2542"/>
      <c r="DR32" s="2538"/>
      <c r="DS32" s="2532"/>
      <c r="DT32" s="2541"/>
      <c r="DU32" s="2541"/>
      <c r="DV32" s="2541"/>
      <c r="DW32" s="2541"/>
      <c r="DX32" s="2541"/>
      <c r="DY32" s="2541"/>
      <c r="DZ32" s="2541"/>
      <c r="EA32" s="2541"/>
      <c r="EB32" s="2541"/>
      <c r="EC32" s="2507"/>
      <c r="ED32" s="2508"/>
      <c r="EE32" s="2540"/>
      <c r="EF32" s="2541"/>
      <c r="EG32" s="2541"/>
      <c r="EH32" s="2541"/>
      <c r="EI32" s="2541"/>
      <c r="EJ32" s="2541"/>
      <c r="EK32" s="2541"/>
      <c r="EL32" s="2541"/>
      <c r="EM32" s="2541"/>
      <c r="EN32" s="2541"/>
      <c r="EO32" s="2541"/>
      <c r="EP32" s="2542"/>
      <c r="EQ32" s="2540"/>
      <c r="ER32" s="2541"/>
      <c r="ES32" s="2541"/>
      <c r="ET32" s="2541"/>
      <c r="EU32" s="2541"/>
      <c r="EV32" s="2541"/>
      <c r="EW32" s="2541"/>
      <c r="EX32" s="2541"/>
      <c r="EY32" s="2541"/>
      <c r="EZ32" s="2541"/>
      <c r="FA32" s="2541"/>
      <c r="FB32" s="2541"/>
      <c r="FC32" s="2542"/>
      <c r="FD32" s="2575"/>
      <c r="FE32" s="2535"/>
      <c r="FF32" s="2535"/>
      <c r="FG32" s="2535"/>
      <c r="FH32" s="2535"/>
      <c r="FI32" s="2535"/>
      <c r="FJ32" s="2535"/>
      <c r="FK32" s="2535"/>
      <c r="FL32" s="2535"/>
      <c r="FM32" s="2535"/>
      <c r="FN32" s="2535"/>
      <c r="FO32" s="2535"/>
      <c r="FP32" s="2576"/>
      <c r="FQ32" s="2538"/>
      <c r="FR32" s="2532"/>
      <c r="FS32" s="2535"/>
      <c r="FT32" s="2535"/>
      <c r="FU32" s="2535"/>
      <c r="FV32" s="2535"/>
      <c r="FW32" s="2535"/>
      <c r="FX32" s="2535"/>
      <c r="FY32" s="2535"/>
      <c r="FZ32" s="2535"/>
      <c r="GA32" s="2535"/>
      <c r="GB32" s="2507"/>
      <c r="GC32" s="2507"/>
      <c r="GD32" s="2538"/>
      <c r="GE32" s="2532"/>
      <c r="GF32" s="2570"/>
      <c r="GG32" s="2570"/>
      <c r="GH32" s="2570"/>
      <c r="GI32" s="2570"/>
      <c r="GJ32" s="2570"/>
      <c r="GK32" s="2570"/>
      <c r="GL32" s="2570"/>
      <c r="GM32" s="2570"/>
      <c r="GN32" s="2570"/>
      <c r="GO32" s="2507"/>
      <c r="GP32" s="2534"/>
      <c r="GQ32" s="108"/>
      <c r="GR32" s="108"/>
      <c r="GS32" s="981"/>
      <c r="GT32" s="108"/>
      <c r="GU32" s="108"/>
      <c r="GV32" s="108">
        <v>1</v>
      </c>
      <c r="GW32" s="108">
        <v>1</v>
      </c>
      <c r="GX32" s="108">
        <v>1</v>
      </c>
      <c r="GY32" s="108">
        <v>1</v>
      </c>
      <c r="GZ32" s="108">
        <v>1</v>
      </c>
      <c r="HA32" s="108">
        <v>1</v>
      </c>
      <c r="HB32" s="108">
        <v>1</v>
      </c>
      <c r="HC32" s="108">
        <v>1</v>
      </c>
      <c r="HD32" s="108">
        <v>1</v>
      </c>
      <c r="HE32" s="108">
        <v>1</v>
      </c>
      <c r="HF32" s="108"/>
      <c r="HG32" s="108"/>
      <c r="HH32" s="108"/>
      <c r="HI32" s="108"/>
      <c r="HJ32" s="108"/>
      <c r="HK32" s="108"/>
      <c r="HL32" s="108"/>
      <c r="HM32" s="108"/>
      <c r="HN32" s="108"/>
      <c r="HO32" s="108"/>
      <c r="HP32" s="108"/>
      <c r="HQ32" s="108"/>
      <c r="HR32" s="108"/>
      <c r="HS32" s="108"/>
      <c r="HT32" s="108"/>
      <c r="HU32" s="108"/>
      <c r="HV32" s="108"/>
    </row>
    <row r="33" spans="1:230" ht="18" customHeight="1">
      <c r="B33" s="252"/>
      <c r="C33" s="2338" t="s">
        <v>973</v>
      </c>
      <c r="D33" s="2338"/>
      <c r="E33" s="2338"/>
      <c r="F33" s="2338"/>
      <c r="G33" s="2338"/>
      <c r="H33" s="2338"/>
      <c r="I33" s="2338"/>
      <c r="J33" s="2338"/>
      <c r="K33" s="2338"/>
      <c r="L33" s="2338"/>
      <c r="M33" s="2338"/>
      <c r="N33" s="2338"/>
      <c r="O33" s="2338"/>
      <c r="P33" s="2338"/>
      <c r="Q33" s="2338"/>
      <c r="R33" s="2338"/>
      <c r="S33" s="2338"/>
      <c r="T33" s="2338"/>
      <c r="U33" s="2338"/>
      <c r="V33" s="2338"/>
      <c r="W33" s="2339"/>
      <c r="X33" s="2396">
        <v>52021</v>
      </c>
      <c r="Y33" s="2397"/>
      <c r="Z33" s="2397"/>
      <c r="AA33" s="2397"/>
      <c r="AB33" s="2398"/>
      <c r="AC33" s="2554" t="s">
        <v>965</v>
      </c>
      <c r="AD33" s="2555"/>
      <c r="AE33" s="2555"/>
      <c r="AF33" s="2555"/>
      <c r="AG33" s="2555"/>
      <c r="AH33" s="2555"/>
      <c r="AI33" s="2555"/>
      <c r="AJ33" s="2555"/>
      <c r="AK33" s="2555"/>
      <c r="AL33" s="2555"/>
      <c r="AM33" s="2555"/>
      <c r="AN33" s="2555"/>
      <c r="AO33" s="2556"/>
      <c r="AP33" s="2584">
        <f>FD34</f>
        <v>105930</v>
      </c>
      <c r="AQ33" s="2529"/>
      <c r="AR33" s="2529"/>
      <c r="AS33" s="2529"/>
      <c r="AT33" s="2529"/>
      <c r="AU33" s="2529"/>
      <c r="AV33" s="2529"/>
      <c r="AW33" s="2529"/>
      <c r="AX33" s="2529"/>
      <c r="AY33" s="2529"/>
      <c r="AZ33" s="2529"/>
      <c r="BA33" s="2529"/>
      <c r="BB33" s="2537"/>
      <c r="BC33" s="777"/>
      <c r="BD33" s="777" t="s">
        <v>0</v>
      </c>
      <c r="BE33" s="2529">
        <f>FS34</f>
        <v>0</v>
      </c>
      <c r="BF33" s="2529"/>
      <c r="BG33" s="2529"/>
      <c r="BH33" s="2529"/>
      <c r="BI33" s="2529"/>
      <c r="BJ33" s="2529"/>
      <c r="BK33" s="2529"/>
      <c r="BL33" s="2529"/>
      <c r="BM33" s="2529"/>
      <c r="BN33" s="778" t="s">
        <v>1</v>
      </c>
      <c r="BO33" s="778"/>
      <c r="BP33" s="2536">
        <f>AP33-BE33</f>
        <v>105930</v>
      </c>
      <c r="BQ33" s="2529"/>
      <c r="BR33" s="2529"/>
      <c r="BS33" s="2529"/>
      <c r="BT33" s="2529"/>
      <c r="BU33" s="2529"/>
      <c r="BV33" s="2529"/>
      <c r="BW33" s="2529"/>
      <c r="BX33" s="2529"/>
      <c r="BY33" s="2529"/>
      <c r="BZ33" s="2529"/>
      <c r="CA33" s="2529"/>
      <c r="CB33" s="2537"/>
      <c r="CC33" s="2588">
        <v>2626</v>
      </c>
      <c r="CD33" s="2577"/>
      <c r="CE33" s="2577"/>
      <c r="CF33" s="2577"/>
      <c r="CG33" s="2577"/>
      <c r="CH33" s="2577"/>
      <c r="CI33" s="2577"/>
      <c r="CJ33" s="2577"/>
      <c r="CK33" s="2577"/>
      <c r="CL33" s="2577"/>
      <c r="CM33" s="2577"/>
      <c r="CN33" s="2586"/>
      <c r="CO33" s="955" t="s">
        <v>0</v>
      </c>
      <c r="CP33" s="952"/>
      <c r="CQ33" s="955" t="s">
        <v>1</v>
      </c>
      <c r="CR33" s="779"/>
      <c r="CS33" s="777" t="s">
        <v>0</v>
      </c>
      <c r="CT33" s="2577">
        <v>1842</v>
      </c>
      <c r="CU33" s="2577"/>
      <c r="CV33" s="2577"/>
      <c r="CW33" s="2577"/>
      <c r="CX33" s="2577"/>
      <c r="CY33" s="2577"/>
      <c r="CZ33" s="2577"/>
      <c r="DA33" s="2577"/>
      <c r="DB33" s="2577"/>
      <c r="DC33" s="778" t="s">
        <v>1</v>
      </c>
      <c r="DD33" s="780"/>
      <c r="DE33" s="2588"/>
      <c r="DF33" s="2577"/>
      <c r="DG33" s="2577"/>
      <c r="DH33" s="2577"/>
      <c r="DI33" s="2577"/>
      <c r="DJ33" s="2577"/>
      <c r="DK33" s="2577"/>
      <c r="DL33" s="2577"/>
      <c r="DM33" s="2577"/>
      <c r="DN33" s="2577"/>
      <c r="DO33" s="2577"/>
      <c r="DP33" s="2577"/>
      <c r="DQ33" s="2586"/>
      <c r="DR33" s="777"/>
      <c r="DS33" s="777" t="s">
        <v>0</v>
      </c>
      <c r="DT33" s="2577"/>
      <c r="DU33" s="2577"/>
      <c r="DV33" s="2577"/>
      <c r="DW33" s="2577"/>
      <c r="DX33" s="2577"/>
      <c r="DY33" s="2577"/>
      <c r="DZ33" s="2577"/>
      <c r="EA33" s="2577"/>
      <c r="EB33" s="2577"/>
      <c r="EC33" s="778" t="s">
        <v>1</v>
      </c>
      <c r="ED33" s="778"/>
      <c r="EE33" s="2588"/>
      <c r="EF33" s="2577"/>
      <c r="EG33" s="2577"/>
      <c r="EH33" s="2577"/>
      <c r="EI33" s="2577"/>
      <c r="EJ33" s="2577"/>
      <c r="EK33" s="2577"/>
      <c r="EL33" s="2577"/>
      <c r="EM33" s="2577"/>
      <c r="EN33" s="2577"/>
      <c r="EO33" s="2577"/>
      <c r="EP33" s="2586"/>
      <c r="EQ33" s="2588"/>
      <c r="ER33" s="2577"/>
      <c r="ES33" s="2577"/>
      <c r="ET33" s="2577"/>
      <c r="EU33" s="2577"/>
      <c r="EV33" s="2577"/>
      <c r="EW33" s="2577"/>
      <c r="EX33" s="2577"/>
      <c r="EY33" s="2577"/>
      <c r="EZ33" s="2577"/>
      <c r="FA33" s="2577"/>
      <c r="FB33" s="2577"/>
      <c r="FC33" s="2586"/>
      <c r="FD33" s="2536">
        <f t="shared" si="4"/>
        <v>106714</v>
      </c>
      <c r="FE33" s="2529"/>
      <c r="FF33" s="2529"/>
      <c r="FG33" s="2529"/>
      <c r="FH33" s="2529"/>
      <c r="FI33" s="2529"/>
      <c r="FJ33" s="2529"/>
      <c r="FK33" s="2529"/>
      <c r="FL33" s="2529"/>
      <c r="FM33" s="2529"/>
      <c r="FN33" s="2529"/>
      <c r="FO33" s="2529"/>
      <c r="FP33" s="2537"/>
      <c r="FQ33" s="777"/>
      <c r="FR33" s="777" t="s">
        <v>0</v>
      </c>
      <c r="FS33" s="2529">
        <f t="shared" ref="FS33:FS40" si="5">BE33-DE33+DT33+EQ33+CP33</f>
        <v>0</v>
      </c>
      <c r="FT33" s="2529"/>
      <c r="FU33" s="2529"/>
      <c r="FV33" s="2529"/>
      <c r="FW33" s="2529"/>
      <c r="FX33" s="2529"/>
      <c r="FY33" s="2529"/>
      <c r="FZ33" s="2529"/>
      <c r="GA33" s="2529"/>
      <c r="GB33" s="778" t="s">
        <v>1</v>
      </c>
      <c r="GC33" s="778"/>
      <c r="GD33" s="2536">
        <f t="shared" ref="GD33:GD37" si="6">BP33+CC33-CT33+DE33-DT33+EE33-EQ33</f>
        <v>106714</v>
      </c>
      <c r="GE33" s="2529"/>
      <c r="GF33" s="2529"/>
      <c r="GG33" s="2529"/>
      <c r="GH33" s="2529"/>
      <c r="GI33" s="2529"/>
      <c r="GJ33" s="2529"/>
      <c r="GK33" s="2529"/>
      <c r="GL33" s="2529"/>
      <c r="GM33" s="2529"/>
      <c r="GN33" s="2529"/>
      <c r="GO33" s="2529"/>
      <c r="GP33" s="2587"/>
      <c r="GQ33" s="108"/>
      <c r="GR33" s="108"/>
      <c r="GS33" s="981"/>
      <c r="GT33" s="108"/>
      <c r="GU33" s="108"/>
      <c r="GV33" s="108">
        <v>1</v>
      </c>
      <c r="GW33" s="108">
        <v>1</v>
      </c>
      <c r="GX33" s="108">
        <v>1</v>
      </c>
      <c r="GY33" s="108">
        <v>1</v>
      </c>
      <c r="GZ33" s="108">
        <v>1</v>
      </c>
      <c r="HA33" s="108">
        <v>1</v>
      </c>
      <c r="HB33" s="108">
        <v>1</v>
      </c>
      <c r="HC33" s="108">
        <v>1</v>
      </c>
      <c r="HD33" s="108">
        <v>1</v>
      </c>
      <c r="HE33" s="108">
        <v>1</v>
      </c>
      <c r="HF33" s="108"/>
      <c r="HG33" s="108"/>
      <c r="HH33" s="108"/>
      <c r="HI33" s="108"/>
      <c r="HJ33" s="108"/>
      <c r="HK33" s="108"/>
      <c r="HL33" s="108"/>
      <c r="HM33" s="108"/>
      <c r="HN33" s="108"/>
      <c r="HO33" s="108"/>
      <c r="HP33" s="108"/>
      <c r="HQ33" s="108"/>
      <c r="HR33" s="108"/>
      <c r="HS33" s="108"/>
      <c r="HT33" s="108"/>
      <c r="HU33" s="108"/>
      <c r="HV33" s="108"/>
    </row>
    <row r="34" spans="1:230" ht="18" customHeight="1">
      <c r="B34" s="253"/>
      <c r="C34" s="2342"/>
      <c r="D34" s="2342"/>
      <c r="E34" s="2342"/>
      <c r="F34" s="2342"/>
      <c r="G34" s="2342"/>
      <c r="H34" s="2342"/>
      <c r="I34" s="2342"/>
      <c r="J34" s="2342"/>
      <c r="K34" s="2342"/>
      <c r="L34" s="2342"/>
      <c r="M34" s="2342"/>
      <c r="N34" s="2342"/>
      <c r="O34" s="2342"/>
      <c r="P34" s="2342"/>
      <c r="Q34" s="2342"/>
      <c r="R34" s="2342"/>
      <c r="S34" s="2342"/>
      <c r="T34" s="2342"/>
      <c r="U34" s="2342"/>
      <c r="V34" s="2342"/>
      <c r="W34" s="2343"/>
      <c r="X34" s="2396">
        <v>52121</v>
      </c>
      <c r="Y34" s="2397"/>
      <c r="Z34" s="2397"/>
      <c r="AA34" s="2397"/>
      <c r="AB34" s="2398"/>
      <c r="AC34" s="2554" t="s">
        <v>966</v>
      </c>
      <c r="AD34" s="2555"/>
      <c r="AE34" s="2555"/>
      <c r="AF34" s="2555"/>
      <c r="AG34" s="2555"/>
      <c r="AH34" s="2555"/>
      <c r="AI34" s="2555"/>
      <c r="AJ34" s="2555"/>
      <c r="AK34" s="2555"/>
      <c r="AL34" s="2555"/>
      <c r="AM34" s="2555"/>
      <c r="AN34" s="2555"/>
      <c r="AO34" s="2556"/>
      <c r="AP34" s="2585">
        <v>104588</v>
      </c>
      <c r="AQ34" s="2577"/>
      <c r="AR34" s="2577"/>
      <c r="AS34" s="2577"/>
      <c r="AT34" s="2577"/>
      <c r="AU34" s="2577"/>
      <c r="AV34" s="2577"/>
      <c r="AW34" s="2577"/>
      <c r="AX34" s="2577"/>
      <c r="AY34" s="2577"/>
      <c r="AZ34" s="2577"/>
      <c r="BA34" s="2577"/>
      <c r="BB34" s="2586"/>
      <c r="BC34" s="777"/>
      <c r="BD34" s="777" t="s">
        <v>0</v>
      </c>
      <c r="BE34" s="2577"/>
      <c r="BF34" s="2577"/>
      <c r="BG34" s="2577"/>
      <c r="BH34" s="2577"/>
      <c r="BI34" s="2577"/>
      <c r="BJ34" s="2577"/>
      <c r="BK34" s="2577"/>
      <c r="BL34" s="2577"/>
      <c r="BM34" s="2577"/>
      <c r="BN34" s="778" t="s">
        <v>1</v>
      </c>
      <c r="BO34" s="778"/>
      <c r="BP34" s="2536">
        <f t="shared" ref="BP34:BP35" si="7">AP34-BE34</f>
        <v>104588</v>
      </c>
      <c r="BQ34" s="2529"/>
      <c r="BR34" s="2529"/>
      <c r="BS34" s="2529"/>
      <c r="BT34" s="2529"/>
      <c r="BU34" s="2529"/>
      <c r="BV34" s="2529"/>
      <c r="BW34" s="2529"/>
      <c r="BX34" s="2529"/>
      <c r="BY34" s="2529"/>
      <c r="BZ34" s="2529"/>
      <c r="CA34" s="2529"/>
      <c r="CB34" s="2537"/>
      <c r="CC34" s="2588">
        <v>1572</v>
      </c>
      <c r="CD34" s="2577"/>
      <c r="CE34" s="2577"/>
      <c r="CF34" s="2577"/>
      <c r="CG34" s="2577"/>
      <c r="CH34" s="2577"/>
      <c r="CI34" s="2577"/>
      <c r="CJ34" s="2577"/>
      <c r="CK34" s="2577"/>
      <c r="CL34" s="2577"/>
      <c r="CM34" s="2577"/>
      <c r="CN34" s="2586"/>
      <c r="CO34" s="955" t="s">
        <v>0</v>
      </c>
      <c r="CP34" s="952"/>
      <c r="CQ34" s="955" t="s">
        <v>1</v>
      </c>
      <c r="CR34" s="779"/>
      <c r="CS34" s="777" t="s">
        <v>0</v>
      </c>
      <c r="CT34" s="2577">
        <v>230</v>
      </c>
      <c r="CU34" s="2577"/>
      <c r="CV34" s="2577"/>
      <c r="CW34" s="2577"/>
      <c r="CX34" s="2577"/>
      <c r="CY34" s="2577"/>
      <c r="CZ34" s="2577"/>
      <c r="DA34" s="2577"/>
      <c r="DB34" s="2577"/>
      <c r="DC34" s="778" t="s">
        <v>1</v>
      </c>
      <c r="DD34" s="780"/>
      <c r="DE34" s="2588"/>
      <c r="DF34" s="2577"/>
      <c r="DG34" s="2577"/>
      <c r="DH34" s="2577"/>
      <c r="DI34" s="2577"/>
      <c r="DJ34" s="2577"/>
      <c r="DK34" s="2577"/>
      <c r="DL34" s="2577"/>
      <c r="DM34" s="2577"/>
      <c r="DN34" s="2577"/>
      <c r="DO34" s="2577"/>
      <c r="DP34" s="2577"/>
      <c r="DQ34" s="2586"/>
      <c r="DR34" s="777"/>
      <c r="DS34" s="777" t="s">
        <v>0</v>
      </c>
      <c r="DT34" s="2577"/>
      <c r="DU34" s="2577"/>
      <c r="DV34" s="2577"/>
      <c r="DW34" s="2577"/>
      <c r="DX34" s="2577"/>
      <c r="DY34" s="2577"/>
      <c r="DZ34" s="2577"/>
      <c r="EA34" s="2577"/>
      <c r="EB34" s="2577"/>
      <c r="EC34" s="778" t="s">
        <v>1</v>
      </c>
      <c r="ED34" s="778"/>
      <c r="EE34" s="2588"/>
      <c r="EF34" s="2577"/>
      <c r="EG34" s="2577"/>
      <c r="EH34" s="2577"/>
      <c r="EI34" s="2577"/>
      <c r="EJ34" s="2577"/>
      <c r="EK34" s="2577"/>
      <c r="EL34" s="2577"/>
      <c r="EM34" s="2577"/>
      <c r="EN34" s="2577"/>
      <c r="EO34" s="2577"/>
      <c r="EP34" s="2586"/>
      <c r="EQ34" s="2588"/>
      <c r="ER34" s="2577"/>
      <c r="ES34" s="2577"/>
      <c r="ET34" s="2577"/>
      <c r="EU34" s="2577"/>
      <c r="EV34" s="2577"/>
      <c r="EW34" s="2577"/>
      <c r="EX34" s="2577"/>
      <c r="EY34" s="2577"/>
      <c r="EZ34" s="2577"/>
      <c r="FA34" s="2577"/>
      <c r="FB34" s="2577"/>
      <c r="FC34" s="2586"/>
      <c r="FD34" s="2536">
        <f t="shared" si="4"/>
        <v>105930</v>
      </c>
      <c r="FE34" s="2529"/>
      <c r="FF34" s="2529"/>
      <c r="FG34" s="2529"/>
      <c r="FH34" s="2529"/>
      <c r="FI34" s="2529"/>
      <c r="FJ34" s="2529"/>
      <c r="FK34" s="2529"/>
      <c r="FL34" s="2529"/>
      <c r="FM34" s="2529"/>
      <c r="FN34" s="2529"/>
      <c r="FO34" s="2529"/>
      <c r="FP34" s="2537"/>
      <c r="FQ34" s="777"/>
      <c r="FR34" s="777" t="s">
        <v>0</v>
      </c>
      <c r="FS34" s="2529">
        <f t="shared" si="5"/>
        <v>0</v>
      </c>
      <c r="FT34" s="2529"/>
      <c r="FU34" s="2529"/>
      <c r="FV34" s="2529"/>
      <c r="FW34" s="2529"/>
      <c r="FX34" s="2529"/>
      <c r="FY34" s="2529"/>
      <c r="FZ34" s="2529"/>
      <c r="GA34" s="2529"/>
      <c r="GB34" s="778" t="s">
        <v>1</v>
      </c>
      <c r="GC34" s="778"/>
      <c r="GD34" s="2536">
        <f t="shared" si="6"/>
        <v>105930</v>
      </c>
      <c r="GE34" s="2529"/>
      <c r="GF34" s="2529"/>
      <c r="GG34" s="2529"/>
      <c r="GH34" s="2529"/>
      <c r="GI34" s="2529"/>
      <c r="GJ34" s="2529"/>
      <c r="GK34" s="2529"/>
      <c r="GL34" s="2529"/>
      <c r="GM34" s="2529"/>
      <c r="GN34" s="2529"/>
      <c r="GO34" s="2529"/>
      <c r="GP34" s="2587"/>
      <c r="GQ34" s="108"/>
      <c r="GR34" s="108"/>
      <c r="GS34" s="981"/>
      <c r="GT34" s="108"/>
      <c r="GU34" s="108"/>
      <c r="GV34" s="108">
        <v>1</v>
      </c>
      <c r="GW34" s="108">
        <v>1</v>
      </c>
      <c r="GX34" s="108">
        <v>1</v>
      </c>
      <c r="GY34" s="108">
        <v>1</v>
      </c>
      <c r="GZ34" s="108">
        <v>1</v>
      </c>
      <c r="HA34" s="108">
        <v>1</v>
      </c>
      <c r="HB34" s="108">
        <v>1</v>
      </c>
      <c r="HC34" s="108">
        <v>1</v>
      </c>
      <c r="HD34" s="108">
        <v>1</v>
      </c>
      <c r="HE34" s="108">
        <v>1</v>
      </c>
      <c r="HF34" s="108"/>
      <c r="HG34" s="108"/>
      <c r="HH34" s="108"/>
      <c r="HI34" s="108"/>
      <c r="HJ34" s="108"/>
      <c r="HK34" s="108"/>
      <c r="HL34" s="108"/>
      <c r="HM34" s="108"/>
      <c r="HN34" s="108"/>
      <c r="HO34" s="108"/>
      <c r="HP34" s="108"/>
      <c r="HQ34" s="108"/>
      <c r="HR34" s="108"/>
      <c r="HS34" s="108"/>
      <c r="HT34" s="108"/>
      <c r="HU34" s="108"/>
      <c r="HV34" s="108"/>
    </row>
    <row r="35" spans="1:230" ht="18" customHeight="1">
      <c r="B35" s="252"/>
      <c r="C35" s="2338" t="s">
        <v>974</v>
      </c>
      <c r="D35" s="2338"/>
      <c r="E35" s="2338"/>
      <c r="F35" s="2338"/>
      <c r="G35" s="2338"/>
      <c r="H35" s="2338"/>
      <c r="I35" s="2338"/>
      <c r="J35" s="2338"/>
      <c r="K35" s="2338"/>
      <c r="L35" s="2338"/>
      <c r="M35" s="2338"/>
      <c r="N35" s="2338"/>
      <c r="O35" s="2338"/>
      <c r="P35" s="2338"/>
      <c r="Q35" s="2338"/>
      <c r="R35" s="2338"/>
      <c r="S35" s="2338"/>
      <c r="T35" s="2338"/>
      <c r="U35" s="2338"/>
      <c r="V35" s="2338"/>
      <c r="W35" s="2339"/>
      <c r="X35" s="2396">
        <v>52022</v>
      </c>
      <c r="Y35" s="2397"/>
      <c r="Z35" s="2397"/>
      <c r="AA35" s="2397"/>
      <c r="AB35" s="2398"/>
      <c r="AC35" s="2554" t="s">
        <v>965</v>
      </c>
      <c r="AD35" s="2555"/>
      <c r="AE35" s="2555"/>
      <c r="AF35" s="2555"/>
      <c r="AG35" s="2555"/>
      <c r="AH35" s="2555"/>
      <c r="AI35" s="2555"/>
      <c r="AJ35" s="2555"/>
      <c r="AK35" s="2555"/>
      <c r="AL35" s="2555"/>
      <c r="AM35" s="2555"/>
      <c r="AN35" s="2555"/>
      <c r="AO35" s="2556"/>
      <c r="AP35" s="2584">
        <f>FD36</f>
        <v>0</v>
      </c>
      <c r="AQ35" s="2529"/>
      <c r="AR35" s="2529"/>
      <c r="AS35" s="2529"/>
      <c r="AT35" s="2529"/>
      <c r="AU35" s="2529"/>
      <c r="AV35" s="2529"/>
      <c r="AW35" s="2529"/>
      <c r="AX35" s="2529"/>
      <c r="AY35" s="2529"/>
      <c r="AZ35" s="2529"/>
      <c r="BA35" s="2529"/>
      <c r="BB35" s="2537"/>
      <c r="BC35" s="777"/>
      <c r="BD35" s="777" t="s">
        <v>0</v>
      </c>
      <c r="BE35" s="2529">
        <f>FS36</f>
        <v>0</v>
      </c>
      <c r="BF35" s="2529"/>
      <c r="BG35" s="2529"/>
      <c r="BH35" s="2529"/>
      <c r="BI35" s="2529"/>
      <c r="BJ35" s="2529"/>
      <c r="BK35" s="2529"/>
      <c r="BL35" s="2529"/>
      <c r="BM35" s="2529"/>
      <c r="BN35" s="778" t="s">
        <v>1</v>
      </c>
      <c r="BO35" s="778"/>
      <c r="BP35" s="2536">
        <f t="shared" si="7"/>
        <v>0</v>
      </c>
      <c r="BQ35" s="2529"/>
      <c r="BR35" s="2529"/>
      <c r="BS35" s="2529"/>
      <c r="BT35" s="2529"/>
      <c r="BU35" s="2529"/>
      <c r="BV35" s="2529"/>
      <c r="BW35" s="2529"/>
      <c r="BX35" s="2529"/>
      <c r="BY35" s="2529"/>
      <c r="BZ35" s="2529"/>
      <c r="CA35" s="2529"/>
      <c r="CB35" s="2537"/>
      <c r="CC35" s="2588"/>
      <c r="CD35" s="2577"/>
      <c r="CE35" s="2577"/>
      <c r="CF35" s="2577"/>
      <c r="CG35" s="2577"/>
      <c r="CH35" s="2577"/>
      <c r="CI35" s="2577"/>
      <c r="CJ35" s="2577"/>
      <c r="CK35" s="2577"/>
      <c r="CL35" s="2577"/>
      <c r="CM35" s="2577"/>
      <c r="CN35" s="2586"/>
      <c r="CO35" s="955" t="s">
        <v>0</v>
      </c>
      <c r="CP35" s="952"/>
      <c r="CQ35" s="955" t="s">
        <v>1</v>
      </c>
      <c r="CR35" s="779"/>
      <c r="CS35" s="777" t="s">
        <v>0</v>
      </c>
      <c r="CT35" s="2577"/>
      <c r="CU35" s="2577"/>
      <c r="CV35" s="2577"/>
      <c r="CW35" s="2577"/>
      <c r="CX35" s="2577"/>
      <c r="CY35" s="2577"/>
      <c r="CZ35" s="2577"/>
      <c r="DA35" s="2577"/>
      <c r="DB35" s="2577"/>
      <c r="DC35" s="778" t="s">
        <v>1</v>
      </c>
      <c r="DD35" s="780"/>
      <c r="DE35" s="2588"/>
      <c r="DF35" s="2577"/>
      <c r="DG35" s="2577"/>
      <c r="DH35" s="2577"/>
      <c r="DI35" s="2577"/>
      <c r="DJ35" s="2577"/>
      <c r="DK35" s="2577"/>
      <c r="DL35" s="2577"/>
      <c r="DM35" s="2577"/>
      <c r="DN35" s="2577"/>
      <c r="DO35" s="2577"/>
      <c r="DP35" s="2577"/>
      <c r="DQ35" s="2586"/>
      <c r="DR35" s="777"/>
      <c r="DS35" s="777" t="s">
        <v>0</v>
      </c>
      <c r="DT35" s="2577"/>
      <c r="DU35" s="2577"/>
      <c r="DV35" s="2577"/>
      <c r="DW35" s="2577"/>
      <c r="DX35" s="2577"/>
      <c r="DY35" s="2577"/>
      <c r="DZ35" s="2577"/>
      <c r="EA35" s="2577"/>
      <c r="EB35" s="2577"/>
      <c r="EC35" s="778" t="s">
        <v>1</v>
      </c>
      <c r="ED35" s="778"/>
      <c r="EE35" s="2588"/>
      <c r="EF35" s="2577"/>
      <c r="EG35" s="2577"/>
      <c r="EH35" s="2577"/>
      <c r="EI35" s="2577"/>
      <c r="EJ35" s="2577"/>
      <c r="EK35" s="2577"/>
      <c r="EL35" s="2577"/>
      <c r="EM35" s="2577"/>
      <c r="EN35" s="2577"/>
      <c r="EO35" s="2577"/>
      <c r="EP35" s="2586"/>
      <c r="EQ35" s="2588"/>
      <c r="ER35" s="2577"/>
      <c r="ES35" s="2577"/>
      <c r="ET35" s="2577"/>
      <c r="EU35" s="2577"/>
      <c r="EV35" s="2577"/>
      <c r="EW35" s="2577"/>
      <c r="EX35" s="2577"/>
      <c r="EY35" s="2577"/>
      <c r="EZ35" s="2577"/>
      <c r="FA35" s="2577"/>
      <c r="FB35" s="2577"/>
      <c r="FC35" s="2586"/>
      <c r="FD35" s="2536">
        <f t="shared" si="4"/>
        <v>0</v>
      </c>
      <c r="FE35" s="2529"/>
      <c r="FF35" s="2529"/>
      <c r="FG35" s="2529"/>
      <c r="FH35" s="2529"/>
      <c r="FI35" s="2529"/>
      <c r="FJ35" s="2529"/>
      <c r="FK35" s="2529"/>
      <c r="FL35" s="2529"/>
      <c r="FM35" s="2529"/>
      <c r="FN35" s="2529"/>
      <c r="FO35" s="2529"/>
      <c r="FP35" s="2537"/>
      <c r="FQ35" s="777"/>
      <c r="FR35" s="777" t="s">
        <v>0</v>
      </c>
      <c r="FS35" s="2529">
        <f t="shared" si="5"/>
        <v>0</v>
      </c>
      <c r="FT35" s="2529"/>
      <c r="FU35" s="2529"/>
      <c r="FV35" s="2529"/>
      <c r="FW35" s="2529"/>
      <c r="FX35" s="2529"/>
      <c r="FY35" s="2529"/>
      <c r="FZ35" s="2529"/>
      <c r="GA35" s="2529"/>
      <c r="GB35" s="778" t="s">
        <v>1</v>
      </c>
      <c r="GC35" s="778"/>
      <c r="GD35" s="2536">
        <f t="shared" si="6"/>
        <v>0</v>
      </c>
      <c r="GE35" s="2529"/>
      <c r="GF35" s="2529"/>
      <c r="GG35" s="2529"/>
      <c r="GH35" s="2529"/>
      <c r="GI35" s="2529"/>
      <c r="GJ35" s="2529"/>
      <c r="GK35" s="2529"/>
      <c r="GL35" s="2529"/>
      <c r="GM35" s="2529"/>
      <c r="GN35" s="2529"/>
      <c r="GO35" s="2529"/>
      <c r="GP35" s="2587"/>
      <c r="GQ35" s="108"/>
      <c r="GR35" s="108"/>
      <c r="GS35" s="981"/>
      <c r="GT35" s="108"/>
      <c r="GU35" s="108"/>
      <c r="GV35" s="108">
        <v>1</v>
      </c>
      <c r="GW35" s="108">
        <v>1</v>
      </c>
      <c r="GX35" s="108">
        <v>1</v>
      </c>
      <c r="GY35" s="108">
        <v>1</v>
      </c>
      <c r="GZ35" s="108">
        <v>1</v>
      </c>
      <c r="HA35" s="108">
        <v>1</v>
      </c>
      <c r="HB35" s="108">
        <v>1</v>
      </c>
      <c r="HC35" s="108">
        <v>1</v>
      </c>
      <c r="HD35" s="108">
        <v>1</v>
      </c>
      <c r="HE35" s="108">
        <v>1</v>
      </c>
      <c r="HF35" s="108"/>
      <c r="HG35" s="108"/>
      <c r="HH35" s="108"/>
      <c r="HI35" s="108"/>
      <c r="HJ35" s="108"/>
      <c r="HK35" s="108"/>
      <c r="HL35" s="108"/>
      <c r="HM35" s="108"/>
      <c r="HN35" s="108"/>
      <c r="HO35" s="108"/>
      <c r="HP35" s="108"/>
      <c r="HQ35" s="108"/>
      <c r="HR35" s="108"/>
      <c r="HS35" s="108"/>
      <c r="HT35" s="108"/>
      <c r="HU35" s="108"/>
      <c r="HV35" s="108"/>
    </row>
    <row r="36" spans="1:230" ht="18" customHeight="1">
      <c r="B36" s="253"/>
      <c r="C36" s="2342"/>
      <c r="D36" s="2342"/>
      <c r="E36" s="2342"/>
      <c r="F36" s="2342"/>
      <c r="G36" s="2342"/>
      <c r="H36" s="2342"/>
      <c r="I36" s="2342"/>
      <c r="J36" s="2342"/>
      <c r="K36" s="2342"/>
      <c r="L36" s="2342"/>
      <c r="M36" s="2342"/>
      <c r="N36" s="2342"/>
      <c r="O36" s="2342"/>
      <c r="P36" s="2342"/>
      <c r="Q36" s="2342"/>
      <c r="R36" s="2342"/>
      <c r="S36" s="2342"/>
      <c r="T36" s="2342"/>
      <c r="U36" s="2342"/>
      <c r="V36" s="2342"/>
      <c r="W36" s="2343"/>
      <c r="X36" s="2589">
        <v>52122</v>
      </c>
      <c r="Y36" s="2590"/>
      <c r="Z36" s="2590"/>
      <c r="AA36" s="2590"/>
      <c r="AB36" s="2591"/>
      <c r="AC36" s="2554" t="s">
        <v>966</v>
      </c>
      <c r="AD36" s="2555"/>
      <c r="AE36" s="2555"/>
      <c r="AF36" s="2555"/>
      <c r="AG36" s="2555"/>
      <c r="AH36" s="2555"/>
      <c r="AI36" s="2555"/>
      <c r="AJ36" s="2555"/>
      <c r="AK36" s="2555"/>
      <c r="AL36" s="2555"/>
      <c r="AM36" s="2555"/>
      <c r="AN36" s="2555"/>
      <c r="AO36" s="2556"/>
      <c r="AP36" s="2585"/>
      <c r="AQ36" s="2577"/>
      <c r="AR36" s="2577"/>
      <c r="AS36" s="2577"/>
      <c r="AT36" s="2577"/>
      <c r="AU36" s="2577"/>
      <c r="AV36" s="2577"/>
      <c r="AW36" s="2577"/>
      <c r="AX36" s="2577"/>
      <c r="AY36" s="2577"/>
      <c r="AZ36" s="2577"/>
      <c r="BA36" s="2577"/>
      <c r="BB36" s="2586"/>
      <c r="BC36" s="777"/>
      <c r="BD36" s="777" t="s">
        <v>0</v>
      </c>
      <c r="BE36" s="2577"/>
      <c r="BF36" s="2577"/>
      <c r="BG36" s="2577"/>
      <c r="BH36" s="2577"/>
      <c r="BI36" s="2577"/>
      <c r="BJ36" s="2577"/>
      <c r="BK36" s="2577"/>
      <c r="BL36" s="2577"/>
      <c r="BM36" s="2577"/>
      <c r="BN36" s="778" t="s">
        <v>1</v>
      </c>
      <c r="BO36" s="778"/>
      <c r="BP36" s="2536">
        <f>AP36-BE36</f>
        <v>0</v>
      </c>
      <c r="BQ36" s="2529"/>
      <c r="BR36" s="2529"/>
      <c r="BS36" s="2529"/>
      <c r="BT36" s="2529"/>
      <c r="BU36" s="2529"/>
      <c r="BV36" s="2529"/>
      <c r="BW36" s="2529"/>
      <c r="BX36" s="2529"/>
      <c r="BY36" s="2529"/>
      <c r="BZ36" s="2529"/>
      <c r="CA36" s="2529"/>
      <c r="CB36" s="2537"/>
      <c r="CC36" s="2588"/>
      <c r="CD36" s="2577"/>
      <c r="CE36" s="2577"/>
      <c r="CF36" s="2577"/>
      <c r="CG36" s="2577"/>
      <c r="CH36" s="2577"/>
      <c r="CI36" s="2577"/>
      <c r="CJ36" s="2577"/>
      <c r="CK36" s="2577"/>
      <c r="CL36" s="2577"/>
      <c r="CM36" s="2577"/>
      <c r="CN36" s="2586"/>
      <c r="CO36" s="955" t="s">
        <v>0</v>
      </c>
      <c r="CP36" s="952"/>
      <c r="CQ36" s="955" t="s">
        <v>1</v>
      </c>
      <c r="CR36" s="779"/>
      <c r="CS36" s="777" t="s">
        <v>0</v>
      </c>
      <c r="CT36" s="2577"/>
      <c r="CU36" s="2577"/>
      <c r="CV36" s="2577"/>
      <c r="CW36" s="2577"/>
      <c r="CX36" s="2577"/>
      <c r="CY36" s="2577"/>
      <c r="CZ36" s="2577"/>
      <c r="DA36" s="2577"/>
      <c r="DB36" s="2577"/>
      <c r="DC36" s="778" t="s">
        <v>1</v>
      </c>
      <c r="DD36" s="780"/>
      <c r="DE36" s="2588"/>
      <c r="DF36" s="2577"/>
      <c r="DG36" s="2577"/>
      <c r="DH36" s="2577"/>
      <c r="DI36" s="2577"/>
      <c r="DJ36" s="2577"/>
      <c r="DK36" s="2577"/>
      <c r="DL36" s="2577"/>
      <c r="DM36" s="2577"/>
      <c r="DN36" s="2577"/>
      <c r="DO36" s="2577"/>
      <c r="DP36" s="2577"/>
      <c r="DQ36" s="2586"/>
      <c r="DR36" s="777"/>
      <c r="DS36" s="777" t="s">
        <v>0</v>
      </c>
      <c r="DT36" s="2577"/>
      <c r="DU36" s="2577"/>
      <c r="DV36" s="2577"/>
      <c r="DW36" s="2577"/>
      <c r="DX36" s="2577"/>
      <c r="DY36" s="2577"/>
      <c r="DZ36" s="2577"/>
      <c r="EA36" s="2577"/>
      <c r="EB36" s="2577"/>
      <c r="EC36" s="778" t="s">
        <v>1</v>
      </c>
      <c r="ED36" s="778"/>
      <c r="EE36" s="2588"/>
      <c r="EF36" s="2577"/>
      <c r="EG36" s="2577"/>
      <c r="EH36" s="2577"/>
      <c r="EI36" s="2577"/>
      <c r="EJ36" s="2577"/>
      <c r="EK36" s="2577"/>
      <c r="EL36" s="2577"/>
      <c r="EM36" s="2577"/>
      <c r="EN36" s="2577"/>
      <c r="EO36" s="2577"/>
      <c r="EP36" s="2586"/>
      <c r="EQ36" s="2588"/>
      <c r="ER36" s="2577"/>
      <c r="ES36" s="2577"/>
      <c r="ET36" s="2577"/>
      <c r="EU36" s="2577"/>
      <c r="EV36" s="2577"/>
      <c r="EW36" s="2577"/>
      <c r="EX36" s="2577"/>
      <c r="EY36" s="2577"/>
      <c r="EZ36" s="2577"/>
      <c r="FA36" s="2577"/>
      <c r="FB36" s="2577"/>
      <c r="FC36" s="2586"/>
      <c r="FD36" s="2536">
        <f t="shared" si="4"/>
        <v>0</v>
      </c>
      <c r="FE36" s="2529"/>
      <c r="FF36" s="2529"/>
      <c r="FG36" s="2529"/>
      <c r="FH36" s="2529"/>
      <c r="FI36" s="2529"/>
      <c r="FJ36" s="2529"/>
      <c r="FK36" s="2529"/>
      <c r="FL36" s="2529"/>
      <c r="FM36" s="2529"/>
      <c r="FN36" s="2529"/>
      <c r="FO36" s="2529"/>
      <c r="FP36" s="2537"/>
      <c r="FQ36" s="777"/>
      <c r="FR36" s="777" t="s">
        <v>0</v>
      </c>
      <c r="FS36" s="2529">
        <f t="shared" si="5"/>
        <v>0</v>
      </c>
      <c r="FT36" s="2529"/>
      <c r="FU36" s="2529"/>
      <c r="FV36" s="2529"/>
      <c r="FW36" s="2529"/>
      <c r="FX36" s="2529"/>
      <c r="FY36" s="2529"/>
      <c r="FZ36" s="2529"/>
      <c r="GA36" s="2529"/>
      <c r="GB36" s="778" t="s">
        <v>1</v>
      </c>
      <c r="GC36" s="778"/>
      <c r="GD36" s="2536">
        <f>BP36+CC36-CT36+DE36-DT36+EE36-EQ36</f>
        <v>0</v>
      </c>
      <c r="GE36" s="2529"/>
      <c r="GF36" s="2529"/>
      <c r="GG36" s="2529"/>
      <c r="GH36" s="2529"/>
      <c r="GI36" s="2529"/>
      <c r="GJ36" s="2529"/>
      <c r="GK36" s="2529"/>
      <c r="GL36" s="2529"/>
      <c r="GM36" s="2529"/>
      <c r="GN36" s="2529"/>
      <c r="GO36" s="2529"/>
      <c r="GP36" s="2587"/>
      <c r="GQ36" s="108"/>
      <c r="GR36" s="108"/>
      <c r="GS36" s="981"/>
      <c r="GT36" s="108"/>
      <c r="GU36" s="108"/>
      <c r="GV36" s="108">
        <v>1</v>
      </c>
      <c r="GW36" s="108">
        <v>1</v>
      </c>
      <c r="GX36" s="108">
        <v>1</v>
      </c>
      <c r="GY36" s="108">
        <v>1</v>
      </c>
      <c r="GZ36" s="108">
        <v>1</v>
      </c>
      <c r="HA36" s="108">
        <v>1</v>
      </c>
      <c r="HB36" s="108">
        <v>1</v>
      </c>
      <c r="HC36" s="108">
        <v>1</v>
      </c>
      <c r="HD36" s="108">
        <v>1</v>
      </c>
      <c r="HE36" s="108">
        <v>1</v>
      </c>
      <c r="HF36" s="108"/>
      <c r="HG36" s="108"/>
      <c r="HH36" s="108"/>
      <c r="HI36" s="108"/>
      <c r="HJ36" s="108"/>
      <c r="HK36" s="108"/>
      <c r="HL36" s="108"/>
      <c r="HM36" s="108"/>
      <c r="HN36" s="108"/>
      <c r="HO36" s="108"/>
      <c r="HP36" s="108"/>
      <c r="HQ36" s="108"/>
      <c r="HR36" s="108"/>
      <c r="HS36" s="108"/>
      <c r="HT36" s="108"/>
      <c r="HU36" s="108"/>
      <c r="HV36" s="108"/>
    </row>
    <row r="37" spans="1:230" ht="24.75" customHeight="1">
      <c r="B37" s="2578" t="s">
        <v>975</v>
      </c>
      <c r="C37" s="2579"/>
      <c r="D37" s="2579"/>
      <c r="E37" s="2579"/>
      <c r="F37" s="2579"/>
      <c r="G37" s="2579"/>
      <c r="H37" s="2579"/>
      <c r="I37" s="2579"/>
      <c r="J37" s="2579"/>
      <c r="K37" s="2579"/>
      <c r="L37" s="2579"/>
      <c r="M37" s="2579"/>
      <c r="N37" s="2579"/>
      <c r="O37" s="2579"/>
      <c r="P37" s="2579"/>
      <c r="Q37" s="2579"/>
      <c r="R37" s="2579"/>
      <c r="S37" s="2579"/>
      <c r="T37" s="2579"/>
      <c r="U37" s="2579"/>
      <c r="V37" s="2579"/>
      <c r="W37" s="2580"/>
      <c r="X37" s="2396">
        <v>5203</v>
      </c>
      <c r="Y37" s="2397"/>
      <c r="Z37" s="2397"/>
      <c r="AA37" s="2397"/>
      <c r="AB37" s="2398"/>
      <c r="AC37" s="2554" t="s">
        <v>965</v>
      </c>
      <c r="AD37" s="2555"/>
      <c r="AE37" s="2555"/>
      <c r="AF37" s="2555"/>
      <c r="AG37" s="2555"/>
      <c r="AH37" s="2555"/>
      <c r="AI37" s="2555"/>
      <c r="AJ37" s="2555"/>
      <c r="AK37" s="2555"/>
      <c r="AL37" s="2555"/>
      <c r="AM37" s="2555"/>
      <c r="AN37" s="2555"/>
      <c r="AO37" s="2556"/>
      <c r="AP37" s="2584">
        <f>FD38</f>
        <v>0</v>
      </c>
      <c r="AQ37" s="2529"/>
      <c r="AR37" s="2529"/>
      <c r="AS37" s="2529"/>
      <c r="AT37" s="2529"/>
      <c r="AU37" s="2529"/>
      <c r="AV37" s="2529"/>
      <c r="AW37" s="2529"/>
      <c r="AX37" s="2529"/>
      <c r="AY37" s="2529"/>
      <c r="AZ37" s="2529"/>
      <c r="BA37" s="2529"/>
      <c r="BB37" s="2537"/>
      <c r="BC37" s="777"/>
      <c r="BD37" s="777" t="s">
        <v>0</v>
      </c>
      <c r="BE37" s="2529">
        <f>FS38</f>
        <v>0</v>
      </c>
      <c r="BF37" s="2529"/>
      <c r="BG37" s="2529"/>
      <c r="BH37" s="2529"/>
      <c r="BI37" s="2529"/>
      <c r="BJ37" s="2529"/>
      <c r="BK37" s="2529"/>
      <c r="BL37" s="2529"/>
      <c r="BM37" s="2529"/>
      <c r="BN37" s="778" t="s">
        <v>1</v>
      </c>
      <c r="BO37" s="778"/>
      <c r="BP37" s="2536">
        <f>AP37-BE37</f>
        <v>0</v>
      </c>
      <c r="BQ37" s="2529"/>
      <c r="BR37" s="2529"/>
      <c r="BS37" s="2529"/>
      <c r="BT37" s="2529"/>
      <c r="BU37" s="2529"/>
      <c r="BV37" s="2529"/>
      <c r="BW37" s="2529"/>
      <c r="BX37" s="2529"/>
      <c r="BY37" s="2529"/>
      <c r="BZ37" s="2529"/>
      <c r="CA37" s="2529"/>
      <c r="CB37" s="2537"/>
      <c r="CC37" s="2588"/>
      <c r="CD37" s="2577"/>
      <c r="CE37" s="2577"/>
      <c r="CF37" s="2577"/>
      <c r="CG37" s="2577"/>
      <c r="CH37" s="2577"/>
      <c r="CI37" s="2577"/>
      <c r="CJ37" s="2577"/>
      <c r="CK37" s="2577"/>
      <c r="CL37" s="2577"/>
      <c r="CM37" s="2577"/>
      <c r="CN37" s="2586"/>
      <c r="CO37" s="955" t="s">
        <v>0</v>
      </c>
      <c r="CP37" s="952"/>
      <c r="CQ37" s="955" t="s">
        <v>1</v>
      </c>
      <c r="CR37" s="779"/>
      <c r="CS37" s="777" t="s">
        <v>0</v>
      </c>
      <c r="CT37" s="2577"/>
      <c r="CU37" s="2577"/>
      <c r="CV37" s="2577"/>
      <c r="CW37" s="2577"/>
      <c r="CX37" s="2577"/>
      <c r="CY37" s="2577"/>
      <c r="CZ37" s="2577"/>
      <c r="DA37" s="2577"/>
      <c r="DB37" s="2577"/>
      <c r="DC37" s="778" t="s">
        <v>1</v>
      </c>
      <c r="DD37" s="780"/>
      <c r="DE37" s="2588"/>
      <c r="DF37" s="2577"/>
      <c r="DG37" s="2577"/>
      <c r="DH37" s="2577"/>
      <c r="DI37" s="2577"/>
      <c r="DJ37" s="2577"/>
      <c r="DK37" s="2577"/>
      <c r="DL37" s="2577"/>
      <c r="DM37" s="2577"/>
      <c r="DN37" s="2577"/>
      <c r="DO37" s="2577"/>
      <c r="DP37" s="2577"/>
      <c r="DQ37" s="2586"/>
      <c r="DR37" s="777"/>
      <c r="DS37" s="777" t="s">
        <v>0</v>
      </c>
      <c r="DT37" s="2577"/>
      <c r="DU37" s="2577"/>
      <c r="DV37" s="2577"/>
      <c r="DW37" s="2577"/>
      <c r="DX37" s="2577"/>
      <c r="DY37" s="2577"/>
      <c r="DZ37" s="2577"/>
      <c r="EA37" s="2577"/>
      <c r="EB37" s="2577"/>
      <c r="EC37" s="778" t="s">
        <v>1</v>
      </c>
      <c r="ED37" s="778"/>
      <c r="EE37" s="2588"/>
      <c r="EF37" s="2577"/>
      <c r="EG37" s="2577"/>
      <c r="EH37" s="2577"/>
      <c r="EI37" s="2577"/>
      <c r="EJ37" s="2577"/>
      <c r="EK37" s="2577"/>
      <c r="EL37" s="2577"/>
      <c r="EM37" s="2577"/>
      <c r="EN37" s="2577"/>
      <c r="EO37" s="2577"/>
      <c r="EP37" s="2586"/>
      <c r="EQ37" s="2588"/>
      <c r="ER37" s="2577"/>
      <c r="ES37" s="2577"/>
      <c r="ET37" s="2577"/>
      <c r="EU37" s="2577"/>
      <c r="EV37" s="2577"/>
      <c r="EW37" s="2577"/>
      <c r="EX37" s="2577"/>
      <c r="EY37" s="2577"/>
      <c r="EZ37" s="2577"/>
      <c r="FA37" s="2577"/>
      <c r="FB37" s="2577"/>
      <c r="FC37" s="2586"/>
      <c r="FD37" s="2536">
        <f t="shared" si="4"/>
        <v>0</v>
      </c>
      <c r="FE37" s="2529"/>
      <c r="FF37" s="2529"/>
      <c r="FG37" s="2529"/>
      <c r="FH37" s="2529"/>
      <c r="FI37" s="2529"/>
      <c r="FJ37" s="2529"/>
      <c r="FK37" s="2529"/>
      <c r="FL37" s="2529"/>
      <c r="FM37" s="2529"/>
      <c r="FN37" s="2529"/>
      <c r="FO37" s="2529"/>
      <c r="FP37" s="2537"/>
      <c r="FQ37" s="777"/>
      <c r="FR37" s="777" t="s">
        <v>0</v>
      </c>
      <c r="FS37" s="2529">
        <f t="shared" si="5"/>
        <v>0</v>
      </c>
      <c r="FT37" s="2529"/>
      <c r="FU37" s="2529"/>
      <c r="FV37" s="2529"/>
      <c r="FW37" s="2529"/>
      <c r="FX37" s="2529"/>
      <c r="FY37" s="2529"/>
      <c r="FZ37" s="2529"/>
      <c r="GA37" s="2529"/>
      <c r="GB37" s="778" t="s">
        <v>1</v>
      </c>
      <c r="GC37" s="778"/>
      <c r="GD37" s="2536">
        <f t="shared" si="6"/>
        <v>0</v>
      </c>
      <c r="GE37" s="2529"/>
      <c r="GF37" s="2529"/>
      <c r="GG37" s="2529"/>
      <c r="GH37" s="2529"/>
      <c r="GI37" s="2529"/>
      <c r="GJ37" s="2529"/>
      <c r="GK37" s="2529"/>
      <c r="GL37" s="2529"/>
      <c r="GM37" s="2529"/>
      <c r="GN37" s="2529"/>
      <c r="GO37" s="2529"/>
      <c r="GP37" s="2587"/>
      <c r="GQ37" s="108"/>
      <c r="GR37" s="108"/>
      <c r="GS37" s="981"/>
      <c r="GT37" s="108"/>
      <c r="GU37" s="108"/>
      <c r="GV37" s="108">
        <v>1</v>
      </c>
      <c r="GW37" s="108">
        <v>1</v>
      </c>
      <c r="GX37" s="108">
        <v>1</v>
      </c>
      <c r="GY37" s="108">
        <v>1</v>
      </c>
      <c r="GZ37" s="108">
        <v>1</v>
      </c>
      <c r="HA37" s="108">
        <v>1</v>
      </c>
      <c r="HB37" s="108">
        <v>1</v>
      </c>
      <c r="HC37" s="108">
        <v>1</v>
      </c>
      <c r="HD37" s="108">
        <v>1</v>
      </c>
      <c r="HE37" s="108">
        <v>1</v>
      </c>
      <c r="HF37" s="108"/>
      <c r="HG37" s="108"/>
      <c r="HH37" s="108"/>
      <c r="HI37" s="108"/>
      <c r="HJ37" s="108"/>
      <c r="HK37" s="108"/>
      <c r="HL37" s="108"/>
      <c r="HM37" s="108"/>
      <c r="HN37" s="108"/>
      <c r="HO37" s="108"/>
      <c r="HP37" s="108"/>
      <c r="HQ37" s="108"/>
      <c r="HR37" s="108"/>
      <c r="HS37" s="108"/>
      <c r="HT37" s="108"/>
      <c r="HU37" s="108"/>
      <c r="HV37" s="108"/>
    </row>
    <row r="38" spans="1:230" ht="24.75" customHeight="1">
      <c r="B38" s="2581"/>
      <c r="C38" s="2582"/>
      <c r="D38" s="2582"/>
      <c r="E38" s="2582"/>
      <c r="F38" s="2582"/>
      <c r="G38" s="2582"/>
      <c r="H38" s="2582"/>
      <c r="I38" s="2582"/>
      <c r="J38" s="2582"/>
      <c r="K38" s="2582"/>
      <c r="L38" s="2582"/>
      <c r="M38" s="2582"/>
      <c r="N38" s="2582"/>
      <c r="O38" s="2582"/>
      <c r="P38" s="2582"/>
      <c r="Q38" s="2582"/>
      <c r="R38" s="2582"/>
      <c r="S38" s="2582"/>
      <c r="T38" s="2582"/>
      <c r="U38" s="2582"/>
      <c r="V38" s="2582"/>
      <c r="W38" s="2583"/>
      <c r="X38" s="2396">
        <v>5213</v>
      </c>
      <c r="Y38" s="2397"/>
      <c r="Z38" s="2397"/>
      <c r="AA38" s="2397"/>
      <c r="AB38" s="2398"/>
      <c r="AC38" s="2554" t="s">
        <v>966</v>
      </c>
      <c r="AD38" s="2555"/>
      <c r="AE38" s="2555"/>
      <c r="AF38" s="2555"/>
      <c r="AG38" s="2555"/>
      <c r="AH38" s="2555"/>
      <c r="AI38" s="2555"/>
      <c r="AJ38" s="2555"/>
      <c r="AK38" s="2555"/>
      <c r="AL38" s="2555"/>
      <c r="AM38" s="2555"/>
      <c r="AN38" s="2555"/>
      <c r="AO38" s="2556"/>
      <c r="AP38" s="2585"/>
      <c r="AQ38" s="2577"/>
      <c r="AR38" s="2577"/>
      <c r="AS38" s="2577"/>
      <c r="AT38" s="2577"/>
      <c r="AU38" s="2577"/>
      <c r="AV38" s="2577"/>
      <c r="AW38" s="2577"/>
      <c r="AX38" s="2577"/>
      <c r="AY38" s="2577"/>
      <c r="AZ38" s="2577"/>
      <c r="BA38" s="2577"/>
      <c r="BB38" s="2586"/>
      <c r="BC38" s="777"/>
      <c r="BD38" s="777" t="s">
        <v>0</v>
      </c>
      <c r="BE38" s="2577"/>
      <c r="BF38" s="2577"/>
      <c r="BG38" s="2577"/>
      <c r="BH38" s="2577"/>
      <c r="BI38" s="2577"/>
      <c r="BJ38" s="2577"/>
      <c r="BK38" s="2577"/>
      <c r="BL38" s="2577"/>
      <c r="BM38" s="2577"/>
      <c r="BN38" s="778" t="s">
        <v>1</v>
      </c>
      <c r="BO38" s="778"/>
      <c r="BP38" s="2536">
        <f>AP38-BE38</f>
        <v>0</v>
      </c>
      <c r="BQ38" s="2529"/>
      <c r="BR38" s="2529"/>
      <c r="BS38" s="2529"/>
      <c r="BT38" s="2529"/>
      <c r="BU38" s="2529"/>
      <c r="BV38" s="2529"/>
      <c r="BW38" s="2529"/>
      <c r="BX38" s="2529"/>
      <c r="BY38" s="2529"/>
      <c r="BZ38" s="2529"/>
      <c r="CA38" s="2529"/>
      <c r="CB38" s="2537"/>
      <c r="CC38" s="2588"/>
      <c r="CD38" s="2577"/>
      <c r="CE38" s="2577"/>
      <c r="CF38" s="2577"/>
      <c r="CG38" s="2577"/>
      <c r="CH38" s="2577"/>
      <c r="CI38" s="2577"/>
      <c r="CJ38" s="2577"/>
      <c r="CK38" s="2577"/>
      <c r="CL38" s="2577"/>
      <c r="CM38" s="2577"/>
      <c r="CN38" s="2586"/>
      <c r="CO38" s="955" t="s">
        <v>0</v>
      </c>
      <c r="CP38" s="952"/>
      <c r="CQ38" s="955" t="s">
        <v>1</v>
      </c>
      <c r="CR38" s="779"/>
      <c r="CS38" s="777" t="s">
        <v>0</v>
      </c>
      <c r="CT38" s="2577"/>
      <c r="CU38" s="2577"/>
      <c r="CV38" s="2577"/>
      <c r="CW38" s="2577"/>
      <c r="CX38" s="2577"/>
      <c r="CY38" s="2577"/>
      <c r="CZ38" s="2577"/>
      <c r="DA38" s="2577"/>
      <c r="DB38" s="2577"/>
      <c r="DC38" s="778" t="s">
        <v>1</v>
      </c>
      <c r="DD38" s="780"/>
      <c r="DE38" s="2588"/>
      <c r="DF38" s="2577"/>
      <c r="DG38" s="2577"/>
      <c r="DH38" s="2577"/>
      <c r="DI38" s="2577"/>
      <c r="DJ38" s="2577"/>
      <c r="DK38" s="2577"/>
      <c r="DL38" s="2577"/>
      <c r="DM38" s="2577"/>
      <c r="DN38" s="2577"/>
      <c r="DO38" s="2577"/>
      <c r="DP38" s="2577"/>
      <c r="DQ38" s="2586"/>
      <c r="DR38" s="777"/>
      <c r="DS38" s="777" t="s">
        <v>0</v>
      </c>
      <c r="DT38" s="2577"/>
      <c r="DU38" s="2577"/>
      <c r="DV38" s="2577"/>
      <c r="DW38" s="2577"/>
      <c r="DX38" s="2577"/>
      <c r="DY38" s="2577"/>
      <c r="DZ38" s="2577"/>
      <c r="EA38" s="2577"/>
      <c r="EB38" s="2577"/>
      <c r="EC38" s="778" t="s">
        <v>1</v>
      </c>
      <c r="ED38" s="778"/>
      <c r="EE38" s="2588"/>
      <c r="EF38" s="2577"/>
      <c r="EG38" s="2577"/>
      <c r="EH38" s="2577"/>
      <c r="EI38" s="2577"/>
      <c r="EJ38" s="2577"/>
      <c r="EK38" s="2577"/>
      <c r="EL38" s="2577"/>
      <c r="EM38" s="2577"/>
      <c r="EN38" s="2577"/>
      <c r="EO38" s="2577"/>
      <c r="EP38" s="2586"/>
      <c r="EQ38" s="2588"/>
      <c r="ER38" s="2577"/>
      <c r="ES38" s="2577"/>
      <c r="ET38" s="2577"/>
      <c r="EU38" s="2577"/>
      <c r="EV38" s="2577"/>
      <c r="EW38" s="2577"/>
      <c r="EX38" s="2577"/>
      <c r="EY38" s="2577"/>
      <c r="EZ38" s="2577"/>
      <c r="FA38" s="2577"/>
      <c r="FB38" s="2577"/>
      <c r="FC38" s="2586"/>
      <c r="FD38" s="2536">
        <f t="shared" si="4"/>
        <v>0</v>
      </c>
      <c r="FE38" s="2529"/>
      <c r="FF38" s="2529"/>
      <c r="FG38" s="2529"/>
      <c r="FH38" s="2529"/>
      <c r="FI38" s="2529"/>
      <c r="FJ38" s="2529"/>
      <c r="FK38" s="2529"/>
      <c r="FL38" s="2529"/>
      <c r="FM38" s="2529"/>
      <c r="FN38" s="2529"/>
      <c r="FO38" s="2529"/>
      <c r="FP38" s="2537"/>
      <c r="FQ38" s="777"/>
      <c r="FR38" s="777" t="s">
        <v>0</v>
      </c>
      <c r="FS38" s="2529">
        <f t="shared" si="5"/>
        <v>0</v>
      </c>
      <c r="FT38" s="2529"/>
      <c r="FU38" s="2529"/>
      <c r="FV38" s="2529"/>
      <c r="FW38" s="2529"/>
      <c r="FX38" s="2529"/>
      <c r="FY38" s="2529"/>
      <c r="FZ38" s="2529"/>
      <c r="GA38" s="2529"/>
      <c r="GB38" s="778" t="s">
        <v>1</v>
      </c>
      <c r="GC38" s="778"/>
      <c r="GD38" s="2536">
        <f>BP38+CC38-CT38+DE38-DT38+EE38-EQ38</f>
        <v>0</v>
      </c>
      <c r="GE38" s="2529"/>
      <c r="GF38" s="2529"/>
      <c r="GG38" s="2529"/>
      <c r="GH38" s="2529"/>
      <c r="GI38" s="2529"/>
      <c r="GJ38" s="2529"/>
      <c r="GK38" s="2529"/>
      <c r="GL38" s="2529"/>
      <c r="GM38" s="2529"/>
      <c r="GN38" s="2529"/>
      <c r="GO38" s="2529"/>
      <c r="GP38" s="2587"/>
      <c r="GQ38" s="108"/>
      <c r="GR38" s="108"/>
      <c r="GS38" s="981"/>
      <c r="GT38" s="108"/>
      <c r="GU38" s="108"/>
      <c r="GV38" s="108">
        <v>1</v>
      </c>
      <c r="GW38" s="108">
        <v>1</v>
      </c>
      <c r="GX38" s="108">
        <v>1</v>
      </c>
      <c r="GY38" s="108">
        <v>1</v>
      </c>
      <c r="GZ38" s="108">
        <v>1</v>
      </c>
      <c r="HA38" s="108">
        <v>1</v>
      </c>
      <c r="HB38" s="108">
        <v>1</v>
      </c>
      <c r="HC38" s="108">
        <v>1</v>
      </c>
      <c r="HD38" s="108">
        <v>1</v>
      </c>
      <c r="HE38" s="108">
        <v>1</v>
      </c>
      <c r="HF38" s="108"/>
      <c r="HG38" s="108"/>
      <c r="HH38" s="108"/>
      <c r="HI38" s="108"/>
      <c r="HJ38" s="108"/>
      <c r="HK38" s="108"/>
      <c r="HL38" s="108"/>
      <c r="HM38" s="108"/>
      <c r="HN38" s="108"/>
      <c r="HO38" s="108"/>
      <c r="HP38" s="108"/>
      <c r="HQ38" s="108"/>
      <c r="HR38" s="108"/>
      <c r="HS38" s="108"/>
      <c r="HT38" s="108"/>
      <c r="HU38" s="108"/>
      <c r="HV38" s="108"/>
    </row>
    <row r="39" spans="1:230" ht="23.25" customHeight="1">
      <c r="B39" s="2578" t="s">
        <v>1249</v>
      </c>
      <c r="C39" s="2579"/>
      <c r="D39" s="2579"/>
      <c r="E39" s="2579"/>
      <c r="F39" s="2579"/>
      <c r="G39" s="2579"/>
      <c r="H39" s="2579"/>
      <c r="I39" s="2579"/>
      <c r="J39" s="2579"/>
      <c r="K39" s="2579"/>
      <c r="L39" s="2579"/>
      <c r="M39" s="2579"/>
      <c r="N39" s="2579"/>
      <c r="O39" s="2579"/>
      <c r="P39" s="2579"/>
      <c r="Q39" s="2579"/>
      <c r="R39" s="2579"/>
      <c r="S39" s="2579"/>
      <c r="T39" s="2579"/>
      <c r="U39" s="2579"/>
      <c r="V39" s="2579"/>
      <c r="W39" s="2580"/>
      <c r="X39" s="2519">
        <v>5220</v>
      </c>
      <c r="Y39" s="2520"/>
      <c r="Z39" s="2520"/>
      <c r="AA39" s="2520"/>
      <c r="AB39" s="2521"/>
      <c r="AC39" s="2554" t="s">
        <v>965</v>
      </c>
      <c r="AD39" s="2555"/>
      <c r="AE39" s="2555"/>
      <c r="AF39" s="2555"/>
      <c r="AG39" s="2555"/>
      <c r="AH39" s="2555"/>
      <c r="AI39" s="2555"/>
      <c r="AJ39" s="2555"/>
      <c r="AK39" s="2555"/>
      <c r="AL39" s="2555"/>
      <c r="AM39" s="2555"/>
      <c r="AN39" s="2555"/>
      <c r="AO39" s="2556"/>
      <c r="AP39" s="2557">
        <f>FD40</f>
        <v>0</v>
      </c>
      <c r="AQ39" s="2495"/>
      <c r="AR39" s="2495"/>
      <c r="AS39" s="2495"/>
      <c r="AT39" s="2495"/>
      <c r="AU39" s="2495"/>
      <c r="AV39" s="2495"/>
      <c r="AW39" s="2495"/>
      <c r="AX39" s="2495"/>
      <c r="AY39" s="2495"/>
      <c r="AZ39" s="2495"/>
      <c r="BA39" s="2495"/>
      <c r="BB39" s="2511"/>
      <c r="BC39" s="2532" t="s">
        <v>0</v>
      </c>
      <c r="BD39" s="2532"/>
      <c r="BE39" s="2495">
        <f>FS40</f>
        <v>0</v>
      </c>
      <c r="BF39" s="2495"/>
      <c r="BG39" s="2495"/>
      <c r="BH39" s="2495"/>
      <c r="BI39" s="2495"/>
      <c r="BJ39" s="2495"/>
      <c r="BK39" s="2495"/>
      <c r="BL39" s="2495"/>
      <c r="BM39" s="2495"/>
      <c r="BN39" s="2507" t="s">
        <v>1</v>
      </c>
      <c r="BO39" s="2507"/>
      <c r="BP39" s="2538"/>
      <c r="BQ39" s="2532"/>
      <c r="BR39" s="2495">
        <f>'F1'!DY35</f>
        <v>0</v>
      </c>
      <c r="BS39" s="2495"/>
      <c r="BT39" s="2495"/>
      <c r="BU39" s="2495"/>
      <c r="BV39" s="2495"/>
      <c r="BW39" s="2495"/>
      <c r="BX39" s="2495"/>
      <c r="BY39" s="2495"/>
      <c r="BZ39" s="2495"/>
      <c r="CA39" s="2507"/>
      <c r="CB39" s="2508"/>
      <c r="CC39" s="2540"/>
      <c r="CD39" s="2541"/>
      <c r="CE39" s="2541"/>
      <c r="CF39" s="2541"/>
      <c r="CG39" s="2541"/>
      <c r="CH39" s="2541"/>
      <c r="CI39" s="2541"/>
      <c r="CJ39" s="2541"/>
      <c r="CK39" s="2541"/>
      <c r="CL39" s="2541"/>
      <c r="CM39" s="2541"/>
      <c r="CN39" s="2542"/>
      <c r="CO39" s="955" t="s">
        <v>0</v>
      </c>
      <c r="CP39" s="954"/>
      <c r="CQ39" s="955" t="s">
        <v>1</v>
      </c>
      <c r="CR39" s="2538" t="s">
        <v>0</v>
      </c>
      <c r="CS39" s="2532"/>
      <c r="CT39" s="2541"/>
      <c r="CU39" s="2541"/>
      <c r="CV39" s="2541"/>
      <c r="CW39" s="2541"/>
      <c r="CX39" s="2541"/>
      <c r="CY39" s="2541"/>
      <c r="CZ39" s="2541"/>
      <c r="DA39" s="2541"/>
      <c r="DB39" s="2541"/>
      <c r="DC39" s="2507" t="s">
        <v>1</v>
      </c>
      <c r="DD39" s="2508"/>
      <c r="DE39" s="2540"/>
      <c r="DF39" s="2541"/>
      <c r="DG39" s="2541"/>
      <c r="DH39" s="2541"/>
      <c r="DI39" s="2541"/>
      <c r="DJ39" s="2541"/>
      <c r="DK39" s="2541"/>
      <c r="DL39" s="2541"/>
      <c r="DM39" s="2541"/>
      <c r="DN39" s="2541"/>
      <c r="DO39" s="2541"/>
      <c r="DP39" s="2541"/>
      <c r="DQ39" s="2542"/>
      <c r="DR39" s="2532" t="s">
        <v>0</v>
      </c>
      <c r="DS39" s="2532"/>
      <c r="DT39" s="2541"/>
      <c r="DU39" s="2541"/>
      <c r="DV39" s="2541"/>
      <c r="DW39" s="2541"/>
      <c r="DX39" s="2541"/>
      <c r="DY39" s="2541"/>
      <c r="DZ39" s="2541"/>
      <c r="EA39" s="2541"/>
      <c r="EB39" s="2541"/>
      <c r="EC39" s="2507" t="s">
        <v>1</v>
      </c>
      <c r="ED39" s="2507"/>
      <c r="EE39" s="2533"/>
      <c r="EF39" s="2533"/>
      <c r="EG39" s="2533"/>
      <c r="EH39" s="2533"/>
      <c r="EI39" s="2533"/>
      <c r="EJ39" s="2533"/>
      <c r="EK39" s="2533"/>
      <c r="EL39" s="2533"/>
      <c r="EM39" s="2533"/>
      <c r="EN39" s="2533"/>
      <c r="EO39" s="2533"/>
      <c r="EP39" s="2533"/>
      <c r="EQ39" s="2533"/>
      <c r="ER39" s="2533"/>
      <c r="ES39" s="2533"/>
      <c r="ET39" s="2533"/>
      <c r="EU39" s="2533"/>
      <c r="EV39" s="2533"/>
      <c r="EW39" s="2533"/>
      <c r="EX39" s="2533"/>
      <c r="EY39" s="2533"/>
      <c r="EZ39" s="2533"/>
      <c r="FA39" s="2533"/>
      <c r="FB39" s="2533"/>
      <c r="FC39" s="2533"/>
      <c r="FD39" s="2536">
        <f>AP39+CC39-CT39+EE39</f>
        <v>0</v>
      </c>
      <c r="FE39" s="2529"/>
      <c r="FF39" s="2529"/>
      <c r="FG39" s="2529"/>
      <c r="FH39" s="2529"/>
      <c r="FI39" s="2529"/>
      <c r="FJ39" s="2529"/>
      <c r="FK39" s="2529"/>
      <c r="FL39" s="2529"/>
      <c r="FM39" s="2529"/>
      <c r="FN39" s="2529"/>
      <c r="FO39" s="2529"/>
      <c r="FP39" s="2537"/>
      <c r="FQ39" s="2532" t="s">
        <v>0</v>
      </c>
      <c r="FR39" s="2532"/>
      <c r="FS39" s="2529">
        <f t="shared" si="5"/>
        <v>0</v>
      </c>
      <c r="FT39" s="2529"/>
      <c r="FU39" s="2529"/>
      <c r="FV39" s="2529"/>
      <c r="FW39" s="2529"/>
      <c r="FX39" s="2529"/>
      <c r="FY39" s="2529"/>
      <c r="FZ39" s="2529"/>
      <c r="GA39" s="2529"/>
      <c r="GB39" s="2507" t="s">
        <v>1</v>
      </c>
      <c r="GC39" s="2507"/>
      <c r="GD39" s="2530"/>
      <c r="GE39" s="2531"/>
      <c r="GF39" s="2495">
        <f>'F1'!DJ35</f>
        <v>0</v>
      </c>
      <c r="GG39" s="2495"/>
      <c r="GH39" s="2495"/>
      <c r="GI39" s="2495"/>
      <c r="GJ39" s="2495"/>
      <c r="GK39" s="2495"/>
      <c r="GL39" s="2495"/>
      <c r="GM39" s="2495"/>
      <c r="GN39" s="2495"/>
      <c r="GO39" s="2527"/>
      <c r="GP39" s="2528"/>
      <c r="GQ39" s="108"/>
      <c r="GR39" s="930">
        <f>AP39-BE39</f>
        <v>0</v>
      </c>
      <c r="GS39" s="930">
        <f>FD39-FS39</f>
        <v>0</v>
      </c>
      <c r="GT39" s="108"/>
      <c r="GU39" s="108"/>
      <c r="GV39" s="108">
        <v>1</v>
      </c>
      <c r="GW39" s="108">
        <v>1</v>
      </c>
      <c r="GX39" s="108">
        <v>1</v>
      </c>
      <c r="GY39" s="108">
        <v>1</v>
      </c>
      <c r="GZ39" s="108">
        <v>1</v>
      </c>
      <c r="HA39" s="108">
        <v>1</v>
      </c>
      <c r="HB39" s="108">
        <v>1</v>
      </c>
      <c r="HC39" s="108">
        <v>1</v>
      </c>
      <c r="HD39" s="108">
        <v>1</v>
      </c>
      <c r="HE39" s="108">
        <v>1</v>
      </c>
      <c r="HF39" s="108"/>
      <c r="HG39" s="108"/>
      <c r="HH39" s="108"/>
      <c r="HI39" s="108"/>
      <c r="HJ39" s="108"/>
      <c r="HK39" s="108"/>
      <c r="HL39" s="108"/>
      <c r="HM39" s="108"/>
      <c r="HN39" s="108"/>
      <c r="HO39" s="108"/>
      <c r="HP39" s="108"/>
      <c r="HQ39" s="108"/>
      <c r="HR39" s="108"/>
      <c r="HS39" s="108"/>
      <c r="HT39" s="108"/>
      <c r="HU39" s="108"/>
      <c r="HV39" s="108"/>
    </row>
    <row r="40" spans="1:230" ht="23.25" customHeight="1">
      <c r="B40" s="2640"/>
      <c r="C40" s="2641"/>
      <c r="D40" s="2641"/>
      <c r="E40" s="2641"/>
      <c r="F40" s="2641"/>
      <c r="G40" s="2641"/>
      <c r="H40" s="2641"/>
      <c r="I40" s="2641"/>
      <c r="J40" s="2641"/>
      <c r="K40" s="2641"/>
      <c r="L40" s="2641"/>
      <c r="M40" s="2641"/>
      <c r="N40" s="2641"/>
      <c r="O40" s="2641"/>
      <c r="P40" s="2641"/>
      <c r="Q40" s="2641"/>
      <c r="R40" s="2641"/>
      <c r="S40" s="2641"/>
      <c r="T40" s="2641"/>
      <c r="U40" s="2641"/>
      <c r="V40" s="2641"/>
      <c r="W40" s="2642"/>
      <c r="X40" s="2519">
        <v>5230</v>
      </c>
      <c r="Y40" s="2520"/>
      <c r="Z40" s="2520"/>
      <c r="AA40" s="2520"/>
      <c r="AB40" s="2521"/>
      <c r="AC40" s="2554" t="s">
        <v>966</v>
      </c>
      <c r="AD40" s="2555"/>
      <c r="AE40" s="2555"/>
      <c r="AF40" s="2555"/>
      <c r="AG40" s="2555"/>
      <c r="AH40" s="2555"/>
      <c r="AI40" s="2555"/>
      <c r="AJ40" s="2555"/>
      <c r="AK40" s="2555"/>
      <c r="AL40" s="2555"/>
      <c r="AM40" s="2555"/>
      <c r="AN40" s="2555"/>
      <c r="AO40" s="2556"/>
      <c r="AP40" s="2573"/>
      <c r="AQ40" s="2541"/>
      <c r="AR40" s="2541"/>
      <c r="AS40" s="2541"/>
      <c r="AT40" s="2541"/>
      <c r="AU40" s="2541"/>
      <c r="AV40" s="2541"/>
      <c r="AW40" s="2541"/>
      <c r="AX40" s="2541"/>
      <c r="AY40" s="2541"/>
      <c r="AZ40" s="2541"/>
      <c r="BA40" s="2541"/>
      <c r="BB40" s="2542"/>
      <c r="BC40" s="2532" t="s">
        <v>0</v>
      </c>
      <c r="BD40" s="2532"/>
      <c r="BE40" s="2541"/>
      <c r="BF40" s="2541"/>
      <c r="BG40" s="2541"/>
      <c r="BH40" s="2541"/>
      <c r="BI40" s="2541"/>
      <c r="BJ40" s="2541"/>
      <c r="BK40" s="2541"/>
      <c r="BL40" s="2541"/>
      <c r="BM40" s="2541"/>
      <c r="BN40" s="2507" t="s">
        <v>1</v>
      </c>
      <c r="BO40" s="2507"/>
      <c r="BP40" s="2530"/>
      <c r="BQ40" s="2531"/>
      <c r="BR40" s="2495">
        <f>'F1'!EN35</f>
        <v>0</v>
      </c>
      <c r="BS40" s="2495"/>
      <c r="BT40" s="2495"/>
      <c r="BU40" s="2495"/>
      <c r="BV40" s="2495"/>
      <c r="BW40" s="2495"/>
      <c r="BX40" s="2495"/>
      <c r="BY40" s="2495"/>
      <c r="BZ40" s="2495"/>
      <c r="CA40" s="2527"/>
      <c r="CB40" s="2574"/>
      <c r="CC40" s="2540"/>
      <c r="CD40" s="2541"/>
      <c r="CE40" s="2541"/>
      <c r="CF40" s="2541"/>
      <c r="CG40" s="2541"/>
      <c r="CH40" s="2541"/>
      <c r="CI40" s="2541"/>
      <c r="CJ40" s="2541"/>
      <c r="CK40" s="2541"/>
      <c r="CL40" s="2541"/>
      <c r="CM40" s="2541"/>
      <c r="CN40" s="2542"/>
      <c r="CO40" s="955" t="s">
        <v>0</v>
      </c>
      <c r="CP40" s="954"/>
      <c r="CQ40" s="955" t="s">
        <v>1</v>
      </c>
      <c r="CR40" s="2538" t="s">
        <v>0</v>
      </c>
      <c r="CS40" s="2532"/>
      <c r="CT40" s="2541"/>
      <c r="CU40" s="2541"/>
      <c r="CV40" s="2541"/>
      <c r="CW40" s="2541"/>
      <c r="CX40" s="2541"/>
      <c r="CY40" s="2541"/>
      <c r="CZ40" s="2541"/>
      <c r="DA40" s="2541"/>
      <c r="DB40" s="2541"/>
      <c r="DC40" s="2507" t="s">
        <v>1</v>
      </c>
      <c r="DD40" s="2508"/>
      <c r="DE40" s="2540"/>
      <c r="DF40" s="2541"/>
      <c r="DG40" s="2541"/>
      <c r="DH40" s="2541"/>
      <c r="DI40" s="2541"/>
      <c r="DJ40" s="2541"/>
      <c r="DK40" s="2541"/>
      <c r="DL40" s="2541"/>
      <c r="DM40" s="2541"/>
      <c r="DN40" s="2541"/>
      <c r="DO40" s="2541"/>
      <c r="DP40" s="2541"/>
      <c r="DQ40" s="2542"/>
      <c r="DR40" s="2532" t="s">
        <v>0</v>
      </c>
      <c r="DS40" s="2532"/>
      <c r="DT40" s="2541"/>
      <c r="DU40" s="2541"/>
      <c r="DV40" s="2541"/>
      <c r="DW40" s="2541"/>
      <c r="DX40" s="2541"/>
      <c r="DY40" s="2541"/>
      <c r="DZ40" s="2541"/>
      <c r="EA40" s="2541"/>
      <c r="EB40" s="2541"/>
      <c r="EC40" s="2507" t="s">
        <v>1</v>
      </c>
      <c r="ED40" s="2507"/>
      <c r="EE40" s="2533"/>
      <c r="EF40" s="2533"/>
      <c r="EG40" s="2533"/>
      <c r="EH40" s="2533"/>
      <c r="EI40" s="2533"/>
      <c r="EJ40" s="2533"/>
      <c r="EK40" s="2533"/>
      <c r="EL40" s="2533"/>
      <c r="EM40" s="2533"/>
      <c r="EN40" s="2533"/>
      <c r="EO40" s="2533"/>
      <c r="EP40" s="2533"/>
      <c r="EQ40" s="2533"/>
      <c r="ER40" s="2533"/>
      <c r="ES40" s="2533"/>
      <c r="ET40" s="2533"/>
      <c r="EU40" s="2533"/>
      <c r="EV40" s="2533"/>
      <c r="EW40" s="2533"/>
      <c r="EX40" s="2533"/>
      <c r="EY40" s="2533"/>
      <c r="EZ40" s="2533"/>
      <c r="FA40" s="2533"/>
      <c r="FB40" s="2533"/>
      <c r="FC40" s="2533"/>
      <c r="FD40" s="2536">
        <f t="shared" si="4"/>
        <v>0</v>
      </c>
      <c r="FE40" s="2529"/>
      <c r="FF40" s="2529"/>
      <c r="FG40" s="2529"/>
      <c r="FH40" s="2529"/>
      <c r="FI40" s="2529"/>
      <c r="FJ40" s="2529"/>
      <c r="FK40" s="2529"/>
      <c r="FL40" s="2529"/>
      <c r="FM40" s="2529"/>
      <c r="FN40" s="2529"/>
      <c r="FO40" s="2529"/>
      <c r="FP40" s="2537"/>
      <c r="FQ40" s="2532" t="s">
        <v>0</v>
      </c>
      <c r="FR40" s="2532"/>
      <c r="FS40" s="2529">
        <f t="shared" si="5"/>
        <v>0</v>
      </c>
      <c r="FT40" s="2529"/>
      <c r="FU40" s="2529"/>
      <c r="FV40" s="2529"/>
      <c r="FW40" s="2529"/>
      <c r="FX40" s="2529"/>
      <c r="FY40" s="2529"/>
      <c r="FZ40" s="2529"/>
      <c r="GA40" s="2529"/>
      <c r="GB40" s="2507" t="s">
        <v>1</v>
      </c>
      <c r="GC40" s="2507"/>
      <c r="GD40" s="2530"/>
      <c r="GE40" s="2531"/>
      <c r="GF40" s="2495">
        <f>'F1'!DY35</f>
        <v>0</v>
      </c>
      <c r="GG40" s="2495"/>
      <c r="GH40" s="2495"/>
      <c r="GI40" s="2495"/>
      <c r="GJ40" s="2495"/>
      <c r="GK40" s="2495"/>
      <c r="GL40" s="2495"/>
      <c r="GM40" s="2495"/>
      <c r="GN40" s="2495"/>
      <c r="GO40" s="2527"/>
      <c r="GP40" s="2528"/>
      <c r="GQ40" s="108"/>
      <c r="GR40" s="930">
        <f>AP40-BE40</f>
        <v>0</v>
      </c>
      <c r="GS40" s="930">
        <f>FD40-FS40</f>
        <v>0</v>
      </c>
      <c r="GT40" s="108"/>
      <c r="GU40" s="108"/>
      <c r="GV40" s="108">
        <v>1</v>
      </c>
      <c r="GW40" s="108">
        <v>1</v>
      </c>
      <c r="GX40" s="108">
        <v>1</v>
      </c>
      <c r="GY40" s="108">
        <v>1</v>
      </c>
      <c r="GZ40" s="108">
        <v>1</v>
      </c>
      <c r="HA40" s="108">
        <v>1</v>
      </c>
      <c r="HB40" s="108">
        <v>1</v>
      </c>
      <c r="HC40" s="108">
        <v>1</v>
      </c>
      <c r="HD40" s="108">
        <v>1</v>
      </c>
      <c r="HE40" s="108">
        <v>1</v>
      </c>
      <c r="HF40" s="108"/>
      <c r="HG40" s="108"/>
      <c r="HH40" s="108"/>
      <c r="HI40" s="108"/>
      <c r="HJ40" s="108"/>
      <c r="HK40" s="108"/>
      <c r="HL40" s="108"/>
      <c r="HM40" s="108"/>
      <c r="HN40" s="108"/>
      <c r="HO40" s="108"/>
      <c r="HP40" s="108"/>
      <c r="HQ40" s="108"/>
      <c r="HR40" s="108"/>
      <c r="HS40" s="108"/>
      <c r="HT40" s="108"/>
      <c r="HU40" s="108"/>
      <c r="HV40" s="108"/>
    </row>
    <row r="41" spans="1:230" ht="15" customHeight="1">
      <c r="B41" s="250"/>
      <c r="C41" s="2338" t="s">
        <v>406</v>
      </c>
      <c r="D41" s="2338"/>
      <c r="E41" s="2338"/>
      <c r="F41" s="2338"/>
      <c r="G41" s="2338"/>
      <c r="H41" s="2338"/>
      <c r="I41" s="2338"/>
      <c r="J41" s="2338"/>
      <c r="K41" s="2338"/>
      <c r="L41" s="2338"/>
      <c r="M41" s="2338"/>
      <c r="N41" s="2338"/>
      <c r="O41" s="2338"/>
      <c r="P41" s="2338"/>
      <c r="Q41" s="2338"/>
      <c r="R41" s="2338"/>
      <c r="S41" s="2338"/>
      <c r="T41" s="2338"/>
      <c r="U41" s="2338"/>
      <c r="V41" s="2338"/>
      <c r="W41" s="2339"/>
      <c r="X41" s="2519"/>
      <c r="Y41" s="2520"/>
      <c r="Z41" s="2520"/>
      <c r="AA41" s="2520"/>
      <c r="AB41" s="2521"/>
      <c r="AC41" s="2592"/>
      <c r="AD41" s="2593"/>
      <c r="AE41" s="2593"/>
      <c r="AF41" s="2593"/>
      <c r="AG41" s="2593"/>
      <c r="AH41" s="2593"/>
      <c r="AI41" s="2593"/>
      <c r="AJ41" s="2593"/>
      <c r="AK41" s="2593"/>
      <c r="AL41" s="2593"/>
      <c r="AM41" s="2593"/>
      <c r="AN41" s="2593"/>
      <c r="AO41" s="2594"/>
      <c r="AP41" s="2569"/>
      <c r="AQ41" s="2570"/>
      <c r="AR41" s="2570"/>
      <c r="AS41" s="2570"/>
      <c r="AT41" s="2570"/>
      <c r="AU41" s="2570"/>
      <c r="AV41" s="2570"/>
      <c r="AW41" s="2570"/>
      <c r="AX41" s="2570"/>
      <c r="AY41" s="2570"/>
      <c r="AZ41" s="2570"/>
      <c r="BA41" s="2570"/>
      <c r="BB41" s="2571"/>
      <c r="BC41" s="2538"/>
      <c r="BD41" s="2532"/>
      <c r="BE41" s="2570"/>
      <c r="BF41" s="2570"/>
      <c r="BG41" s="2570"/>
      <c r="BH41" s="2570"/>
      <c r="BI41" s="2570"/>
      <c r="BJ41" s="2570"/>
      <c r="BK41" s="2570"/>
      <c r="BL41" s="2570"/>
      <c r="BM41" s="2570"/>
      <c r="BN41" s="2507"/>
      <c r="BO41" s="2508"/>
      <c r="BP41" s="2572"/>
      <c r="BQ41" s="2570"/>
      <c r="BR41" s="2570"/>
      <c r="BS41" s="2570"/>
      <c r="BT41" s="2570"/>
      <c r="BU41" s="2570"/>
      <c r="BV41" s="2570"/>
      <c r="BW41" s="2570"/>
      <c r="BX41" s="2570"/>
      <c r="BY41" s="2570"/>
      <c r="BZ41" s="2570"/>
      <c r="CA41" s="2570"/>
      <c r="CB41" s="2571"/>
      <c r="CC41" s="2572"/>
      <c r="CD41" s="2570"/>
      <c r="CE41" s="2570"/>
      <c r="CF41" s="2570"/>
      <c r="CG41" s="2570"/>
      <c r="CH41" s="2570"/>
      <c r="CI41" s="2570"/>
      <c r="CJ41" s="2570"/>
      <c r="CK41" s="2570"/>
      <c r="CL41" s="2570"/>
      <c r="CM41" s="2570"/>
      <c r="CN41" s="2571"/>
      <c r="CO41" s="948"/>
      <c r="CP41" s="948"/>
      <c r="CQ41" s="948"/>
      <c r="CR41" s="2538"/>
      <c r="CS41" s="2532"/>
      <c r="CT41" s="2570"/>
      <c r="CU41" s="2570"/>
      <c r="CV41" s="2570"/>
      <c r="CW41" s="2570"/>
      <c r="CX41" s="2570"/>
      <c r="CY41" s="2570"/>
      <c r="CZ41" s="2570"/>
      <c r="DA41" s="2570"/>
      <c r="DB41" s="2570"/>
      <c r="DC41" s="2507"/>
      <c r="DD41" s="2508"/>
      <c r="DE41" s="2572"/>
      <c r="DF41" s="2570"/>
      <c r="DG41" s="2570"/>
      <c r="DH41" s="2570"/>
      <c r="DI41" s="2570"/>
      <c r="DJ41" s="2570"/>
      <c r="DK41" s="2570"/>
      <c r="DL41" s="2570"/>
      <c r="DM41" s="2570"/>
      <c r="DN41" s="2570"/>
      <c r="DO41" s="2570"/>
      <c r="DP41" s="2570"/>
      <c r="DQ41" s="2571"/>
      <c r="DR41" s="2538"/>
      <c r="DS41" s="2532"/>
      <c r="DT41" s="2570"/>
      <c r="DU41" s="2570"/>
      <c r="DV41" s="2570"/>
      <c r="DW41" s="2570"/>
      <c r="DX41" s="2570"/>
      <c r="DY41" s="2570"/>
      <c r="DZ41" s="2570"/>
      <c r="EA41" s="2570"/>
      <c r="EB41" s="2570"/>
      <c r="EC41" s="2507"/>
      <c r="ED41" s="2508"/>
      <c r="EE41" s="2572"/>
      <c r="EF41" s="2570"/>
      <c r="EG41" s="2570"/>
      <c r="EH41" s="2570"/>
      <c r="EI41" s="2570"/>
      <c r="EJ41" s="2570"/>
      <c r="EK41" s="2570"/>
      <c r="EL41" s="2570"/>
      <c r="EM41" s="2570"/>
      <c r="EN41" s="2570"/>
      <c r="EO41" s="2570"/>
      <c r="EP41" s="2571"/>
      <c r="EQ41" s="2572"/>
      <c r="ER41" s="2570"/>
      <c r="ES41" s="2570"/>
      <c r="ET41" s="2570"/>
      <c r="EU41" s="2570"/>
      <c r="EV41" s="2570"/>
      <c r="EW41" s="2570"/>
      <c r="EX41" s="2570"/>
      <c r="EY41" s="2570"/>
      <c r="EZ41" s="2570"/>
      <c r="FA41" s="2570"/>
      <c r="FB41" s="2570"/>
      <c r="FC41" s="2571"/>
      <c r="FD41" s="2575"/>
      <c r="FE41" s="2535"/>
      <c r="FF41" s="2535"/>
      <c r="FG41" s="2535"/>
      <c r="FH41" s="2535"/>
      <c r="FI41" s="2535"/>
      <c r="FJ41" s="2535"/>
      <c r="FK41" s="2535"/>
      <c r="FL41" s="2535"/>
      <c r="FM41" s="2535"/>
      <c r="FN41" s="2535"/>
      <c r="FO41" s="2535"/>
      <c r="FP41" s="2576"/>
      <c r="FQ41" s="2538"/>
      <c r="FR41" s="2532"/>
      <c r="FS41" s="2535"/>
      <c r="FT41" s="2535"/>
      <c r="FU41" s="2535"/>
      <c r="FV41" s="2535"/>
      <c r="FW41" s="2535"/>
      <c r="FX41" s="2535"/>
      <c r="FY41" s="2535"/>
      <c r="FZ41" s="2535"/>
      <c r="GA41" s="2535"/>
      <c r="GB41" s="2507"/>
      <c r="GC41" s="2507"/>
      <c r="GD41" s="2538"/>
      <c r="GE41" s="2532"/>
      <c r="GF41" s="2539"/>
      <c r="GG41" s="2539"/>
      <c r="GH41" s="2539"/>
      <c r="GI41" s="2539"/>
      <c r="GJ41" s="2539"/>
      <c r="GK41" s="2539"/>
      <c r="GL41" s="2539"/>
      <c r="GM41" s="2539"/>
      <c r="GN41" s="2539"/>
      <c r="GO41" s="2507"/>
      <c r="GP41" s="2534"/>
      <c r="GQ41" s="108"/>
      <c r="GR41" s="108"/>
      <c r="GS41" s="981"/>
      <c r="GT41" s="108"/>
      <c r="GU41" s="108"/>
      <c r="GV41" s="108">
        <v>1</v>
      </c>
      <c r="GW41" s="108">
        <v>1</v>
      </c>
      <c r="GX41" s="108">
        <v>1</v>
      </c>
      <c r="GY41" s="108">
        <v>1</v>
      </c>
      <c r="GZ41" s="108">
        <v>1</v>
      </c>
      <c r="HA41" s="108">
        <v>1</v>
      </c>
      <c r="HB41" s="108">
        <v>1</v>
      </c>
      <c r="HC41" s="108">
        <v>1</v>
      </c>
      <c r="HD41" s="108">
        <v>1</v>
      </c>
      <c r="HE41" s="108">
        <v>1</v>
      </c>
      <c r="HF41" s="108"/>
      <c r="HG41" s="108"/>
      <c r="HH41" s="108"/>
      <c r="HI41" s="108"/>
      <c r="HJ41" s="108"/>
      <c r="HK41" s="108"/>
      <c r="HL41" s="108"/>
      <c r="HM41" s="108"/>
      <c r="HN41" s="108"/>
      <c r="HO41" s="108"/>
      <c r="HP41" s="108"/>
      <c r="HQ41" s="108"/>
      <c r="HR41" s="108"/>
      <c r="HS41" s="108"/>
      <c r="HT41" s="108"/>
      <c r="HU41" s="108"/>
      <c r="HV41" s="108"/>
    </row>
    <row r="42" spans="1:230" ht="13.5" customHeight="1">
      <c r="B42" s="252"/>
      <c r="C42" s="2338" t="s">
        <v>976</v>
      </c>
      <c r="D42" s="2338"/>
      <c r="E42" s="2338"/>
      <c r="F42" s="2338"/>
      <c r="G42" s="2338"/>
      <c r="H42" s="2338"/>
      <c r="I42" s="2338"/>
      <c r="J42" s="2338"/>
      <c r="K42" s="2338"/>
      <c r="L42" s="2338"/>
      <c r="M42" s="2338"/>
      <c r="N42" s="2338"/>
      <c r="O42" s="2338"/>
      <c r="P42" s="2338"/>
      <c r="Q42" s="2338"/>
      <c r="R42" s="2338"/>
      <c r="S42" s="2338"/>
      <c r="T42" s="2338"/>
      <c r="U42" s="2338"/>
      <c r="V42" s="2338"/>
      <c r="W42" s="2339"/>
      <c r="X42" s="2519">
        <v>5221</v>
      </c>
      <c r="Y42" s="2520"/>
      <c r="Z42" s="2520"/>
      <c r="AA42" s="2520"/>
      <c r="AB42" s="2521"/>
      <c r="AC42" s="2554" t="s">
        <v>965</v>
      </c>
      <c r="AD42" s="2555"/>
      <c r="AE42" s="2555"/>
      <c r="AF42" s="2555"/>
      <c r="AG42" s="2555"/>
      <c r="AH42" s="2555"/>
      <c r="AI42" s="2555"/>
      <c r="AJ42" s="2555"/>
      <c r="AK42" s="2555"/>
      <c r="AL42" s="2555"/>
      <c r="AM42" s="2555"/>
      <c r="AN42" s="2555"/>
      <c r="AO42" s="2556"/>
      <c r="AP42" s="2557">
        <f>FD43</f>
        <v>0</v>
      </c>
      <c r="AQ42" s="2495"/>
      <c r="AR42" s="2495"/>
      <c r="AS42" s="2495"/>
      <c r="AT42" s="2495"/>
      <c r="AU42" s="2495"/>
      <c r="AV42" s="2495"/>
      <c r="AW42" s="2495"/>
      <c r="AX42" s="2495"/>
      <c r="AY42" s="2495"/>
      <c r="AZ42" s="2495"/>
      <c r="BA42" s="2495"/>
      <c r="BB42" s="2511"/>
      <c r="BC42" s="2532" t="s">
        <v>0</v>
      </c>
      <c r="BD42" s="2532"/>
      <c r="BE42" s="2495">
        <f>FS43</f>
        <v>0</v>
      </c>
      <c r="BF42" s="2495"/>
      <c r="BG42" s="2495"/>
      <c r="BH42" s="2495"/>
      <c r="BI42" s="2495"/>
      <c r="BJ42" s="2495"/>
      <c r="BK42" s="2495"/>
      <c r="BL42" s="2495"/>
      <c r="BM42" s="2495"/>
      <c r="BN42" s="2507" t="s">
        <v>1</v>
      </c>
      <c r="BO42" s="2507"/>
      <c r="BP42" s="2538"/>
      <c r="BQ42" s="2532"/>
      <c r="BR42" s="2495">
        <f>'F1'!DY36</f>
        <v>0</v>
      </c>
      <c r="BS42" s="2495"/>
      <c r="BT42" s="2495"/>
      <c r="BU42" s="2495"/>
      <c r="BV42" s="2495"/>
      <c r="BW42" s="2495"/>
      <c r="BX42" s="2495"/>
      <c r="BY42" s="2495"/>
      <c r="BZ42" s="2495"/>
      <c r="CA42" s="2507"/>
      <c r="CB42" s="2508"/>
      <c r="CC42" s="2540"/>
      <c r="CD42" s="2541"/>
      <c r="CE42" s="2541"/>
      <c r="CF42" s="2541"/>
      <c r="CG42" s="2541"/>
      <c r="CH42" s="2541"/>
      <c r="CI42" s="2541"/>
      <c r="CJ42" s="2541"/>
      <c r="CK42" s="2541"/>
      <c r="CL42" s="2541"/>
      <c r="CM42" s="2541"/>
      <c r="CN42" s="2542"/>
      <c r="CO42" s="955" t="s">
        <v>0</v>
      </c>
      <c r="CP42" s="954"/>
      <c r="CQ42" s="955" t="s">
        <v>1</v>
      </c>
      <c r="CR42" s="2538" t="s">
        <v>0</v>
      </c>
      <c r="CS42" s="2532"/>
      <c r="CT42" s="2541"/>
      <c r="CU42" s="2541"/>
      <c r="CV42" s="2541"/>
      <c r="CW42" s="2541"/>
      <c r="CX42" s="2541"/>
      <c r="CY42" s="2541"/>
      <c r="CZ42" s="2541"/>
      <c r="DA42" s="2541"/>
      <c r="DB42" s="2541"/>
      <c r="DC42" s="2507" t="s">
        <v>1</v>
      </c>
      <c r="DD42" s="2508"/>
      <c r="DE42" s="2540"/>
      <c r="DF42" s="2541"/>
      <c r="DG42" s="2541"/>
      <c r="DH42" s="2541"/>
      <c r="DI42" s="2541"/>
      <c r="DJ42" s="2541"/>
      <c r="DK42" s="2541"/>
      <c r="DL42" s="2541"/>
      <c r="DM42" s="2541"/>
      <c r="DN42" s="2541"/>
      <c r="DO42" s="2541"/>
      <c r="DP42" s="2541"/>
      <c r="DQ42" s="2542"/>
      <c r="DR42" s="2532" t="s">
        <v>0</v>
      </c>
      <c r="DS42" s="2532"/>
      <c r="DT42" s="2541"/>
      <c r="DU42" s="2541"/>
      <c r="DV42" s="2541"/>
      <c r="DW42" s="2541"/>
      <c r="DX42" s="2541"/>
      <c r="DY42" s="2541"/>
      <c r="DZ42" s="2541"/>
      <c r="EA42" s="2541"/>
      <c r="EB42" s="2541"/>
      <c r="EC42" s="2507" t="s">
        <v>1</v>
      </c>
      <c r="ED42" s="2507"/>
      <c r="EE42" s="2533"/>
      <c r="EF42" s="2533"/>
      <c r="EG42" s="2533"/>
      <c r="EH42" s="2533"/>
      <c r="EI42" s="2533"/>
      <c r="EJ42" s="2533"/>
      <c r="EK42" s="2533"/>
      <c r="EL42" s="2533"/>
      <c r="EM42" s="2533"/>
      <c r="EN42" s="2533"/>
      <c r="EO42" s="2533"/>
      <c r="EP42" s="2533"/>
      <c r="EQ42" s="2533"/>
      <c r="ER42" s="2533"/>
      <c r="ES42" s="2533"/>
      <c r="ET42" s="2533"/>
      <c r="EU42" s="2533"/>
      <c r="EV42" s="2533"/>
      <c r="EW42" s="2533"/>
      <c r="EX42" s="2533"/>
      <c r="EY42" s="2533"/>
      <c r="EZ42" s="2533"/>
      <c r="FA42" s="2533"/>
      <c r="FB42" s="2533"/>
      <c r="FC42" s="2533"/>
      <c r="FD42" s="2536">
        <f t="shared" si="4"/>
        <v>0</v>
      </c>
      <c r="FE42" s="2529"/>
      <c r="FF42" s="2529"/>
      <c r="FG42" s="2529"/>
      <c r="FH42" s="2529"/>
      <c r="FI42" s="2529"/>
      <c r="FJ42" s="2529"/>
      <c r="FK42" s="2529"/>
      <c r="FL42" s="2529"/>
      <c r="FM42" s="2529"/>
      <c r="FN42" s="2529"/>
      <c r="FO42" s="2529"/>
      <c r="FP42" s="2537"/>
      <c r="FQ42" s="2532" t="s">
        <v>0</v>
      </c>
      <c r="FR42" s="2532"/>
      <c r="FS42" s="2529">
        <f>BE42-DE42+DT42+EQ42+CP42</f>
        <v>0</v>
      </c>
      <c r="FT42" s="2529"/>
      <c r="FU42" s="2529"/>
      <c r="FV42" s="2529"/>
      <c r="FW42" s="2529"/>
      <c r="FX42" s="2529"/>
      <c r="FY42" s="2529"/>
      <c r="FZ42" s="2529"/>
      <c r="GA42" s="2529"/>
      <c r="GB42" s="2507" t="s">
        <v>1</v>
      </c>
      <c r="GC42" s="2507"/>
      <c r="GD42" s="2530"/>
      <c r="GE42" s="2531"/>
      <c r="GF42" s="2495">
        <f>'F1'!DJ36</f>
        <v>0</v>
      </c>
      <c r="GG42" s="2495"/>
      <c r="GH42" s="2495"/>
      <c r="GI42" s="2495"/>
      <c r="GJ42" s="2495"/>
      <c r="GK42" s="2495"/>
      <c r="GL42" s="2495"/>
      <c r="GM42" s="2495"/>
      <c r="GN42" s="2495"/>
      <c r="GO42" s="2527"/>
      <c r="GP42" s="2528"/>
      <c r="GQ42" s="108"/>
      <c r="GR42" s="930">
        <f>AP42-BE42</f>
        <v>0</v>
      </c>
      <c r="GS42" s="930">
        <f>FD42-FS42</f>
        <v>0</v>
      </c>
      <c r="GT42" s="108"/>
      <c r="GU42" s="108"/>
      <c r="GV42" s="108">
        <v>1</v>
      </c>
      <c r="GW42" s="108">
        <v>1</v>
      </c>
      <c r="GX42" s="108">
        <v>1</v>
      </c>
      <c r="GY42" s="108">
        <v>1</v>
      </c>
      <c r="GZ42" s="108">
        <v>1</v>
      </c>
      <c r="HA42" s="108">
        <v>1</v>
      </c>
      <c r="HB42" s="108">
        <v>1</v>
      </c>
      <c r="HC42" s="108">
        <v>1</v>
      </c>
      <c r="HD42" s="108">
        <v>1</v>
      </c>
      <c r="HE42" s="108">
        <v>1</v>
      </c>
      <c r="HF42" s="108"/>
      <c r="HG42" s="108"/>
      <c r="HH42" s="108"/>
      <c r="HI42" s="108"/>
      <c r="HJ42" s="108"/>
      <c r="HK42" s="108"/>
      <c r="HL42" s="108"/>
      <c r="HM42" s="108"/>
      <c r="HN42" s="108"/>
      <c r="HO42" s="108"/>
      <c r="HP42" s="108"/>
      <c r="HQ42" s="108"/>
      <c r="HR42" s="108"/>
      <c r="HS42" s="108"/>
      <c r="HT42" s="108"/>
      <c r="HU42" s="108"/>
      <c r="HV42" s="108"/>
    </row>
    <row r="43" spans="1:230" ht="18" customHeight="1">
      <c r="B43" s="770"/>
      <c r="C43" s="2567"/>
      <c r="D43" s="2567"/>
      <c r="E43" s="2567"/>
      <c r="F43" s="2567"/>
      <c r="G43" s="2567"/>
      <c r="H43" s="2567"/>
      <c r="I43" s="2567"/>
      <c r="J43" s="2567"/>
      <c r="K43" s="2567"/>
      <c r="L43" s="2567"/>
      <c r="M43" s="2567"/>
      <c r="N43" s="2567"/>
      <c r="O43" s="2567"/>
      <c r="P43" s="2567"/>
      <c r="Q43" s="2567"/>
      <c r="R43" s="2567"/>
      <c r="S43" s="2567"/>
      <c r="T43" s="2567"/>
      <c r="U43" s="2567"/>
      <c r="V43" s="2567"/>
      <c r="W43" s="2568"/>
      <c r="X43" s="2519">
        <v>5231</v>
      </c>
      <c r="Y43" s="2520"/>
      <c r="Z43" s="2520"/>
      <c r="AA43" s="2520"/>
      <c r="AB43" s="2521"/>
      <c r="AC43" s="2554" t="s">
        <v>966</v>
      </c>
      <c r="AD43" s="2555"/>
      <c r="AE43" s="2555"/>
      <c r="AF43" s="2555"/>
      <c r="AG43" s="2555"/>
      <c r="AH43" s="2555"/>
      <c r="AI43" s="2555"/>
      <c r="AJ43" s="2555"/>
      <c r="AK43" s="2555"/>
      <c r="AL43" s="2555"/>
      <c r="AM43" s="2555"/>
      <c r="AN43" s="2555"/>
      <c r="AO43" s="2556"/>
      <c r="AP43" s="2573"/>
      <c r="AQ43" s="2541"/>
      <c r="AR43" s="2541"/>
      <c r="AS43" s="2541"/>
      <c r="AT43" s="2541"/>
      <c r="AU43" s="2541"/>
      <c r="AV43" s="2541"/>
      <c r="AW43" s="2541"/>
      <c r="AX43" s="2541"/>
      <c r="AY43" s="2541"/>
      <c r="AZ43" s="2541"/>
      <c r="BA43" s="2541"/>
      <c r="BB43" s="2542"/>
      <c r="BC43" s="2532" t="s">
        <v>0</v>
      </c>
      <c r="BD43" s="2532"/>
      <c r="BE43" s="2541"/>
      <c r="BF43" s="2541"/>
      <c r="BG43" s="2541"/>
      <c r="BH43" s="2541"/>
      <c r="BI43" s="2541"/>
      <c r="BJ43" s="2541"/>
      <c r="BK43" s="2541"/>
      <c r="BL43" s="2541"/>
      <c r="BM43" s="2541"/>
      <c r="BN43" s="2507" t="s">
        <v>1</v>
      </c>
      <c r="BO43" s="2507"/>
      <c r="BP43" s="2530"/>
      <c r="BQ43" s="2531"/>
      <c r="BR43" s="2495">
        <f>'F1'!EN36</f>
        <v>0</v>
      </c>
      <c r="BS43" s="2495"/>
      <c r="BT43" s="2495"/>
      <c r="BU43" s="2495"/>
      <c r="BV43" s="2495"/>
      <c r="BW43" s="2495"/>
      <c r="BX43" s="2495"/>
      <c r="BY43" s="2495"/>
      <c r="BZ43" s="2495"/>
      <c r="CA43" s="2527"/>
      <c r="CB43" s="2574"/>
      <c r="CC43" s="2540"/>
      <c r="CD43" s="2541"/>
      <c r="CE43" s="2541"/>
      <c r="CF43" s="2541"/>
      <c r="CG43" s="2541"/>
      <c r="CH43" s="2541"/>
      <c r="CI43" s="2541"/>
      <c r="CJ43" s="2541"/>
      <c r="CK43" s="2541"/>
      <c r="CL43" s="2541"/>
      <c r="CM43" s="2541"/>
      <c r="CN43" s="2542"/>
      <c r="CO43" s="955" t="s">
        <v>0</v>
      </c>
      <c r="CP43" s="954"/>
      <c r="CQ43" s="955" t="s">
        <v>1</v>
      </c>
      <c r="CR43" s="2538" t="s">
        <v>0</v>
      </c>
      <c r="CS43" s="2532"/>
      <c r="CT43" s="2541"/>
      <c r="CU43" s="2541"/>
      <c r="CV43" s="2541"/>
      <c r="CW43" s="2541"/>
      <c r="CX43" s="2541"/>
      <c r="CY43" s="2541"/>
      <c r="CZ43" s="2541"/>
      <c r="DA43" s="2541"/>
      <c r="DB43" s="2541"/>
      <c r="DC43" s="2507" t="s">
        <v>1</v>
      </c>
      <c r="DD43" s="2508"/>
      <c r="DE43" s="2540"/>
      <c r="DF43" s="2541"/>
      <c r="DG43" s="2541"/>
      <c r="DH43" s="2541"/>
      <c r="DI43" s="2541"/>
      <c r="DJ43" s="2541"/>
      <c r="DK43" s="2541"/>
      <c r="DL43" s="2541"/>
      <c r="DM43" s="2541"/>
      <c r="DN43" s="2541"/>
      <c r="DO43" s="2541"/>
      <c r="DP43" s="2541"/>
      <c r="DQ43" s="2542"/>
      <c r="DR43" s="2532" t="s">
        <v>0</v>
      </c>
      <c r="DS43" s="2532"/>
      <c r="DT43" s="2541"/>
      <c r="DU43" s="2541"/>
      <c r="DV43" s="2541"/>
      <c r="DW43" s="2541"/>
      <c r="DX43" s="2541"/>
      <c r="DY43" s="2541"/>
      <c r="DZ43" s="2541"/>
      <c r="EA43" s="2541"/>
      <c r="EB43" s="2541"/>
      <c r="EC43" s="2507" t="s">
        <v>1</v>
      </c>
      <c r="ED43" s="2507"/>
      <c r="EE43" s="2533"/>
      <c r="EF43" s="2533"/>
      <c r="EG43" s="2533"/>
      <c r="EH43" s="2533"/>
      <c r="EI43" s="2533"/>
      <c r="EJ43" s="2533"/>
      <c r="EK43" s="2533"/>
      <c r="EL43" s="2533"/>
      <c r="EM43" s="2533"/>
      <c r="EN43" s="2533"/>
      <c r="EO43" s="2533"/>
      <c r="EP43" s="2533"/>
      <c r="EQ43" s="2533"/>
      <c r="ER43" s="2533"/>
      <c r="ES43" s="2533"/>
      <c r="ET43" s="2533"/>
      <c r="EU43" s="2533"/>
      <c r="EV43" s="2533"/>
      <c r="EW43" s="2533"/>
      <c r="EX43" s="2533"/>
      <c r="EY43" s="2533"/>
      <c r="EZ43" s="2533"/>
      <c r="FA43" s="2533"/>
      <c r="FB43" s="2533"/>
      <c r="FC43" s="2533"/>
      <c r="FD43" s="2536">
        <f t="shared" si="4"/>
        <v>0</v>
      </c>
      <c r="FE43" s="2529"/>
      <c r="FF43" s="2529"/>
      <c r="FG43" s="2529"/>
      <c r="FH43" s="2529"/>
      <c r="FI43" s="2529"/>
      <c r="FJ43" s="2529"/>
      <c r="FK43" s="2529"/>
      <c r="FL43" s="2529"/>
      <c r="FM43" s="2529"/>
      <c r="FN43" s="2529"/>
      <c r="FO43" s="2529"/>
      <c r="FP43" s="2537"/>
      <c r="FQ43" s="2532" t="s">
        <v>0</v>
      </c>
      <c r="FR43" s="2532"/>
      <c r="FS43" s="2529">
        <f>BE43-DE43+DT43+EQ43+CP43</f>
        <v>0</v>
      </c>
      <c r="FT43" s="2529"/>
      <c r="FU43" s="2529"/>
      <c r="FV43" s="2529"/>
      <c r="FW43" s="2529"/>
      <c r="FX43" s="2529"/>
      <c r="FY43" s="2529"/>
      <c r="FZ43" s="2529"/>
      <c r="GA43" s="2529"/>
      <c r="GB43" s="2507" t="s">
        <v>1</v>
      </c>
      <c r="GC43" s="2507"/>
      <c r="GD43" s="2530"/>
      <c r="GE43" s="2531"/>
      <c r="GF43" s="2495">
        <f>'F1'!DY36</f>
        <v>0</v>
      </c>
      <c r="GG43" s="2495"/>
      <c r="GH43" s="2495"/>
      <c r="GI43" s="2495"/>
      <c r="GJ43" s="2495"/>
      <c r="GK43" s="2495"/>
      <c r="GL43" s="2495"/>
      <c r="GM43" s="2495"/>
      <c r="GN43" s="2495"/>
      <c r="GO43" s="2527"/>
      <c r="GP43" s="2528"/>
      <c r="GQ43" s="108"/>
      <c r="GR43" s="930">
        <f>AP43-BE43</f>
        <v>0</v>
      </c>
      <c r="GS43" s="930">
        <f>FD43-FS43</f>
        <v>0</v>
      </c>
      <c r="GT43" s="108"/>
      <c r="GU43" s="108"/>
      <c r="GV43" s="108">
        <v>1</v>
      </c>
      <c r="GW43" s="108">
        <v>1</v>
      </c>
      <c r="GX43" s="108">
        <v>1</v>
      </c>
      <c r="GY43" s="108">
        <v>1</v>
      </c>
      <c r="GZ43" s="108">
        <v>1</v>
      </c>
      <c r="HA43" s="108">
        <v>1</v>
      </c>
      <c r="HB43" s="108">
        <v>1</v>
      </c>
      <c r="HC43" s="108">
        <v>1</v>
      </c>
      <c r="HD43" s="108">
        <v>1</v>
      </c>
      <c r="HE43" s="108">
        <v>1</v>
      </c>
      <c r="HF43" s="108"/>
      <c r="HG43" s="108"/>
      <c r="HH43" s="108"/>
      <c r="HI43" s="108"/>
      <c r="HJ43" s="108"/>
      <c r="HK43" s="108"/>
      <c r="HL43" s="108"/>
      <c r="HM43" s="108"/>
      <c r="HN43" s="108"/>
      <c r="HO43" s="108"/>
      <c r="HP43" s="108"/>
      <c r="HQ43" s="108"/>
      <c r="HR43" s="108"/>
      <c r="HS43" s="108"/>
      <c r="HT43" s="108"/>
      <c r="HU43" s="108"/>
      <c r="HV43" s="108"/>
    </row>
    <row r="44" spans="1:230" ht="18.75" customHeight="1">
      <c r="B44" s="252"/>
      <c r="C44" s="2338" t="s">
        <v>977</v>
      </c>
      <c r="D44" s="2338"/>
      <c r="E44" s="2338"/>
      <c r="F44" s="2338"/>
      <c r="G44" s="2338"/>
      <c r="H44" s="2338"/>
      <c r="I44" s="2338"/>
      <c r="J44" s="2338"/>
      <c r="K44" s="2338"/>
      <c r="L44" s="2338"/>
      <c r="M44" s="2338"/>
      <c r="N44" s="2338"/>
      <c r="O44" s="2338"/>
      <c r="P44" s="2338"/>
      <c r="Q44" s="2338"/>
      <c r="R44" s="2338"/>
      <c r="S44" s="2338"/>
      <c r="T44" s="2338"/>
      <c r="U44" s="2338"/>
      <c r="V44" s="2338"/>
      <c r="W44" s="2339"/>
      <c r="X44" s="2519">
        <v>5222</v>
      </c>
      <c r="Y44" s="2520"/>
      <c r="Z44" s="2520"/>
      <c r="AA44" s="2520"/>
      <c r="AB44" s="2521"/>
      <c r="AC44" s="2554" t="s">
        <v>965</v>
      </c>
      <c r="AD44" s="2555"/>
      <c r="AE44" s="2555"/>
      <c r="AF44" s="2555"/>
      <c r="AG44" s="2555"/>
      <c r="AH44" s="2555"/>
      <c r="AI44" s="2555"/>
      <c r="AJ44" s="2555"/>
      <c r="AK44" s="2555"/>
      <c r="AL44" s="2555"/>
      <c r="AM44" s="2555"/>
      <c r="AN44" s="2555"/>
      <c r="AO44" s="2556"/>
      <c r="AP44" s="2557">
        <f>FD45</f>
        <v>0</v>
      </c>
      <c r="AQ44" s="2495"/>
      <c r="AR44" s="2495"/>
      <c r="AS44" s="2495"/>
      <c r="AT44" s="2495"/>
      <c r="AU44" s="2495"/>
      <c r="AV44" s="2495"/>
      <c r="AW44" s="2495"/>
      <c r="AX44" s="2495"/>
      <c r="AY44" s="2495"/>
      <c r="AZ44" s="2495"/>
      <c r="BA44" s="2495"/>
      <c r="BB44" s="2511"/>
      <c r="BC44" s="2532" t="s">
        <v>0</v>
      </c>
      <c r="BD44" s="2532"/>
      <c r="BE44" s="2495">
        <f>FS45</f>
        <v>0</v>
      </c>
      <c r="BF44" s="2495"/>
      <c r="BG44" s="2495"/>
      <c r="BH44" s="2495"/>
      <c r="BI44" s="2495"/>
      <c r="BJ44" s="2495"/>
      <c r="BK44" s="2495"/>
      <c r="BL44" s="2495"/>
      <c r="BM44" s="2495"/>
      <c r="BN44" s="2507" t="s">
        <v>1</v>
      </c>
      <c r="BO44" s="2507"/>
      <c r="BP44" s="2538"/>
      <c r="BQ44" s="2532"/>
      <c r="BR44" s="2495">
        <f>'F1'!DY37</f>
        <v>0</v>
      </c>
      <c r="BS44" s="2495"/>
      <c r="BT44" s="2495"/>
      <c r="BU44" s="2495"/>
      <c r="BV44" s="2495"/>
      <c r="BW44" s="2495"/>
      <c r="BX44" s="2495"/>
      <c r="BY44" s="2495"/>
      <c r="BZ44" s="2495"/>
      <c r="CA44" s="2507"/>
      <c r="CB44" s="2508"/>
      <c r="CC44" s="2540"/>
      <c r="CD44" s="2541"/>
      <c r="CE44" s="2541"/>
      <c r="CF44" s="2541"/>
      <c r="CG44" s="2541"/>
      <c r="CH44" s="2541"/>
      <c r="CI44" s="2541"/>
      <c r="CJ44" s="2541"/>
      <c r="CK44" s="2541"/>
      <c r="CL44" s="2541"/>
      <c r="CM44" s="2541"/>
      <c r="CN44" s="2542"/>
      <c r="CO44" s="955" t="s">
        <v>0</v>
      </c>
      <c r="CP44" s="954"/>
      <c r="CQ44" s="955" t="s">
        <v>1</v>
      </c>
      <c r="CR44" s="2538" t="s">
        <v>0</v>
      </c>
      <c r="CS44" s="2532"/>
      <c r="CT44" s="2541"/>
      <c r="CU44" s="2541"/>
      <c r="CV44" s="2541"/>
      <c r="CW44" s="2541"/>
      <c r="CX44" s="2541"/>
      <c r="CY44" s="2541"/>
      <c r="CZ44" s="2541"/>
      <c r="DA44" s="2541"/>
      <c r="DB44" s="2541"/>
      <c r="DC44" s="2507" t="s">
        <v>1</v>
      </c>
      <c r="DD44" s="2508"/>
      <c r="DE44" s="2540"/>
      <c r="DF44" s="2541"/>
      <c r="DG44" s="2541"/>
      <c r="DH44" s="2541"/>
      <c r="DI44" s="2541"/>
      <c r="DJ44" s="2541"/>
      <c r="DK44" s="2541"/>
      <c r="DL44" s="2541"/>
      <c r="DM44" s="2541"/>
      <c r="DN44" s="2541"/>
      <c r="DO44" s="2541"/>
      <c r="DP44" s="2541"/>
      <c r="DQ44" s="2542"/>
      <c r="DR44" s="2532" t="s">
        <v>0</v>
      </c>
      <c r="DS44" s="2532"/>
      <c r="DT44" s="2541"/>
      <c r="DU44" s="2541"/>
      <c r="DV44" s="2541"/>
      <c r="DW44" s="2541"/>
      <c r="DX44" s="2541"/>
      <c r="DY44" s="2541"/>
      <c r="DZ44" s="2541"/>
      <c r="EA44" s="2541"/>
      <c r="EB44" s="2541"/>
      <c r="EC44" s="2507" t="s">
        <v>1</v>
      </c>
      <c r="ED44" s="2507"/>
      <c r="EE44" s="2533"/>
      <c r="EF44" s="2533"/>
      <c r="EG44" s="2533"/>
      <c r="EH44" s="2533"/>
      <c r="EI44" s="2533"/>
      <c r="EJ44" s="2533"/>
      <c r="EK44" s="2533"/>
      <c r="EL44" s="2533"/>
      <c r="EM44" s="2533"/>
      <c r="EN44" s="2533"/>
      <c r="EO44" s="2533"/>
      <c r="EP44" s="2533"/>
      <c r="EQ44" s="2533"/>
      <c r="ER44" s="2533"/>
      <c r="ES44" s="2533"/>
      <c r="ET44" s="2533"/>
      <c r="EU44" s="2533"/>
      <c r="EV44" s="2533"/>
      <c r="EW44" s="2533"/>
      <c r="EX44" s="2533"/>
      <c r="EY44" s="2533"/>
      <c r="EZ44" s="2533"/>
      <c r="FA44" s="2533"/>
      <c r="FB44" s="2533"/>
      <c r="FC44" s="2533"/>
      <c r="FD44" s="2536">
        <f>AP44+CC44-CT44+EE44</f>
        <v>0</v>
      </c>
      <c r="FE44" s="2529"/>
      <c r="FF44" s="2529"/>
      <c r="FG44" s="2529"/>
      <c r="FH44" s="2529"/>
      <c r="FI44" s="2529"/>
      <c r="FJ44" s="2529"/>
      <c r="FK44" s="2529"/>
      <c r="FL44" s="2529"/>
      <c r="FM44" s="2529"/>
      <c r="FN44" s="2529"/>
      <c r="FO44" s="2529"/>
      <c r="FP44" s="2537"/>
      <c r="FQ44" s="2532" t="s">
        <v>0</v>
      </c>
      <c r="FR44" s="2532"/>
      <c r="FS44" s="2529">
        <f>BE44-DE44+DT44+EQ44+CP44</f>
        <v>0</v>
      </c>
      <c r="FT44" s="2529"/>
      <c r="FU44" s="2529"/>
      <c r="FV44" s="2529"/>
      <c r="FW44" s="2529"/>
      <c r="FX44" s="2529"/>
      <c r="FY44" s="2529"/>
      <c r="FZ44" s="2529"/>
      <c r="GA44" s="2529"/>
      <c r="GB44" s="2507" t="s">
        <v>1</v>
      </c>
      <c r="GC44" s="2507"/>
      <c r="GD44" s="2530"/>
      <c r="GE44" s="2531"/>
      <c r="GF44" s="2495">
        <f>'F1'!DJ37</f>
        <v>0</v>
      </c>
      <c r="GG44" s="2495"/>
      <c r="GH44" s="2495"/>
      <c r="GI44" s="2495"/>
      <c r="GJ44" s="2495"/>
      <c r="GK44" s="2495"/>
      <c r="GL44" s="2495"/>
      <c r="GM44" s="2495"/>
      <c r="GN44" s="2495"/>
      <c r="GO44" s="2527"/>
      <c r="GP44" s="2528"/>
      <c r="GQ44" s="108"/>
      <c r="GR44" s="930">
        <f>AP44-BE44</f>
        <v>0</v>
      </c>
      <c r="GS44" s="930">
        <f>FD44-FS44</f>
        <v>0</v>
      </c>
      <c r="GT44" s="108"/>
      <c r="GU44" s="108"/>
      <c r="GV44" s="108">
        <v>1</v>
      </c>
      <c r="GW44" s="108">
        <v>1</v>
      </c>
      <c r="GX44" s="108">
        <v>1</v>
      </c>
      <c r="GY44" s="108">
        <v>1</v>
      </c>
      <c r="GZ44" s="108">
        <v>1</v>
      </c>
      <c r="HA44" s="108">
        <v>1</v>
      </c>
      <c r="HB44" s="108">
        <v>1</v>
      </c>
      <c r="HC44" s="108">
        <v>1</v>
      </c>
      <c r="HD44" s="108">
        <v>1</v>
      </c>
      <c r="HE44" s="108">
        <v>1</v>
      </c>
      <c r="HF44" s="108"/>
      <c r="HG44" s="108"/>
      <c r="HH44" s="108"/>
      <c r="HI44" s="108"/>
      <c r="HJ44" s="108"/>
      <c r="HK44" s="108"/>
      <c r="HL44" s="108"/>
      <c r="HM44" s="108"/>
      <c r="HN44" s="108"/>
      <c r="HO44" s="108"/>
      <c r="HP44" s="108"/>
      <c r="HQ44" s="108"/>
      <c r="HR44" s="108"/>
      <c r="HS44" s="108"/>
      <c r="HT44" s="108"/>
      <c r="HU44" s="108"/>
      <c r="HV44" s="108"/>
    </row>
    <row r="45" spans="1:230" ht="18" customHeight="1" thickBot="1">
      <c r="B45" s="771"/>
      <c r="C45" s="2340"/>
      <c r="D45" s="2340"/>
      <c r="E45" s="2340"/>
      <c r="F45" s="2340"/>
      <c r="G45" s="2340"/>
      <c r="H45" s="2340"/>
      <c r="I45" s="2340"/>
      <c r="J45" s="2340"/>
      <c r="K45" s="2340"/>
      <c r="L45" s="2340"/>
      <c r="M45" s="2340"/>
      <c r="N45" s="2340"/>
      <c r="O45" s="2340"/>
      <c r="P45" s="2340"/>
      <c r="Q45" s="2340"/>
      <c r="R45" s="2340"/>
      <c r="S45" s="2340"/>
      <c r="T45" s="2340"/>
      <c r="U45" s="2340"/>
      <c r="V45" s="2340"/>
      <c r="W45" s="2341"/>
      <c r="X45" s="2437">
        <v>5232</v>
      </c>
      <c r="Y45" s="2438"/>
      <c r="Z45" s="2438"/>
      <c r="AA45" s="2438"/>
      <c r="AB45" s="2439"/>
      <c r="AC45" s="2563" t="s">
        <v>966</v>
      </c>
      <c r="AD45" s="2564"/>
      <c r="AE45" s="2564"/>
      <c r="AF45" s="2564"/>
      <c r="AG45" s="2564"/>
      <c r="AH45" s="2564"/>
      <c r="AI45" s="2564"/>
      <c r="AJ45" s="2564"/>
      <c r="AK45" s="2564"/>
      <c r="AL45" s="2564"/>
      <c r="AM45" s="2564"/>
      <c r="AN45" s="2564"/>
      <c r="AO45" s="2565"/>
      <c r="AP45" s="2566"/>
      <c r="AQ45" s="2544"/>
      <c r="AR45" s="2544"/>
      <c r="AS45" s="2544"/>
      <c r="AT45" s="2544"/>
      <c r="AU45" s="2544"/>
      <c r="AV45" s="2544"/>
      <c r="AW45" s="2544"/>
      <c r="AX45" s="2544"/>
      <c r="AY45" s="2544"/>
      <c r="AZ45" s="2544"/>
      <c r="BA45" s="2544"/>
      <c r="BB45" s="2560"/>
      <c r="BC45" s="2543" t="s">
        <v>0</v>
      </c>
      <c r="BD45" s="2543"/>
      <c r="BE45" s="2544"/>
      <c r="BF45" s="2544"/>
      <c r="BG45" s="2544"/>
      <c r="BH45" s="2544"/>
      <c r="BI45" s="2544"/>
      <c r="BJ45" s="2544"/>
      <c r="BK45" s="2544"/>
      <c r="BL45" s="2544"/>
      <c r="BM45" s="2544"/>
      <c r="BN45" s="2545" t="s">
        <v>1</v>
      </c>
      <c r="BO45" s="2545"/>
      <c r="BP45" s="2551"/>
      <c r="BQ45" s="2552"/>
      <c r="BR45" s="2546">
        <f>'F1'!EN37</f>
        <v>0</v>
      </c>
      <c r="BS45" s="2546"/>
      <c r="BT45" s="2546"/>
      <c r="BU45" s="2546"/>
      <c r="BV45" s="2546"/>
      <c r="BW45" s="2546"/>
      <c r="BX45" s="2546"/>
      <c r="BY45" s="2546"/>
      <c r="BZ45" s="2546"/>
      <c r="CA45" s="2547"/>
      <c r="CB45" s="2561"/>
      <c r="CC45" s="2559"/>
      <c r="CD45" s="2544"/>
      <c r="CE45" s="2544"/>
      <c r="CF45" s="2544"/>
      <c r="CG45" s="2544"/>
      <c r="CH45" s="2544"/>
      <c r="CI45" s="2544"/>
      <c r="CJ45" s="2544"/>
      <c r="CK45" s="2544"/>
      <c r="CL45" s="2544"/>
      <c r="CM45" s="2544"/>
      <c r="CN45" s="2560"/>
      <c r="CO45" s="787" t="s">
        <v>0</v>
      </c>
      <c r="CP45" s="956"/>
      <c r="CQ45" s="788" t="s">
        <v>1</v>
      </c>
      <c r="CR45" s="2562" t="s">
        <v>0</v>
      </c>
      <c r="CS45" s="2543"/>
      <c r="CT45" s="2544"/>
      <c r="CU45" s="2544"/>
      <c r="CV45" s="2544"/>
      <c r="CW45" s="2544"/>
      <c r="CX45" s="2544"/>
      <c r="CY45" s="2544"/>
      <c r="CZ45" s="2544"/>
      <c r="DA45" s="2544"/>
      <c r="DB45" s="2544"/>
      <c r="DC45" s="2545" t="s">
        <v>1</v>
      </c>
      <c r="DD45" s="2558"/>
      <c r="DE45" s="2559"/>
      <c r="DF45" s="2544"/>
      <c r="DG45" s="2544"/>
      <c r="DH45" s="2544"/>
      <c r="DI45" s="2544"/>
      <c r="DJ45" s="2544"/>
      <c r="DK45" s="2544"/>
      <c r="DL45" s="2544"/>
      <c r="DM45" s="2544"/>
      <c r="DN45" s="2544"/>
      <c r="DO45" s="2544"/>
      <c r="DP45" s="2544"/>
      <c r="DQ45" s="2560"/>
      <c r="DR45" s="2543" t="s">
        <v>0</v>
      </c>
      <c r="DS45" s="2543"/>
      <c r="DT45" s="2544"/>
      <c r="DU45" s="2544"/>
      <c r="DV45" s="2544"/>
      <c r="DW45" s="2544"/>
      <c r="DX45" s="2544"/>
      <c r="DY45" s="2544"/>
      <c r="DZ45" s="2544"/>
      <c r="EA45" s="2544"/>
      <c r="EB45" s="2544"/>
      <c r="EC45" s="2545" t="s">
        <v>1</v>
      </c>
      <c r="ED45" s="2545"/>
      <c r="EE45" s="2553"/>
      <c r="EF45" s="2553"/>
      <c r="EG45" s="2553"/>
      <c r="EH45" s="2553"/>
      <c r="EI45" s="2553"/>
      <c r="EJ45" s="2553"/>
      <c r="EK45" s="2553"/>
      <c r="EL45" s="2553"/>
      <c r="EM45" s="2553"/>
      <c r="EN45" s="2553"/>
      <c r="EO45" s="2553"/>
      <c r="EP45" s="2553"/>
      <c r="EQ45" s="2553"/>
      <c r="ER45" s="2553"/>
      <c r="ES45" s="2553"/>
      <c r="ET45" s="2553"/>
      <c r="EU45" s="2553"/>
      <c r="EV45" s="2553"/>
      <c r="EW45" s="2553"/>
      <c r="EX45" s="2553"/>
      <c r="EY45" s="2553"/>
      <c r="EZ45" s="2553"/>
      <c r="FA45" s="2553"/>
      <c r="FB45" s="2553"/>
      <c r="FC45" s="2553"/>
      <c r="FD45" s="2549">
        <f>AP45+CC45-CT45+EE45</f>
        <v>0</v>
      </c>
      <c r="FE45" s="2546"/>
      <c r="FF45" s="2546"/>
      <c r="FG45" s="2546"/>
      <c r="FH45" s="2546"/>
      <c r="FI45" s="2546"/>
      <c r="FJ45" s="2546"/>
      <c r="FK45" s="2546"/>
      <c r="FL45" s="2546"/>
      <c r="FM45" s="2546"/>
      <c r="FN45" s="2546"/>
      <c r="FO45" s="2546"/>
      <c r="FP45" s="2550"/>
      <c r="FQ45" s="2543" t="s">
        <v>0</v>
      </c>
      <c r="FR45" s="2543"/>
      <c r="FS45" s="2546">
        <f>BE45-DE45+DT45+EQ45+CP45</f>
        <v>0</v>
      </c>
      <c r="FT45" s="2546"/>
      <c r="FU45" s="2546"/>
      <c r="FV45" s="2546"/>
      <c r="FW45" s="2546"/>
      <c r="FX45" s="2546"/>
      <c r="FY45" s="2546"/>
      <c r="FZ45" s="2546"/>
      <c r="GA45" s="2546"/>
      <c r="GB45" s="2545" t="s">
        <v>1</v>
      </c>
      <c r="GC45" s="2545"/>
      <c r="GD45" s="2551"/>
      <c r="GE45" s="2552"/>
      <c r="GF45" s="2546">
        <f>'F1'!DY37</f>
        <v>0</v>
      </c>
      <c r="GG45" s="2546"/>
      <c r="GH45" s="2546"/>
      <c r="GI45" s="2546"/>
      <c r="GJ45" s="2546"/>
      <c r="GK45" s="2546"/>
      <c r="GL45" s="2546"/>
      <c r="GM45" s="2546"/>
      <c r="GN45" s="2546"/>
      <c r="GO45" s="2547"/>
      <c r="GP45" s="2548"/>
      <c r="GQ45" s="108"/>
      <c r="GR45" s="930">
        <f>AP45-BE45</f>
        <v>0</v>
      </c>
      <c r="GS45" s="930">
        <f>FD45-FS45</f>
        <v>0</v>
      </c>
      <c r="GT45" s="108"/>
      <c r="GU45" s="108"/>
      <c r="GV45" s="108">
        <v>1</v>
      </c>
      <c r="GW45" s="108">
        <v>1</v>
      </c>
      <c r="GX45" s="108">
        <v>1</v>
      </c>
      <c r="GY45" s="108">
        <v>1</v>
      </c>
      <c r="GZ45" s="108">
        <v>1</v>
      </c>
      <c r="HA45" s="108">
        <v>1</v>
      </c>
      <c r="HB45" s="108">
        <v>1</v>
      </c>
      <c r="HC45" s="108">
        <v>1</v>
      </c>
      <c r="HD45" s="108">
        <v>1</v>
      </c>
      <c r="HE45" s="108">
        <v>1</v>
      </c>
      <c r="HF45" s="108"/>
      <c r="HG45" s="108"/>
      <c r="HH45" s="108"/>
      <c r="HI45" s="108"/>
      <c r="HJ45" s="108"/>
      <c r="HK45" s="108"/>
      <c r="HL45" s="108"/>
      <c r="HM45" s="108"/>
      <c r="HN45" s="108"/>
      <c r="HO45" s="108"/>
      <c r="HP45" s="108"/>
      <c r="HQ45" s="108"/>
      <c r="HR45" s="108"/>
      <c r="HS45" s="108"/>
      <c r="HT45" s="108"/>
      <c r="HU45" s="108"/>
      <c r="HV45" s="108"/>
    </row>
    <row r="46" spans="1:230" s="102" customFormat="1" ht="14.25" customHeight="1">
      <c r="A46" s="520" t="s">
        <v>214</v>
      </c>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1"/>
      <c r="BR46" s="251"/>
      <c r="BS46" s="251"/>
      <c r="BT46" s="251"/>
      <c r="BU46" s="251"/>
      <c r="BV46" s="251"/>
      <c r="BW46" s="251"/>
      <c r="BX46" s="251"/>
      <c r="BY46" s="251"/>
      <c r="BZ46" s="251"/>
      <c r="CA46" s="251"/>
      <c r="CB46" s="251"/>
      <c r="CC46" s="251"/>
      <c r="CD46" s="251"/>
      <c r="CE46" s="251"/>
      <c r="CF46" s="251"/>
      <c r="CG46" s="251"/>
      <c r="CH46" s="251"/>
      <c r="CI46" s="251"/>
      <c r="CJ46" s="251"/>
      <c r="CK46" s="251"/>
      <c r="CL46" s="251"/>
      <c r="CM46" s="251"/>
      <c r="CN46" s="251"/>
      <c r="CO46" s="251"/>
      <c r="CP46" s="251"/>
      <c r="CQ46" s="251"/>
      <c r="CR46" s="251"/>
      <c r="CS46" s="251"/>
      <c r="CT46" s="251"/>
      <c r="CU46" s="251"/>
      <c r="CV46" s="251"/>
      <c r="CW46" s="251"/>
      <c r="CX46" s="251"/>
      <c r="CY46" s="251"/>
      <c r="CZ46" s="251"/>
      <c r="DA46" s="251"/>
      <c r="DB46" s="251"/>
      <c r="DC46" s="251"/>
      <c r="DD46" s="251"/>
      <c r="DE46" s="251"/>
      <c r="DF46" s="251"/>
      <c r="DG46" s="251"/>
      <c r="DH46" s="251"/>
      <c r="DI46" s="251"/>
      <c r="DJ46" s="251"/>
      <c r="DK46" s="251"/>
      <c r="DL46" s="251"/>
      <c r="DM46" s="251"/>
      <c r="DN46" s="251"/>
      <c r="DO46" s="251"/>
      <c r="DP46" s="251"/>
      <c r="DQ46" s="251"/>
      <c r="DR46" s="251"/>
      <c r="DS46" s="251"/>
      <c r="DT46" s="251"/>
      <c r="DU46" s="251"/>
      <c r="DV46" s="251"/>
      <c r="DW46" s="251"/>
      <c r="DX46" s="251"/>
      <c r="DY46" s="251"/>
      <c r="DZ46" s="251"/>
      <c r="EA46" s="251"/>
      <c r="EB46" s="251"/>
      <c r="EC46" s="251"/>
      <c r="ED46" s="251"/>
      <c r="EE46" s="251"/>
      <c r="EF46" s="251"/>
      <c r="EG46" s="251"/>
      <c r="EH46" s="251"/>
      <c r="EI46" s="251"/>
      <c r="EJ46" s="251"/>
      <c r="EK46" s="251"/>
      <c r="EL46" s="251"/>
      <c r="EM46" s="251"/>
      <c r="EN46" s="251"/>
      <c r="EO46" s="251"/>
      <c r="EP46" s="251"/>
      <c r="EQ46" s="251"/>
      <c r="ER46" s="251"/>
      <c r="ES46" s="251"/>
      <c r="ET46" s="251"/>
      <c r="EU46" s="251"/>
      <c r="EV46" s="251"/>
      <c r="EW46" s="251"/>
      <c r="EX46" s="251"/>
      <c r="EY46" s="251"/>
      <c r="EZ46" s="251"/>
      <c r="FA46" s="251"/>
      <c r="FB46" s="251"/>
      <c r="FC46" s="251"/>
      <c r="FD46" s="251"/>
      <c r="FE46" s="251"/>
      <c r="FF46" s="251"/>
      <c r="FG46" s="251"/>
      <c r="FH46" s="251"/>
      <c r="FI46" s="251"/>
      <c r="FJ46" s="251"/>
      <c r="FK46" s="251"/>
      <c r="FL46" s="251"/>
      <c r="FM46" s="251"/>
      <c r="FN46" s="251"/>
      <c r="FO46" s="251"/>
      <c r="FP46" s="251"/>
      <c r="FQ46" s="251"/>
      <c r="FR46" s="251"/>
      <c r="FS46" s="251"/>
      <c r="FT46" s="251"/>
      <c r="FU46" s="251"/>
      <c r="FV46" s="251"/>
      <c r="FW46" s="251"/>
      <c r="FX46" s="251"/>
      <c r="FY46" s="251"/>
      <c r="FZ46" s="251"/>
      <c r="GA46" s="251"/>
      <c r="GB46" s="251"/>
      <c r="GC46" s="254"/>
      <c r="GD46" s="251"/>
      <c r="GE46" s="251"/>
      <c r="GF46" s="251"/>
      <c r="GG46" s="251"/>
      <c r="GH46" s="251"/>
      <c r="GI46" s="251"/>
      <c r="GJ46" s="251"/>
      <c r="GK46" s="251"/>
      <c r="GL46" s="251"/>
      <c r="GM46" s="251"/>
      <c r="GN46" s="251"/>
      <c r="GO46" s="251"/>
      <c r="GP46" s="254"/>
      <c r="GQ46" s="997"/>
      <c r="GR46" s="997"/>
      <c r="GS46" s="997"/>
      <c r="GT46" s="807"/>
      <c r="GU46" s="807"/>
      <c r="GV46" s="807">
        <v>1</v>
      </c>
      <c r="GW46" s="807">
        <v>1</v>
      </c>
      <c r="GX46" s="807">
        <v>1</v>
      </c>
      <c r="GY46" s="807">
        <v>1</v>
      </c>
      <c r="GZ46" s="807">
        <v>1</v>
      </c>
      <c r="HA46" s="807">
        <v>1</v>
      </c>
      <c r="HB46" s="807">
        <v>1</v>
      </c>
      <c r="HC46" s="807">
        <v>1</v>
      </c>
      <c r="HD46" s="807">
        <v>1</v>
      </c>
      <c r="HE46" s="807">
        <v>1</v>
      </c>
      <c r="HF46" s="807"/>
      <c r="HG46" s="807"/>
      <c r="HH46" s="807"/>
      <c r="HI46" s="807"/>
      <c r="HJ46" s="807"/>
      <c r="HK46" s="807"/>
      <c r="HL46" s="807"/>
      <c r="HM46" s="807"/>
      <c r="HN46" s="807"/>
      <c r="HO46" s="807"/>
      <c r="HP46" s="807"/>
      <c r="HQ46" s="807"/>
      <c r="HR46" s="807"/>
      <c r="HS46" s="807"/>
      <c r="HT46" s="807"/>
      <c r="HU46" s="807"/>
      <c r="HV46" s="807"/>
    </row>
    <row r="47" spans="1:230" s="245" customFormat="1" ht="15.75" customHeight="1">
      <c r="A47" s="525"/>
      <c r="B47" s="251"/>
      <c r="C47" s="251"/>
      <c r="D47" s="251"/>
      <c r="E47" s="251"/>
      <c r="F47" s="2674" t="s">
        <v>426</v>
      </c>
      <c r="G47" s="2674"/>
      <c r="H47" s="2674"/>
      <c r="I47" s="2674"/>
      <c r="J47" s="2674"/>
      <c r="K47" s="2674"/>
      <c r="L47" s="2674"/>
      <c r="M47" s="2674"/>
      <c r="N47" s="2674"/>
      <c r="O47" s="2674"/>
      <c r="P47" s="2674"/>
      <c r="Q47" s="2674"/>
      <c r="R47" s="2674"/>
      <c r="S47" s="2674"/>
      <c r="T47" s="2674"/>
      <c r="U47" s="2674"/>
      <c r="V47" s="2674"/>
      <c r="W47" s="2674"/>
      <c r="X47" s="2674"/>
      <c r="Y47" s="2674"/>
      <c r="Z47" s="2674"/>
      <c r="AA47" s="2674"/>
      <c r="AB47" s="2674"/>
      <c r="AC47" s="2674"/>
      <c r="AD47" s="2674"/>
      <c r="AE47" s="2674"/>
      <c r="AF47" s="2674"/>
      <c r="AG47" s="2674"/>
      <c r="AH47" s="2674"/>
      <c r="AI47" s="2674"/>
      <c r="AJ47" s="2674"/>
      <c r="AK47" s="2674"/>
      <c r="AL47" s="2674"/>
      <c r="AM47" s="2674"/>
      <c r="AN47" s="2674"/>
      <c r="AO47" s="2674"/>
      <c r="AP47" s="2674"/>
      <c r="AQ47" s="2674"/>
      <c r="AR47" s="2674"/>
      <c r="AS47" s="2674"/>
      <c r="AT47" s="2674"/>
      <c r="AU47" s="2674"/>
      <c r="AV47" s="2674"/>
      <c r="AW47" s="2674"/>
      <c r="AX47" s="2674"/>
      <c r="AY47" s="2674"/>
      <c r="AZ47" s="2674"/>
      <c r="BA47" s="2674"/>
      <c r="BB47" s="2674"/>
      <c r="BC47" s="2674"/>
      <c r="BD47" s="2674"/>
      <c r="BE47" s="2674"/>
      <c r="BF47" s="2674"/>
      <c r="BG47" s="2674"/>
      <c r="BH47" s="2674"/>
      <c r="BI47" s="2674"/>
      <c r="BJ47" s="2674"/>
      <c r="BK47" s="2674"/>
      <c r="BL47" s="2674"/>
      <c r="BM47" s="2674"/>
      <c r="BN47" s="2674"/>
      <c r="BO47" s="2674"/>
      <c r="BP47" s="2674"/>
      <c r="BQ47" s="2674"/>
      <c r="BR47" s="2674"/>
      <c r="BS47" s="2674"/>
      <c r="BT47" s="2674"/>
      <c r="BU47" s="2674"/>
      <c r="BV47" s="2674"/>
      <c r="BW47" s="2674"/>
      <c r="BX47" s="2674"/>
      <c r="BY47" s="2674"/>
      <c r="BZ47" s="2674"/>
      <c r="CA47" s="2674"/>
      <c r="CB47" s="2674"/>
      <c r="CC47" s="2674"/>
      <c r="CD47" s="2674"/>
      <c r="CE47" s="2674"/>
      <c r="CF47" s="2674"/>
      <c r="CG47" s="2674"/>
      <c r="CH47" s="2674"/>
      <c r="CI47" s="2674"/>
      <c r="CJ47" s="2674"/>
      <c r="CK47" s="2674"/>
      <c r="CL47" s="2674"/>
      <c r="CM47" s="2674"/>
      <c r="CN47" s="2674"/>
      <c r="CO47" s="2674"/>
      <c r="CP47" s="2674"/>
      <c r="CQ47" s="2674"/>
      <c r="CR47" s="2674"/>
      <c r="CS47" s="2674"/>
      <c r="CT47" s="2674"/>
      <c r="CU47" s="2674"/>
      <c r="CV47" s="2674"/>
      <c r="CW47" s="2674"/>
      <c r="CX47" s="2674"/>
      <c r="CY47" s="2674"/>
      <c r="CZ47" s="2674"/>
      <c r="DA47" s="2674"/>
      <c r="DB47" s="2674"/>
      <c r="DC47" s="2674"/>
      <c r="DD47" s="251"/>
      <c r="DE47" s="251"/>
      <c r="DF47" s="251"/>
      <c r="DG47" s="251"/>
      <c r="DH47" s="251"/>
      <c r="DI47" s="251"/>
      <c r="DJ47" s="251"/>
      <c r="DK47" s="251"/>
      <c r="DL47" s="251"/>
      <c r="DM47" s="251"/>
      <c r="DN47" s="251"/>
      <c r="DO47" s="251"/>
      <c r="DP47" s="251"/>
      <c r="DQ47" s="251"/>
      <c r="DR47" s="251"/>
      <c r="DS47" s="251"/>
      <c r="DT47" s="251"/>
      <c r="DU47" s="251"/>
      <c r="DV47" s="251"/>
      <c r="DW47" s="251"/>
      <c r="DX47" s="251"/>
      <c r="DY47" s="251"/>
      <c r="DZ47" s="251"/>
      <c r="EA47" s="251"/>
      <c r="EB47" s="251"/>
      <c r="EC47" s="251"/>
      <c r="ED47" s="251"/>
      <c r="EE47" s="251"/>
      <c r="EF47" s="251"/>
      <c r="EG47" s="251"/>
      <c r="EH47" s="251"/>
      <c r="EI47" s="251"/>
      <c r="EJ47" s="251"/>
      <c r="EK47" s="251"/>
      <c r="EL47" s="251"/>
      <c r="EM47" s="251"/>
      <c r="EN47" s="251"/>
      <c r="EO47" s="251"/>
      <c r="EP47" s="251"/>
      <c r="EQ47" s="251"/>
      <c r="ER47" s="251"/>
      <c r="ES47" s="251"/>
      <c r="ET47" s="251"/>
      <c r="EU47" s="251"/>
      <c r="EV47" s="251"/>
      <c r="EW47" s="251"/>
      <c r="EX47" s="251"/>
      <c r="EY47" s="251"/>
      <c r="EZ47" s="251"/>
      <c r="FA47" s="251"/>
      <c r="FB47" s="251"/>
      <c r="FC47" s="251"/>
      <c r="FD47" s="251"/>
      <c r="FE47" s="251"/>
      <c r="FF47" s="251"/>
      <c r="FG47" s="251"/>
      <c r="FH47" s="251"/>
      <c r="FI47" s="251"/>
      <c r="FJ47" s="251"/>
      <c r="FK47" s="254"/>
      <c r="FL47" s="251"/>
      <c r="FM47" s="251"/>
      <c r="FN47" s="251"/>
      <c r="FO47" s="251"/>
      <c r="FP47" s="251"/>
      <c r="FQ47" s="251"/>
      <c r="FR47" s="251"/>
      <c r="FS47" s="251"/>
      <c r="FT47" s="251"/>
      <c r="FU47" s="251"/>
      <c r="FV47" s="251"/>
      <c r="FW47" s="251"/>
      <c r="FX47" s="251"/>
      <c r="FY47" s="251"/>
      <c r="FZ47" s="251"/>
      <c r="GA47" s="251"/>
      <c r="GB47" s="251"/>
      <c r="GC47" s="251"/>
      <c r="GD47" s="251"/>
      <c r="GE47" s="251"/>
      <c r="GF47" s="251"/>
      <c r="GG47" s="251"/>
      <c r="GH47" s="251"/>
      <c r="GI47" s="251"/>
      <c r="GJ47" s="251"/>
      <c r="GK47" s="251"/>
      <c r="GL47" s="251"/>
      <c r="GM47" s="251"/>
      <c r="GN47" s="251"/>
      <c r="GO47" s="251"/>
      <c r="GP47" s="251"/>
      <c r="GQ47" s="251"/>
      <c r="GR47" s="251"/>
      <c r="GS47" s="251"/>
      <c r="GT47" s="251"/>
      <c r="GU47" s="251"/>
      <c r="GV47" s="251">
        <v>1</v>
      </c>
      <c r="GW47" s="251">
        <v>1</v>
      </c>
      <c r="GX47" s="251">
        <v>1</v>
      </c>
      <c r="GY47" s="251">
        <v>1</v>
      </c>
      <c r="GZ47" s="251">
        <v>1</v>
      </c>
      <c r="HA47" s="251">
        <v>1</v>
      </c>
      <c r="HB47" s="251">
        <v>1</v>
      </c>
      <c r="HC47" s="251">
        <v>1</v>
      </c>
      <c r="HD47" s="251">
        <v>1</v>
      </c>
      <c r="HE47" s="251">
        <v>1</v>
      </c>
      <c r="HF47" s="251"/>
      <c r="HG47" s="251"/>
      <c r="HH47" s="251"/>
      <c r="HI47" s="251"/>
      <c r="HJ47" s="251"/>
      <c r="HK47" s="251"/>
      <c r="HL47" s="251"/>
      <c r="HM47" s="251"/>
      <c r="HN47" s="251"/>
      <c r="HO47" s="251"/>
      <c r="HP47" s="251"/>
      <c r="HQ47" s="251"/>
      <c r="HR47" s="251"/>
      <c r="HS47" s="251"/>
      <c r="HT47" s="251"/>
      <c r="HU47" s="251"/>
      <c r="HV47" s="251"/>
    </row>
    <row r="48" spans="1:230" s="246" customFormat="1" ht="12.75" customHeight="1">
      <c r="A48" s="534"/>
      <c r="B48" s="255"/>
      <c r="C48" s="255"/>
      <c r="D48" s="255"/>
      <c r="E48" s="255"/>
      <c r="F48" s="2674" t="s">
        <v>300</v>
      </c>
      <c r="G48" s="2674"/>
      <c r="H48" s="2674"/>
      <c r="I48" s="2674"/>
      <c r="J48" s="2674"/>
      <c r="K48" s="2674"/>
      <c r="L48" s="2674"/>
      <c r="M48" s="2674"/>
      <c r="N48" s="2674"/>
      <c r="O48" s="2674"/>
      <c r="P48" s="2674"/>
      <c r="Q48" s="2674"/>
      <c r="R48" s="2674"/>
      <c r="S48" s="2674"/>
      <c r="T48" s="2674"/>
      <c r="U48" s="2674"/>
      <c r="V48" s="2674"/>
      <c r="W48" s="2674"/>
      <c r="X48" s="2674"/>
      <c r="Y48" s="2674"/>
      <c r="Z48" s="2674"/>
      <c r="AA48" s="2674"/>
      <c r="AB48" s="2674"/>
      <c r="AC48" s="2674"/>
      <c r="AD48" s="2674"/>
      <c r="AE48" s="2674"/>
      <c r="AF48" s="2674"/>
      <c r="AG48" s="2674"/>
      <c r="AH48" s="2674"/>
      <c r="AI48" s="2674"/>
      <c r="AJ48" s="2674"/>
      <c r="AK48" s="2674"/>
      <c r="AL48" s="2674"/>
      <c r="AM48" s="2674"/>
      <c r="AN48" s="2674"/>
      <c r="AO48" s="2674"/>
      <c r="AP48" s="2674"/>
      <c r="AQ48" s="2674"/>
      <c r="AR48" s="2674"/>
      <c r="AS48" s="2674"/>
      <c r="AT48" s="2674"/>
      <c r="AU48" s="2674"/>
      <c r="AV48" s="2674"/>
      <c r="AW48" s="2674"/>
      <c r="AX48" s="2674"/>
      <c r="AY48" s="2674"/>
      <c r="AZ48" s="2674"/>
      <c r="BA48" s="2674"/>
      <c r="BB48" s="2674"/>
      <c r="BC48" s="2674"/>
      <c r="BD48" s="2674"/>
      <c r="BE48" s="2674"/>
      <c r="BF48" s="2674"/>
      <c r="BG48" s="2674"/>
      <c r="BH48" s="2674"/>
      <c r="BI48" s="2674"/>
      <c r="BJ48" s="2674"/>
      <c r="BK48" s="2674"/>
      <c r="BL48" s="2674"/>
      <c r="BM48" s="2674"/>
      <c r="BN48" s="2674"/>
      <c r="BO48" s="2674"/>
      <c r="BP48" s="2674"/>
      <c r="BQ48" s="2674"/>
      <c r="BR48" s="2674"/>
      <c r="BS48" s="2674"/>
      <c r="BT48" s="2674"/>
      <c r="BU48" s="2674"/>
      <c r="BV48" s="2674"/>
      <c r="BW48" s="2674"/>
      <c r="BX48" s="2674"/>
      <c r="BY48" s="2674"/>
      <c r="BZ48" s="2674"/>
      <c r="CA48" s="2674"/>
      <c r="CB48" s="2674"/>
      <c r="CC48" s="2674"/>
      <c r="CD48" s="2674"/>
      <c r="CE48" s="2674"/>
      <c r="CF48" s="2674"/>
      <c r="CG48" s="2674"/>
      <c r="CH48" s="2674"/>
      <c r="CI48" s="2674"/>
      <c r="CJ48" s="2674"/>
      <c r="CK48" s="2674"/>
      <c r="CL48" s="2674"/>
      <c r="CM48" s="2674"/>
      <c r="CN48" s="2674"/>
      <c r="CO48" s="2674"/>
      <c r="CP48" s="2674"/>
      <c r="CQ48" s="2674"/>
      <c r="CR48" s="2674"/>
      <c r="CS48" s="2674"/>
      <c r="CT48" s="2674"/>
      <c r="CU48" s="2674"/>
      <c r="CV48" s="2674"/>
      <c r="CW48" s="2674"/>
      <c r="CX48" s="2674"/>
      <c r="CY48" s="2674"/>
      <c r="CZ48" s="2674"/>
      <c r="DA48" s="2674"/>
      <c r="DB48" s="2674"/>
      <c r="DC48" s="2674"/>
      <c r="DD48" s="255"/>
      <c r="DE48" s="255"/>
      <c r="DF48" s="255"/>
      <c r="DG48" s="255"/>
      <c r="DH48" s="255"/>
      <c r="DI48" s="255"/>
      <c r="DJ48" s="255"/>
      <c r="DK48" s="255"/>
      <c r="DL48" s="255"/>
      <c r="DM48" s="255"/>
      <c r="DN48" s="255"/>
      <c r="DO48" s="255"/>
      <c r="DP48" s="255"/>
      <c r="DQ48" s="255"/>
      <c r="DR48" s="255"/>
      <c r="DS48" s="255"/>
      <c r="DT48" s="255"/>
      <c r="DU48" s="255"/>
      <c r="DV48" s="255"/>
      <c r="DW48" s="255"/>
      <c r="DX48" s="255"/>
      <c r="DY48" s="255"/>
      <c r="DZ48" s="255"/>
      <c r="EA48" s="255"/>
      <c r="EB48" s="255"/>
      <c r="EC48" s="255"/>
      <c r="ED48" s="255"/>
      <c r="EE48" s="255"/>
      <c r="EF48" s="255"/>
      <c r="EG48" s="255"/>
      <c r="EH48" s="255"/>
      <c r="EI48" s="255"/>
      <c r="EJ48" s="255"/>
      <c r="EK48" s="255"/>
      <c r="EL48" s="255"/>
      <c r="EM48" s="255"/>
      <c r="EN48" s="255"/>
      <c r="EO48" s="255"/>
      <c r="EP48" s="255"/>
      <c r="EQ48" s="255"/>
      <c r="ER48" s="255"/>
      <c r="ES48" s="255"/>
      <c r="ET48" s="255"/>
      <c r="EU48" s="255"/>
      <c r="EV48" s="255"/>
      <c r="EW48" s="255"/>
      <c r="EX48" s="255"/>
      <c r="EY48" s="255"/>
      <c r="EZ48" s="255"/>
      <c r="FA48" s="255"/>
      <c r="FB48" s="255"/>
      <c r="FC48" s="255"/>
      <c r="FD48" s="255"/>
      <c r="FE48" s="255"/>
      <c r="FF48" s="255"/>
      <c r="FG48" s="255"/>
      <c r="FH48" s="255"/>
      <c r="FI48" s="255"/>
      <c r="FJ48" s="255"/>
      <c r="FK48" s="255"/>
      <c r="FL48" s="255"/>
      <c r="FM48" s="255"/>
      <c r="FN48" s="255"/>
      <c r="FO48" s="255"/>
      <c r="FP48" s="255"/>
      <c r="FQ48" s="255"/>
      <c r="FR48" s="255"/>
      <c r="FS48" s="255"/>
      <c r="FT48" s="255"/>
      <c r="FU48" s="255"/>
      <c r="FV48" s="255"/>
      <c r="FW48" s="255"/>
      <c r="FX48" s="255"/>
      <c r="FY48" s="255"/>
      <c r="FZ48" s="255"/>
      <c r="GA48" s="255"/>
      <c r="GB48" s="255"/>
      <c r="GC48" s="255"/>
      <c r="GD48" s="255"/>
      <c r="GE48" s="255"/>
      <c r="GF48" s="255"/>
      <c r="GG48" s="255"/>
      <c r="GH48" s="255"/>
      <c r="GI48" s="255"/>
      <c r="GJ48" s="255"/>
      <c r="GK48" s="255"/>
      <c r="GL48" s="255"/>
      <c r="GM48" s="255"/>
      <c r="GN48" s="255"/>
      <c r="GO48" s="255"/>
      <c r="GP48" s="255"/>
      <c r="GQ48" s="255"/>
      <c r="GR48" s="255"/>
      <c r="GS48" s="255"/>
      <c r="GT48" s="255"/>
      <c r="GU48" s="255"/>
      <c r="GV48" s="255">
        <v>1</v>
      </c>
      <c r="GW48" s="255">
        <v>1</v>
      </c>
      <c r="GX48" s="255">
        <v>1</v>
      </c>
      <c r="GY48" s="255">
        <v>1</v>
      </c>
      <c r="GZ48" s="255">
        <v>1</v>
      </c>
      <c r="HA48" s="255">
        <v>1</v>
      </c>
      <c r="HB48" s="255">
        <v>1</v>
      </c>
      <c r="HC48" s="255">
        <v>1</v>
      </c>
      <c r="HD48" s="255">
        <v>1</v>
      </c>
      <c r="HE48" s="255">
        <v>1</v>
      </c>
      <c r="HF48" s="255"/>
      <c r="HG48" s="255"/>
      <c r="HH48" s="255"/>
      <c r="HI48" s="255"/>
      <c r="HJ48" s="255"/>
      <c r="HK48" s="255"/>
      <c r="HL48" s="255"/>
      <c r="HM48" s="255"/>
      <c r="HN48" s="255"/>
      <c r="HO48" s="255"/>
      <c r="HP48" s="255"/>
      <c r="HQ48" s="255"/>
      <c r="HR48" s="255"/>
      <c r="HS48" s="255"/>
      <c r="HT48" s="255"/>
      <c r="HU48" s="255"/>
      <c r="HV48" s="255"/>
    </row>
    <row r="49" spans="1:230" s="104" customFormat="1">
      <c r="A49" s="527"/>
      <c r="B49" s="85"/>
      <c r="C49" s="108"/>
      <c r="D49" s="108"/>
      <c r="E49" s="108"/>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c r="EO49" s="85"/>
      <c r="EP49" s="85"/>
      <c r="EQ49" s="85"/>
      <c r="ER49" s="85"/>
      <c r="ES49" s="85"/>
      <c r="ET49" s="85"/>
      <c r="EU49" s="85"/>
      <c r="EV49" s="85"/>
      <c r="EW49" s="85"/>
      <c r="EX49" s="85"/>
      <c r="EY49" s="85"/>
      <c r="EZ49" s="85"/>
      <c r="FA49" s="85"/>
      <c r="FB49" s="85"/>
      <c r="FC49" s="85"/>
      <c r="FD49" s="85"/>
      <c r="FE49" s="85"/>
      <c r="FF49" s="85"/>
      <c r="FG49" s="85"/>
      <c r="FH49" s="85"/>
      <c r="FI49" s="85"/>
      <c r="FJ49" s="85"/>
      <c r="FK49" s="85"/>
      <c r="FL49" s="85"/>
      <c r="FM49" s="85"/>
      <c r="FN49" s="85"/>
      <c r="FO49" s="85"/>
      <c r="FP49" s="85"/>
      <c r="FQ49" s="85"/>
      <c r="FR49" s="85"/>
      <c r="FS49" s="85"/>
      <c r="FT49" s="85"/>
      <c r="FU49" s="85"/>
      <c r="FV49" s="85"/>
      <c r="FW49" s="85"/>
      <c r="FX49" s="85"/>
      <c r="FY49" s="85"/>
      <c r="FZ49" s="85"/>
      <c r="GA49" s="85"/>
      <c r="GB49" s="85"/>
      <c r="GC49" s="85"/>
      <c r="GD49" s="85"/>
      <c r="GE49" s="85"/>
      <c r="GF49" s="85"/>
      <c r="GG49" s="85"/>
      <c r="GH49" s="85"/>
      <c r="GI49" s="85"/>
      <c r="GJ49" s="85"/>
      <c r="GK49" s="85"/>
      <c r="GL49" s="85"/>
      <c r="GM49" s="85"/>
      <c r="GN49" s="85"/>
      <c r="GO49" s="85"/>
      <c r="GP49" s="85"/>
      <c r="GQ49" s="85"/>
      <c r="GR49" s="85"/>
      <c r="GS49" s="85"/>
      <c r="GT49" s="85"/>
      <c r="GU49" s="85"/>
      <c r="GV49" s="85"/>
      <c r="GW49" s="85"/>
      <c r="GX49" s="85"/>
      <c r="GY49" s="85"/>
      <c r="GZ49" s="85"/>
      <c r="HA49" s="85"/>
      <c r="HB49" s="85"/>
      <c r="HC49" s="85"/>
      <c r="HD49" s="85"/>
      <c r="HE49" s="85"/>
      <c r="HF49" s="85"/>
      <c r="HG49" s="85"/>
      <c r="HH49" s="85"/>
      <c r="HI49" s="85"/>
      <c r="HJ49" s="85"/>
      <c r="HK49" s="85"/>
      <c r="HL49" s="85"/>
      <c r="HM49" s="85"/>
      <c r="HN49" s="85"/>
      <c r="HO49" s="85"/>
      <c r="HP49" s="85"/>
      <c r="HQ49" s="85"/>
      <c r="HR49" s="85"/>
      <c r="HS49" s="85"/>
      <c r="HT49" s="85"/>
      <c r="HU49" s="85"/>
      <c r="HV49" s="85"/>
    </row>
    <row r="50" spans="1:230" s="105" customFormat="1" ht="12.75" customHeight="1">
      <c r="A50" s="528"/>
      <c r="B50" s="87"/>
      <c r="C50" s="108"/>
      <c r="D50" s="108"/>
      <c r="E50" s="108"/>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row>
    <row r="51" spans="1:230" s="102" customFormat="1" ht="12" customHeight="1">
      <c r="A51" s="520"/>
      <c r="B51" s="997"/>
      <c r="C51" s="997"/>
      <c r="D51" s="997"/>
      <c r="E51" s="997"/>
      <c r="F51" s="997"/>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7"/>
      <c r="AL51" s="997"/>
      <c r="AM51" s="997"/>
      <c r="AN51" s="997"/>
      <c r="AO51" s="133" t="s">
        <v>251</v>
      </c>
      <c r="AP51" s="997"/>
      <c r="AQ51" s="997"/>
      <c r="AR51" s="997"/>
      <c r="AS51" s="997"/>
      <c r="AT51" s="997"/>
      <c r="AU51" s="997"/>
      <c r="AV51" s="997"/>
      <c r="AW51" s="997"/>
      <c r="AX51" s="997"/>
      <c r="AY51" s="997"/>
      <c r="AZ51" s="997"/>
      <c r="BA51" s="997"/>
      <c r="BB51" s="997"/>
      <c r="BC51" s="997"/>
      <c r="BD51" s="997"/>
      <c r="BE51" s="997"/>
      <c r="BF51" s="997"/>
      <c r="BG51" s="997"/>
      <c r="BH51" s="997"/>
      <c r="BI51" s="997"/>
      <c r="BJ51" s="997"/>
      <c r="BK51" s="997"/>
      <c r="BL51" s="997"/>
      <c r="BM51" s="997"/>
      <c r="BN51" s="997"/>
      <c r="BO51" s="997"/>
      <c r="BP51" s="997"/>
      <c r="BQ51" s="997"/>
      <c r="BR51" s="997"/>
      <c r="BS51" s="997"/>
      <c r="BT51" s="997"/>
      <c r="BU51" s="997"/>
      <c r="BV51" s="997"/>
      <c r="BW51" s="997"/>
      <c r="BX51" s="997"/>
      <c r="BY51" s="997"/>
      <c r="BZ51" s="997"/>
      <c r="CA51" s="997"/>
      <c r="CB51" s="997"/>
      <c r="CC51" s="997"/>
      <c r="CD51" s="997"/>
      <c r="CE51" s="997"/>
      <c r="CF51" s="997"/>
      <c r="CG51" s="997"/>
      <c r="CH51" s="997"/>
      <c r="CI51" s="997"/>
      <c r="CJ51" s="997"/>
      <c r="CK51" s="997"/>
      <c r="CL51" s="997"/>
      <c r="CM51" s="997"/>
      <c r="CN51" s="997"/>
      <c r="CO51" s="997"/>
      <c r="CP51" s="997"/>
      <c r="CQ51" s="997"/>
      <c r="CR51" s="997"/>
      <c r="CS51" s="997"/>
      <c r="CT51" s="997"/>
      <c r="CU51" s="997"/>
      <c r="CV51" s="997"/>
      <c r="CW51" s="997"/>
      <c r="CX51" s="997"/>
      <c r="CY51" s="997"/>
      <c r="CZ51" s="997"/>
      <c r="DA51" s="997"/>
      <c r="DB51" s="997"/>
      <c r="DC51" s="997"/>
      <c r="DD51" s="997"/>
      <c r="DE51" s="997"/>
      <c r="DF51" s="997"/>
      <c r="DG51" s="997"/>
      <c r="DH51" s="997"/>
      <c r="DI51" s="997"/>
      <c r="DJ51" s="997"/>
      <c r="DK51" s="997"/>
      <c r="DL51" s="997"/>
      <c r="DM51" s="997"/>
      <c r="DN51" s="997"/>
      <c r="DO51" s="997"/>
      <c r="DP51" s="997"/>
      <c r="DQ51" s="997"/>
      <c r="DR51" s="997"/>
      <c r="DS51" s="997"/>
      <c r="DT51" s="997"/>
      <c r="DU51" s="997"/>
      <c r="DV51" s="997"/>
      <c r="DW51" s="997"/>
      <c r="DX51" s="997"/>
      <c r="DY51" s="997"/>
      <c r="DZ51" s="997"/>
      <c r="EA51" s="997"/>
      <c r="EB51" s="997"/>
      <c r="EC51" s="997"/>
      <c r="ED51" s="997"/>
      <c r="EE51" s="997"/>
      <c r="EF51" s="997"/>
      <c r="EG51" s="997"/>
      <c r="EH51" s="997"/>
      <c r="EI51" s="997"/>
      <c r="EJ51" s="997"/>
      <c r="EK51" s="997"/>
      <c r="EL51" s="997"/>
      <c r="EM51" s="997"/>
      <c r="EN51" s="997"/>
      <c r="EO51" s="997"/>
      <c r="EP51" s="997"/>
      <c r="EQ51" s="997"/>
      <c r="ER51" s="997"/>
      <c r="ES51" s="997"/>
      <c r="ET51" s="997"/>
      <c r="EU51" s="997"/>
      <c r="EV51" s="997"/>
      <c r="EW51" s="997"/>
      <c r="EX51" s="997"/>
      <c r="EY51" s="997"/>
      <c r="EZ51" s="997"/>
      <c r="FA51" s="997"/>
      <c r="FB51" s="997"/>
      <c r="FC51" s="997"/>
      <c r="FD51" s="997"/>
      <c r="FE51" s="997"/>
      <c r="FF51" s="997"/>
      <c r="FG51" s="997"/>
      <c r="FH51" s="997"/>
      <c r="FI51" s="997"/>
      <c r="FJ51" s="997"/>
      <c r="FK51" s="997"/>
      <c r="FL51" s="997"/>
      <c r="FM51" s="997"/>
      <c r="FN51" s="997"/>
      <c r="FO51" s="997"/>
      <c r="FP51" s="997"/>
      <c r="FQ51" s="997"/>
      <c r="FR51" s="997"/>
      <c r="FS51" s="997"/>
      <c r="FT51" s="997"/>
      <c r="FU51" s="997"/>
      <c r="FV51" s="997"/>
      <c r="FW51" s="997"/>
      <c r="FX51" s="997"/>
      <c r="FY51" s="997"/>
      <c r="FZ51" s="997"/>
      <c r="GA51" s="997"/>
      <c r="GB51" s="997"/>
      <c r="GC51" s="997"/>
      <c r="GD51" s="997"/>
      <c r="GE51" s="997"/>
      <c r="GF51" s="997"/>
      <c r="GG51" s="997"/>
      <c r="GH51" s="997"/>
      <c r="GI51" s="997"/>
      <c r="GJ51" s="997"/>
      <c r="GK51" s="997"/>
      <c r="GL51" s="997"/>
      <c r="GM51" s="997"/>
      <c r="GN51" s="997"/>
      <c r="GO51" s="997"/>
      <c r="GP51" s="997"/>
      <c r="GQ51" s="997"/>
      <c r="GR51" s="997"/>
      <c r="GS51" s="997"/>
      <c r="GT51" s="807"/>
      <c r="GU51" s="807"/>
    </row>
    <row r="52" spans="1:230" ht="29.25" customHeight="1">
      <c r="B52" s="2627" t="s">
        <v>1247</v>
      </c>
      <c r="C52" s="2627"/>
      <c r="D52" s="2627"/>
      <c r="E52" s="2627"/>
      <c r="F52" s="2627"/>
      <c r="G52" s="2627"/>
      <c r="H52" s="2627"/>
      <c r="I52" s="2627"/>
      <c r="J52" s="2627"/>
      <c r="K52" s="2627"/>
      <c r="L52" s="2627"/>
      <c r="M52" s="2627"/>
      <c r="N52" s="2627"/>
      <c r="O52" s="2627"/>
      <c r="P52" s="2627"/>
      <c r="Q52" s="2627"/>
      <c r="R52" s="2627"/>
      <c r="S52" s="2627"/>
      <c r="T52" s="2627"/>
      <c r="U52" s="2627"/>
      <c r="V52" s="2627"/>
      <c r="W52" s="2627"/>
      <c r="X52" s="2627"/>
      <c r="Y52" s="2627"/>
      <c r="Z52" s="2627"/>
      <c r="AA52" s="2627"/>
      <c r="AB52" s="2628"/>
      <c r="AC52" s="2655" t="str">
        <f>AC10</f>
        <v xml:space="preserve">For 2011 </v>
      </c>
      <c r="AD52" s="2656"/>
      <c r="AE52" s="2656"/>
      <c r="AF52" s="2656"/>
      <c r="AG52" s="2656"/>
      <c r="AH52" s="2656"/>
      <c r="AI52" s="2656"/>
      <c r="AJ52" s="2656"/>
      <c r="AK52" s="2656"/>
      <c r="AL52" s="2656"/>
      <c r="AM52" s="2656"/>
      <c r="AN52" s="2656"/>
      <c r="AO52" s="2673"/>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427"/>
      <c r="BQ52" s="427"/>
      <c r="BR52" s="427"/>
      <c r="BS52" s="427"/>
      <c r="BT52" s="427"/>
      <c r="BU52" s="427"/>
      <c r="BV52" s="427"/>
      <c r="BW52" s="427"/>
      <c r="BX52" s="427"/>
      <c r="BY52" s="427"/>
      <c r="BZ52" s="427"/>
      <c r="CA52" s="427"/>
      <c r="CB52" s="427"/>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c r="EO52" s="108"/>
      <c r="EP52" s="108"/>
      <c r="EQ52" s="108"/>
      <c r="ER52" s="108"/>
      <c r="ES52" s="108"/>
      <c r="ET52" s="108"/>
      <c r="EU52" s="108"/>
      <c r="EV52" s="108"/>
      <c r="EW52" s="108"/>
      <c r="EX52" s="108"/>
      <c r="EY52" s="108"/>
      <c r="EZ52" s="108"/>
      <c r="FA52" s="108"/>
      <c r="FB52" s="108"/>
      <c r="FC52" s="108"/>
      <c r="FD52" s="108"/>
      <c r="FE52" s="108"/>
      <c r="FF52" s="108"/>
      <c r="FG52" s="108"/>
      <c r="FH52" s="108"/>
      <c r="FI52" s="108"/>
      <c r="FJ52" s="108"/>
      <c r="FK52" s="108"/>
      <c r="FL52" s="108"/>
      <c r="FM52" s="108"/>
      <c r="FN52" s="108"/>
      <c r="FO52" s="108"/>
      <c r="FP52" s="108"/>
      <c r="FQ52" s="108"/>
      <c r="FR52" s="108"/>
      <c r="FS52" s="108"/>
      <c r="FT52" s="108"/>
      <c r="FU52" s="108"/>
      <c r="FV52" s="108"/>
      <c r="FW52" s="108"/>
      <c r="FX52" s="108"/>
      <c r="FY52" s="108"/>
      <c r="FZ52" s="108"/>
      <c r="GA52" s="108"/>
      <c r="GB52" s="108"/>
      <c r="GC52" s="108"/>
      <c r="GD52" s="2671">
        <f>SUM(GD15,GD30,GD37)</f>
        <v>62357683</v>
      </c>
      <c r="GE52" s="2115"/>
      <c r="GF52" s="2115"/>
      <c r="GG52" s="2115"/>
      <c r="GH52" s="2115"/>
      <c r="GI52" s="2115"/>
      <c r="GJ52" s="2115"/>
      <c r="GK52" s="2115"/>
      <c r="GL52" s="2115"/>
      <c r="GM52" s="2115"/>
      <c r="GN52" s="2115"/>
      <c r="GO52" s="2115"/>
      <c r="GP52" s="2672"/>
      <c r="GQ52" s="108"/>
      <c r="GR52" s="108"/>
      <c r="GS52" s="108"/>
      <c r="GT52" s="108"/>
      <c r="GU52" s="108"/>
    </row>
    <row r="53" spans="1:230" ht="31.5" customHeight="1">
      <c r="B53" s="2627"/>
      <c r="C53" s="2627"/>
      <c r="D53" s="2627"/>
      <c r="E53" s="2627"/>
      <c r="F53" s="2627"/>
      <c r="G53" s="2627"/>
      <c r="H53" s="2627"/>
      <c r="I53" s="2627"/>
      <c r="J53" s="2627"/>
      <c r="K53" s="2627"/>
      <c r="L53" s="2627"/>
      <c r="M53" s="2627"/>
      <c r="N53" s="2627"/>
      <c r="O53" s="2627"/>
      <c r="P53" s="2627"/>
      <c r="Q53" s="2627"/>
      <c r="R53" s="2627"/>
      <c r="S53" s="2627"/>
      <c r="T53" s="2627"/>
      <c r="U53" s="2627"/>
      <c r="V53" s="2627"/>
      <c r="W53" s="2627"/>
      <c r="X53" s="2627"/>
      <c r="Y53" s="2627"/>
      <c r="Z53" s="2627"/>
      <c r="AA53" s="2627"/>
      <c r="AB53" s="2628"/>
      <c r="AC53" s="2592" t="str">
        <f>AC12</f>
        <v xml:space="preserve">For 2010 </v>
      </c>
      <c r="AD53" s="2593"/>
      <c r="AE53" s="2593"/>
      <c r="AF53" s="2593"/>
      <c r="AG53" s="2593"/>
      <c r="AH53" s="2593"/>
      <c r="AI53" s="2593"/>
      <c r="AJ53" s="2593"/>
      <c r="AK53" s="2593"/>
      <c r="AL53" s="2593"/>
      <c r="AM53" s="2593"/>
      <c r="AN53" s="2593"/>
      <c r="AO53" s="2601"/>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2669">
        <f>SUM(BP16,BP31,BP38)</f>
        <v>49105074</v>
      </c>
      <c r="BQ53" s="2189"/>
      <c r="BR53" s="2189"/>
      <c r="BS53" s="2189"/>
      <c r="BT53" s="2189"/>
      <c r="BU53" s="2189"/>
      <c r="BV53" s="2189"/>
      <c r="BW53" s="2189"/>
      <c r="BX53" s="2189"/>
      <c r="BY53" s="2189"/>
      <c r="BZ53" s="2189"/>
      <c r="CA53" s="2189"/>
      <c r="CB53" s="2670"/>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c r="EO53" s="108"/>
      <c r="EP53" s="108"/>
      <c r="EQ53" s="108"/>
      <c r="ER53" s="108"/>
      <c r="ES53" s="108"/>
      <c r="ET53" s="108"/>
      <c r="EU53" s="108"/>
      <c r="EV53" s="108"/>
      <c r="EW53" s="108"/>
      <c r="EX53" s="108"/>
      <c r="EY53" s="108"/>
      <c r="EZ53" s="108"/>
      <c r="FA53" s="108"/>
      <c r="FB53" s="108"/>
      <c r="FC53" s="108"/>
      <c r="FD53" s="108"/>
      <c r="FE53" s="108"/>
      <c r="FF53" s="108"/>
      <c r="FG53" s="108"/>
      <c r="FH53" s="108"/>
      <c r="FI53" s="108"/>
      <c r="FJ53" s="108"/>
      <c r="FK53" s="108"/>
      <c r="FL53" s="108"/>
      <c r="FM53" s="108"/>
      <c r="FN53" s="108"/>
      <c r="FO53" s="108"/>
      <c r="FP53" s="108"/>
      <c r="FQ53" s="108"/>
      <c r="FR53" s="108"/>
      <c r="FS53" s="108"/>
      <c r="FT53" s="108"/>
      <c r="FU53" s="108"/>
      <c r="FV53" s="108"/>
      <c r="FW53" s="108"/>
      <c r="FX53" s="108"/>
      <c r="FY53" s="108"/>
      <c r="FZ53" s="108"/>
      <c r="GA53" s="108"/>
      <c r="GB53" s="108"/>
      <c r="GC53" s="108"/>
      <c r="GD53" s="2669">
        <f>SUM(GD16,GD31,GD38)</f>
        <v>54506250</v>
      </c>
      <c r="GE53" s="2189"/>
      <c r="GF53" s="2189"/>
      <c r="GG53" s="2189"/>
      <c r="GH53" s="2189"/>
      <c r="GI53" s="2189"/>
      <c r="GJ53" s="2189"/>
      <c r="GK53" s="2189"/>
      <c r="GL53" s="2189"/>
      <c r="GM53" s="2189"/>
      <c r="GN53" s="2189"/>
      <c r="GO53" s="2189"/>
      <c r="GP53" s="2670"/>
      <c r="GQ53" s="108"/>
      <c r="GR53" s="108"/>
      <c r="GS53" s="108"/>
      <c r="GT53" s="108"/>
      <c r="GU53" s="108"/>
    </row>
    <row r="54" spans="1:230" s="1" customFormat="1" ht="12.75">
      <c r="A54" s="517"/>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45"/>
      <c r="FA54" s="45"/>
      <c r="FB54" s="45"/>
      <c r="FC54" s="45"/>
      <c r="FD54" s="45"/>
      <c r="FE54" s="45"/>
      <c r="FF54" s="45"/>
      <c r="FG54" s="45"/>
      <c r="FH54" s="45"/>
      <c r="FI54" s="45"/>
      <c r="FJ54" s="45"/>
      <c r="FK54" s="45"/>
      <c r="FL54" s="45"/>
      <c r="FM54" s="45"/>
      <c r="FN54" s="45"/>
      <c r="FO54" s="45"/>
      <c r="FP54" s="45"/>
      <c r="FQ54" s="45"/>
      <c r="FR54" s="45"/>
      <c r="FS54" s="45"/>
      <c r="FT54" s="45"/>
      <c r="FU54" s="45"/>
      <c r="FV54" s="45"/>
      <c r="FW54" s="45"/>
      <c r="FX54" s="45"/>
      <c r="FY54" s="45"/>
      <c r="FZ54" s="45"/>
      <c r="GA54" s="45"/>
      <c r="GB54" s="45"/>
      <c r="GC54" s="45"/>
      <c r="GD54" s="45"/>
      <c r="GE54" s="45"/>
      <c r="GF54" s="45"/>
      <c r="GG54" s="45"/>
      <c r="GH54" s="45"/>
      <c r="GI54" s="45"/>
      <c r="GJ54" s="45"/>
      <c r="GK54" s="45"/>
      <c r="GL54" s="45"/>
      <c r="GM54" s="45"/>
      <c r="GN54" s="45"/>
      <c r="GO54" s="45"/>
      <c r="GP54" s="45"/>
      <c r="GQ54" s="45"/>
      <c r="GR54" s="45"/>
      <c r="GS54" s="45"/>
      <c r="GT54" s="45"/>
      <c r="GU54" s="45"/>
    </row>
  </sheetData>
  <sheetProtection formatCells="0" formatColumns="0" autoFilter="0"/>
  <mergeCells count="679">
    <mergeCell ref="B52:AB53"/>
    <mergeCell ref="BP53:CB53"/>
    <mergeCell ref="GD52:GP52"/>
    <mergeCell ref="GD53:GP53"/>
    <mergeCell ref="AC52:AO52"/>
    <mergeCell ref="AC53:AO53"/>
    <mergeCell ref="AC14:AO14"/>
    <mergeCell ref="AP12:BB13"/>
    <mergeCell ref="F48:DC48"/>
    <mergeCell ref="F47:DC47"/>
    <mergeCell ref="BE12:BM13"/>
    <mergeCell ref="BN12:BO13"/>
    <mergeCell ref="BP12:CB13"/>
    <mergeCell ref="CR12:CS13"/>
    <mergeCell ref="FD12:FP13"/>
    <mergeCell ref="AP14:BB14"/>
    <mergeCell ref="FQ12:FR13"/>
    <mergeCell ref="FS12:GA13"/>
    <mergeCell ref="DR12:DS13"/>
    <mergeCell ref="DT12:EB13"/>
    <mergeCell ref="EC12:ED13"/>
    <mergeCell ref="B39:W40"/>
    <mergeCell ref="AC41:AO41"/>
    <mergeCell ref="BN14:BO14"/>
    <mergeCell ref="AP9:BB9"/>
    <mergeCell ref="AC10:AO11"/>
    <mergeCell ref="AC12:AO13"/>
    <mergeCell ref="BC7:BO8"/>
    <mergeCell ref="AC9:AO9"/>
    <mergeCell ref="AP10:BB11"/>
    <mergeCell ref="BC12:BD13"/>
    <mergeCell ref="EE10:EP11"/>
    <mergeCell ref="EQ10:FC11"/>
    <mergeCell ref="CQ12:CQ13"/>
    <mergeCell ref="CO7:CQ8"/>
    <mergeCell ref="CP12:CP13"/>
    <mergeCell ref="CO12:CO13"/>
    <mergeCell ref="DE8:DQ8"/>
    <mergeCell ref="EE8:EP8"/>
    <mergeCell ref="EQ8:FC8"/>
    <mergeCell ref="EE7:FC7"/>
    <mergeCell ref="AP7:BB8"/>
    <mergeCell ref="BP7:CB8"/>
    <mergeCell ref="CC7:CN8"/>
    <mergeCell ref="CR7:DQ7"/>
    <mergeCell ref="DR7:ED8"/>
    <mergeCell ref="BN10:BO11"/>
    <mergeCell ref="DE10:DQ11"/>
    <mergeCell ref="B2:GP2"/>
    <mergeCell ref="B4:GP4"/>
    <mergeCell ref="B6:W8"/>
    <mergeCell ref="X6:AB8"/>
    <mergeCell ref="AC6:AO8"/>
    <mergeCell ref="AP6:CB6"/>
    <mergeCell ref="CC6:FC6"/>
    <mergeCell ref="B10:W13"/>
    <mergeCell ref="X10:AB11"/>
    <mergeCell ref="X12:AB13"/>
    <mergeCell ref="B9:W9"/>
    <mergeCell ref="X9:AB9"/>
    <mergeCell ref="CC12:CN13"/>
    <mergeCell ref="CC10:CN11"/>
    <mergeCell ref="BC9:BO9"/>
    <mergeCell ref="BP9:CB9"/>
    <mergeCell ref="BC10:BD11"/>
    <mergeCell ref="BE10:BM11"/>
    <mergeCell ref="GD9:GP9"/>
    <mergeCell ref="CC9:CN9"/>
    <mergeCell ref="FQ10:FR11"/>
    <mergeCell ref="DR10:DS11"/>
    <mergeCell ref="DT10:EB11"/>
    <mergeCell ref="EC10:ED11"/>
    <mergeCell ref="BP10:CB11"/>
    <mergeCell ref="CT10:DB11"/>
    <mergeCell ref="DC10:DD11"/>
    <mergeCell ref="FS10:GA11"/>
    <mergeCell ref="DE9:DQ9"/>
    <mergeCell ref="CQ10:CQ11"/>
    <mergeCell ref="CP10:CP11"/>
    <mergeCell ref="CO10:CO11"/>
    <mergeCell ref="CO9:CQ9"/>
    <mergeCell ref="FD9:FP9"/>
    <mergeCell ref="CR9:DD9"/>
    <mergeCell ref="FD10:FP11"/>
    <mergeCell ref="BP14:CB14"/>
    <mergeCell ref="DT15:EB15"/>
    <mergeCell ref="EE15:EP15"/>
    <mergeCell ref="CT14:DB14"/>
    <mergeCell ref="DC14:DD14"/>
    <mergeCell ref="DE14:DQ14"/>
    <mergeCell ref="CC14:CN14"/>
    <mergeCell ref="CR14:CS14"/>
    <mergeCell ref="GD15:GP15"/>
    <mergeCell ref="BP15:CB15"/>
    <mergeCell ref="CC15:CN15"/>
    <mergeCell ref="DT14:EB14"/>
    <mergeCell ref="EC14:ED14"/>
    <mergeCell ref="GO14:GP14"/>
    <mergeCell ref="EE14:EP14"/>
    <mergeCell ref="EQ14:FC14"/>
    <mergeCell ref="EQ15:FC15"/>
    <mergeCell ref="C17:W17"/>
    <mergeCell ref="X17:AB17"/>
    <mergeCell ref="FS15:GA15"/>
    <mergeCell ref="FD15:FP15"/>
    <mergeCell ref="EQ16:FC16"/>
    <mergeCell ref="FD16:FP16"/>
    <mergeCell ref="B15:W16"/>
    <mergeCell ref="X16:AB16"/>
    <mergeCell ref="AC15:AO15"/>
    <mergeCell ref="AP15:BB15"/>
    <mergeCell ref="BE15:BM15"/>
    <mergeCell ref="CC17:CN17"/>
    <mergeCell ref="DE17:DQ17"/>
    <mergeCell ref="AC17:AO17"/>
    <mergeCell ref="DR17:DS17"/>
    <mergeCell ref="BC14:BD14"/>
    <mergeCell ref="BE14:BM14"/>
    <mergeCell ref="B14:W14"/>
    <mergeCell ref="X14:AB14"/>
    <mergeCell ref="X15:AB15"/>
    <mergeCell ref="GD16:GP16"/>
    <mergeCell ref="EE16:EP16"/>
    <mergeCell ref="AP16:BB16"/>
    <mergeCell ref="BE16:BM16"/>
    <mergeCell ref="BP16:CB16"/>
    <mergeCell ref="CC16:CN16"/>
    <mergeCell ref="AC16:AO16"/>
    <mergeCell ref="CT16:DB16"/>
    <mergeCell ref="DE16:DQ16"/>
    <mergeCell ref="DT16:EB16"/>
    <mergeCell ref="CT15:DB15"/>
    <mergeCell ref="DE15:DQ15"/>
    <mergeCell ref="GF14:GN14"/>
    <mergeCell ref="FD14:FP14"/>
    <mergeCell ref="FQ14:FR14"/>
    <mergeCell ref="FS14:GA14"/>
    <mergeCell ref="GB14:GC14"/>
    <mergeCell ref="DR14:DS14"/>
    <mergeCell ref="GD14:GE14"/>
    <mergeCell ref="CC18:CN18"/>
    <mergeCell ref="CT18:DB18"/>
    <mergeCell ref="DE18:DQ18"/>
    <mergeCell ref="DT18:EB18"/>
    <mergeCell ref="EE19:EP19"/>
    <mergeCell ref="FS16:GA16"/>
    <mergeCell ref="AP17:BB17"/>
    <mergeCell ref="BC17:BD17"/>
    <mergeCell ref="BE17:BM17"/>
    <mergeCell ref="BN17:BO17"/>
    <mergeCell ref="BP17:CB17"/>
    <mergeCell ref="CR17:CS17"/>
    <mergeCell ref="CT17:DB17"/>
    <mergeCell ref="DC17:DD17"/>
    <mergeCell ref="DT17:EB17"/>
    <mergeCell ref="EQ18:FC18"/>
    <mergeCell ref="EQ17:FC17"/>
    <mergeCell ref="CC19:CN19"/>
    <mergeCell ref="CT19:DB19"/>
    <mergeCell ref="DE19:DQ19"/>
    <mergeCell ref="GD18:GP18"/>
    <mergeCell ref="FS17:GA17"/>
    <mergeCell ref="DT19:EB19"/>
    <mergeCell ref="GD19:GP19"/>
    <mergeCell ref="GD20:GP20"/>
    <mergeCell ref="FD19:FP19"/>
    <mergeCell ref="FS19:GA19"/>
    <mergeCell ref="EQ19:FC19"/>
    <mergeCell ref="DT20:EB20"/>
    <mergeCell ref="GB17:GC17"/>
    <mergeCell ref="FD17:FP17"/>
    <mergeCell ref="FQ17:FR17"/>
    <mergeCell ref="FD18:FP18"/>
    <mergeCell ref="FS18:GA18"/>
    <mergeCell ref="FD20:FP20"/>
    <mergeCell ref="FS20:GA20"/>
    <mergeCell ref="EQ20:FC20"/>
    <mergeCell ref="EE20:EP20"/>
    <mergeCell ref="EC17:ED17"/>
    <mergeCell ref="EE17:EP17"/>
    <mergeCell ref="EE18:EP18"/>
    <mergeCell ref="GD17:GP17"/>
    <mergeCell ref="C18:W19"/>
    <mergeCell ref="X18:AB18"/>
    <mergeCell ref="AC18:AO18"/>
    <mergeCell ref="AP18:BB18"/>
    <mergeCell ref="X19:AB19"/>
    <mergeCell ref="AC19:AO19"/>
    <mergeCell ref="AP19:BB19"/>
    <mergeCell ref="BE19:BM19"/>
    <mergeCell ref="BP19:CB19"/>
    <mergeCell ref="BE18:BM18"/>
    <mergeCell ref="BP18:CB18"/>
    <mergeCell ref="C20:W21"/>
    <mergeCell ref="X20:AB20"/>
    <mergeCell ref="AC20:AO20"/>
    <mergeCell ref="AP20:BB20"/>
    <mergeCell ref="X21:AB21"/>
    <mergeCell ref="AC21:AO21"/>
    <mergeCell ref="AP21:BB21"/>
    <mergeCell ref="DE20:DQ20"/>
    <mergeCell ref="BE21:BM21"/>
    <mergeCell ref="FS21:GA21"/>
    <mergeCell ref="BP21:CB21"/>
    <mergeCell ref="CC21:CN21"/>
    <mergeCell ref="CT21:DB21"/>
    <mergeCell ref="DE21:DQ21"/>
    <mergeCell ref="CC20:CN20"/>
    <mergeCell ref="CT20:DB20"/>
    <mergeCell ref="BE20:BM20"/>
    <mergeCell ref="BP20:CB20"/>
    <mergeCell ref="GD21:GP21"/>
    <mergeCell ref="DT21:EB21"/>
    <mergeCell ref="EE21:EP21"/>
    <mergeCell ref="BE23:BM23"/>
    <mergeCell ref="BP23:CB23"/>
    <mergeCell ref="C22:W23"/>
    <mergeCell ref="X22:AB22"/>
    <mergeCell ref="AC22:AO22"/>
    <mergeCell ref="X23:AB23"/>
    <mergeCell ref="AC23:AO23"/>
    <mergeCell ref="CC23:CN23"/>
    <mergeCell ref="CT23:DB23"/>
    <mergeCell ref="BE22:BM22"/>
    <mergeCell ref="AP22:BB22"/>
    <mergeCell ref="AP23:BB23"/>
    <mergeCell ref="GD23:GP23"/>
    <mergeCell ref="EQ22:FC22"/>
    <mergeCell ref="GD22:GP22"/>
    <mergeCell ref="CC22:CN22"/>
    <mergeCell ref="CT22:DB22"/>
    <mergeCell ref="DE22:DQ22"/>
    <mergeCell ref="DT22:EB22"/>
    <mergeCell ref="EQ21:FC21"/>
    <mergeCell ref="FD21:FP21"/>
    <mergeCell ref="FD22:FP22"/>
    <mergeCell ref="FS22:GA22"/>
    <mergeCell ref="EE22:EP22"/>
    <mergeCell ref="EE23:EP23"/>
    <mergeCell ref="EQ23:FC23"/>
    <mergeCell ref="FD23:FP23"/>
    <mergeCell ref="DE23:DQ23"/>
    <mergeCell ref="DT23:EB23"/>
    <mergeCell ref="C24:W25"/>
    <mergeCell ref="X24:AB24"/>
    <mergeCell ref="AC24:AO24"/>
    <mergeCell ref="AP24:BB24"/>
    <mergeCell ref="BE24:BM24"/>
    <mergeCell ref="FS24:GA24"/>
    <mergeCell ref="BP22:CB22"/>
    <mergeCell ref="FS23:GA23"/>
    <mergeCell ref="GD24:GP24"/>
    <mergeCell ref="BE25:BM25"/>
    <mergeCell ref="BP25:CB25"/>
    <mergeCell ref="CC25:CN25"/>
    <mergeCell ref="DE24:DQ24"/>
    <mergeCell ref="CT24:DB24"/>
    <mergeCell ref="BP24:CB24"/>
    <mergeCell ref="CC24:CN24"/>
    <mergeCell ref="EQ25:FC25"/>
    <mergeCell ref="DT24:EB24"/>
    <mergeCell ref="EQ24:FC24"/>
    <mergeCell ref="FD24:FP24"/>
    <mergeCell ref="EE24:EP24"/>
    <mergeCell ref="X26:AB26"/>
    <mergeCell ref="AC26:AO26"/>
    <mergeCell ref="BP27:CB27"/>
    <mergeCell ref="X27:AB27"/>
    <mergeCell ref="AC27:AO27"/>
    <mergeCell ref="AP27:BB27"/>
    <mergeCell ref="AP26:BB26"/>
    <mergeCell ref="DT25:EB25"/>
    <mergeCell ref="X25:AB25"/>
    <mergeCell ref="AC25:AO25"/>
    <mergeCell ref="AP25:BB25"/>
    <mergeCell ref="GD26:GP26"/>
    <mergeCell ref="FD25:FP25"/>
    <mergeCell ref="FS25:GA25"/>
    <mergeCell ref="GD25:GP25"/>
    <mergeCell ref="EE25:EP25"/>
    <mergeCell ref="BE27:BM27"/>
    <mergeCell ref="GD27:GP27"/>
    <mergeCell ref="FD26:FP26"/>
    <mergeCell ref="CT25:DB25"/>
    <mergeCell ref="DE25:DQ25"/>
    <mergeCell ref="EE26:EP26"/>
    <mergeCell ref="EQ26:FC26"/>
    <mergeCell ref="FS26:GA26"/>
    <mergeCell ref="FD27:FP27"/>
    <mergeCell ref="FS27:GA27"/>
    <mergeCell ref="CT27:DB27"/>
    <mergeCell ref="DE27:DQ27"/>
    <mergeCell ref="DT27:EB27"/>
    <mergeCell ref="EQ27:FC27"/>
    <mergeCell ref="EE27:EP27"/>
    <mergeCell ref="C28:W29"/>
    <mergeCell ref="X28:AB28"/>
    <mergeCell ref="AC28:AO28"/>
    <mergeCell ref="AP28:BB28"/>
    <mergeCell ref="X29:AB29"/>
    <mergeCell ref="AC29:AO29"/>
    <mergeCell ref="AP29:BB29"/>
    <mergeCell ref="DT26:EB26"/>
    <mergeCell ref="BE26:BM26"/>
    <mergeCell ref="BP26:CB26"/>
    <mergeCell ref="CC26:CN26"/>
    <mergeCell ref="CT26:DB26"/>
    <mergeCell ref="CC27:CN27"/>
    <mergeCell ref="BE29:BM29"/>
    <mergeCell ref="BP29:CB29"/>
    <mergeCell ref="CC29:CN29"/>
    <mergeCell ref="BP28:CB28"/>
    <mergeCell ref="CC28:CN28"/>
    <mergeCell ref="DE26:DQ26"/>
    <mergeCell ref="BE28:BM28"/>
    <mergeCell ref="CT28:DB28"/>
    <mergeCell ref="DE28:DQ28"/>
    <mergeCell ref="DT28:EB28"/>
    <mergeCell ref="C26:W27"/>
    <mergeCell ref="GD31:GP31"/>
    <mergeCell ref="DT30:EB30"/>
    <mergeCell ref="EE30:EP30"/>
    <mergeCell ref="EQ30:FC30"/>
    <mergeCell ref="GD30:GP30"/>
    <mergeCell ref="FD30:FP30"/>
    <mergeCell ref="FS30:GA30"/>
    <mergeCell ref="DT31:EB31"/>
    <mergeCell ref="EE28:EP28"/>
    <mergeCell ref="EQ28:FC28"/>
    <mergeCell ref="GD28:GP28"/>
    <mergeCell ref="DT29:EB29"/>
    <mergeCell ref="EE29:EP29"/>
    <mergeCell ref="EQ29:FC29"/>
    <mergeCell ref="FD29:FP29"/>
    <mergeCell ref="FD28:FP28"/>
    <mergeCell ref="FS28:GA28"/>
    <mergeCell ref="GD29:GP29"/>
    <mergeCell ref="CT31:DB31"/>
    <mergeCell ref="DE31:DQ31"/>
    <mergeCell ref="FD31:FP31"/>
    <mergeCell ref="FS29:GA29"/>
    <mergeCell ref="CT30:DB30"/>
    <mergeCell ref="CT29:DB29"/>
    <mergeCell ref="DE29:DQ29"/>
    <mergeCell ref="DE30:DQ30"/>
    <mergeCell ref="EE31:EP31"/>
    <mergeCell ref="EQ31:FC31"/>
    <mergeCell ref="FS31:GA31"/>
    <mergeCell ref="BP31:CB31"/>
    <mergeCell ref="CC31:CN31"/>
    <mergeCell ref="CC30:CN30"/>
    <mergeCell ref="AP30:BB30"/>
    <mergeCell ref="BE30:BM30"/>
    <mergeCell ref="BP30:CB30"/>
    <mergeCell ref="AP31:BB31"/>
    <mergeCell ref="BE31:BM31"/>
    <mergeCell ref="B30:W31"/>
    <mergeCell ref="X30:AB30"/>
    <mergeCell ref="X31:AB31"/>
    <mergeCell ref="AC31:AO31"/>
    <mergeCell ref="AC30:AO30"/>
    <mergeCell ref="AC32:AO32"/>
    <mergeCell ref="CT32:DB32"/>
    <mergeCell ref="DC32:DD32"/>
    <mergeCell ref="C32:W32"/>
    <mergeCell ref="X32:AB32"/>
    <mergeCell ref="AP32:BB32"/>
    <mergeCell ref="BC32:BD32"/>
    <mergeCell ref="EE33:EP33"/>
    <mergeCell ref="EQ33:FC33"/>
    <mergeCell ref="BE32:BM32"/>
    <mergeCell ref="BN32:BO32"/>
    <mergeCell ref="BP32:CB32"/>
    <mergeCell ref="CC32:CN32"/>
    <mergeCell ref="CR32:CS32"/>
    <mergeCell ref="DE33:DQ33"/>
    <mergeCell ref="DT33:EB33"/>
    <mergeCell ref="CC33:CN33"/>
    <mergeCell ref="BP33:CB33"/>
    <mergeCell ref="CT33:DB33"/>
    <mergeCell ref="GO32:GP32"/>
    <mergeCell ref="EQ32:FC32"/>
    <mergeCell ref="DE32:DQ32"/>
    <mergeCell ref="DR32:DS32"/>
    <mergeCell ref="FD32:FP32"/>
    <mergeCell ref="DT32:EB32"/>
    <mergeCell ref="FQ32:FR32"/>
    <mergeCell ref="FS32:GA32"/>
    <mergeCell ref="GB32:GC32"/>
    <mergeCell ref="GD32:GE32"/>
    <mergeCell ref="GF32:GN32"/>
    <mergeCell ref="EC32:ED32"/>
    <mergeCell ref="EE32:EP32"/>
    <mergeCell ref="C35:W36"/>
    <mergeCell ref="X35:AB35"/>
    <mergeCell ref="AC35:AO35"/>
    <mergeCell ref="AP35:BB35"/>
    <mergeCell ref="X36:AB36"/>
    <mergeCell ref="AC36:AO36"/>
    <mergeCell ref="CC36:CN36"/>
    <mergeCell ref="BE33:BM33"/>
    <mergeCell ref="AP36:BB36"/>
    <mergeCell ref="X34:AB34"/>
    <mergeCell ref="AC34:AO34"/>
    <mergeCell ref="AP34:BB34"/>
    <mergeCell ref="BE35:BM35"/>
    <mergeCell ref="BP35:CB35"/>
    <mergeCell ref="CC35:CN35"/>
    <mergeCell ref="C33:W34"/>
    <mergeCell ref="X33:AB33"/>
    <mergeCell ref="AC33:AO33"/>
    <mergeCell ref="AP33:BB33"/>
    <mergeCell ref="BP34:CB34"/>
    <mergeCell ref="BE36:BM36"/>
    <mergeCell ref="DT36:EB36"/>
    <mergeCell ref="EE36:EP36"/>
    <mergeCell ref="EQ36:FC36"/>
    <mergeCell ref="DT35:EB35"/>
    <mergeCell ref="EE35:EP35"/>
    <mergeCell ref="DE34:DQ34"/>
    <mergeCell ref="BP36:CB36"/>
    <mergeCell ref="DT34:EB34"/>
    <mergeCell ref="BE34:BM34"/>
    <mergeCell ref="CC34:CN34"/>
    <mergeCell ref="CT34:DB34"/>
    <mergeCell ref="DE35:DQ35"/>
    <mergeCell ref="EQ35:FC35"/>
    <mergeCell ref="EQ34:FC34"/>
    <mergeCell ref="EE34:EP34"/>
    <mergeCell ref="GD37:GP37"/>
    <mergeCell ref="FD37:FP37"/>
    <mergeCell ref="FS37:GA37"/>
    <mergeCell ref="FD38:FP38"/>
    <mergeCell ref="FS38:GA38"/>
    <mergeCell ref="GD34:GP34"/>
    <mergeCell ref="FD34:FP34"/>
    <mergeCell ref="FS34:GA34"/>
    <mergeCell ref="GD33:GP33"/>
    <mergeCell ref="FD33:FP33"/>
    <mergeCell ref="FS33:GA33"/>
    <mergeCell ref="FS35:GA35"/>
    <mergeCell ref="FD36:FP36"/>
    <mergeCell ref="FD35:FP35"/>
    <mergeCell ref="BN39:BO39"/>
    <mergeCell ref="BP39:BQ39"/>
    <mergeCell ref="BR39:BZ39"/>
    <mergeCell ref="EC39:ED39"/>
    <mergeCell ref="CC39:CN39"/>
    <mergeCell ref="CT35:DB35"/>
    <mergeCell ref="GD35:GP35"/>
    <mergeCell ref="FS36:GA36"/>
    <mergeCell ref="GD36:GP36"/>
    <mergeCell ref="GD38:GP38"/>
    <mergeCell ref="BP38:CB38"/>
    <mergeCell ref="CC38:CN38"/>
    <mergeCell ref="CT38:DB38"/>
    <mergeCell ref="DE38:DQ38"/>
    <mergeCell ref="EQ38:FC38"/>
    <mergeCell ref="EE38:EP38"/>
    <mergeCell ref="DT37:EB37"/>
    <mergeCell ref="DE37:DQ37"/>
    <mergeCell ref="EQ37:FC37"/>
    <mergeCell ref="CC37:CN37"/>
    <mergeCell ref="CT37:DB37"/>
    <mergeCell ref="CT36:DB36"/>
    <mergeCell ref="DE36:DQ36"/>
    <mergeCell ref="EE37:EP37"/>
    <mergeCell ref="DT38:EB38"/>
    <mergeCell ref="FS40:GA40"/>
    <mergeCell ref="B37:W38"/>
    <mergeCell ref="X37:AB37"/>
    <mergeCell ref="CA39:CB39"/>
    <mergeCell ref="X39:AB39"/>
    <mergeCell ref="AC39:AO39"/>
    <mergeCell ref="AP40:BB40"/>
    <mergeCell ref="X40:AB40"/>
    <mergeCell ref="AC40:AO40"/>
    <mergeCell ref="BP37:CB37"/>
    <mergeCell ref="AC37:AO37"/>
    <mergeCell ref="AP37:BB37"/>
    <mergeCell ref="BE37:BM37"/>
    <mergeCell ref="BE38:BM38"/>
    <mergeCell ref="BC39:BD39"/>
    <mergeCell ref="X38:AB38"/>
    <mergeCell ref="AC38:AO38"/>
    <mergeCell ref="AP38:BB38"/>
    <mergeCell ref="DC39:DD39"/>
    <mergeCell ref="AP39:BB39"/>
    <mergeCell ref="EC40:ED40"/>
    <mergeCell ref="DE40:DQ40"/>
    <mergeCell ref="BE39:BM39"/>
    <mergeCell ref="GO39:GP39"/>
    <mergeCell ref="GB39:GC39"/>
    <mergeCell ref="GD39:GE39"/>
    <mergeCell ref="EQ39:FC39"/>
    <mergeCell ref="FD39:FP39"/>
    <mergeCell ref="EE40:EP40"/>
    <mergeCell ref="CC40:CN40"/>
    <mergeCell ref="CR40:CS40"/>
    <mergeCell ref="DT40:EB40"/>
    <mergeCell ref="GF39:GN39"/>
    <mergeCell ref="EE39:EP39"/>
    <mergeCell ref="CR39:CS39"/>
    <mergeCell ref="CT39:DB39"/>
    <mergeCell ref="DE39:DQ39"/>
    <mergeCell ref="DR39:DS39"/>
    <mergeCell ref="DT39:EB39"/>
    <mergeCell ref="FS39:GA39"/>
    <mergeCell ref="FQ39:FR39"/>
    <mergeCell ref="GD40:GE40"/>
    <mergeCell ref="GF40:GN40"/>
    <mergeCell ref="FD40:FP40"/>
    <mergeCell ref="FQ40:FR40"/>
    <mergeCell ref="EQ40:FC40"/>
    <mergeCell ref="GO40:GP40"/>
    <mergeCell ref="BC40:BD40"/>
    <mergeCell ref="BE40:BM40"/>
    <mergeCell ref="DE41:DQ41"/>
    <mergeCell ref="DR41:DS41"/>
    <mergeCell ref="BN40:BO40"/>
    <mergeCell ref="BP40:BQ40"/>
    <mergeCell ref="BN41:BO41"/>
    <mergeCell ref="CC41:CN41"/>
    <mergeCell ref="CR41:CS41"/>
    <mergeCell ref="CT40:DB40"/>
    <mergeCell ref="DC40:DD40"/>
    <mergeCell ref="GB40:GC40"/>
    <mergeCell ref="BR40:BZ40"/>
    <mergeCell ref="CA40:CB40"/>
    <mergeCell ref="DR42:DS42"/>
    <mergeCell ref="DT42:EB42"/>
    <mergeCell ref="BP42:BQ42"/>
    <mergeCell ref="BR42:BZ42"/>
    <mergeCell ref="CA42:CB42"/>
    <mergeCell ref="CC42:CN42"/>
    <mergeCell ref="CR42:CS42"/>
    <mergeCell ref="GB41:GC41"/>
    <mergeCell ref="CT41:DB41"/>
    <mergeCell ref="DC41:DD41"/>
    <mergeCell ref="FD41:FP41"/>
    <mergeCell ref="CT42:DB42"/>
    <mergeCell ref="DR40:DS40"/>
    <mergeCell ref="EC42:ED42"/>
    <mergeCell ref="EE42:EP42"/>
    <mergeCell ref="FQ41:FR41"/>
    <mergeCell ref="EE41:EP41"/>
    <mergeCell ref="EQ41:FC41"/>
    <mergeCell ref="DT41:EB41"/>
    <mergeCell ref="EC41:ED41"/>
    <mergeCell ref="FD42:FP42"/>
    <mergeCell ref="C42:W43"/>
    <mergeCell ref="X42:AB42"/>
    <mergeCell ref="AC42:AO42"/>
    <mergeCell ref="AP42:BB42"/>
    <mergeCell ref="BC42:BD42"/>
    <mergeCell ref="DC42:DD42"/>
    <mergeCell ref="DE42:DQ42"/>
    <mergeCell ref="AP41:BB41"/>
    <mergeCell ref="BP41:CB41"/>
    <mergeCell ref="BE42:BM42"/>
    <mergeCell ref="BN42:BO42"/>
    <mergeCell ref="C41:W41"/>
    <mergeCell ref="X41:AB41"/>
    <mergeCell ref="BE43:BM43"/>
    <mergeCell ref="BN43:BO43"/>
    <mergeCell ref="BP43:BQ43"/>
    <mergeCell ref="BR43:BZ43"/>
    <mergeCell ref="X43:AB43"/>
    <mergeCell ref="AC43:AO43"/>
    <mergeCell ref="AP43:BB43"/>
    <mergeCell ref="BC43:BD43"/>
    <mergeCell ref="CA43:CB43"/>
    <mergeCell ref="BC41:BD41"/>
    <mergeCell ref="BE41:BM41"/>
    <mergeCell ref="C44:W45"/>
    <mergeCell ref="X44:AB44"/>
    <mergeCell ref="AC44:AO44"/>
    <mergeCell ref="AP44:BB44"/>
    <mergeCell ref="BC44:BD44"/>
    <mergeCell ref="FD44:FP44"/>
    <mergeCell ref="DR44:DS44"/>
    <mergeCell ref="DT44:EB44"/>
    <mergeCell ref="EE44:EP44"/>
    <mergeCell ref="EC44:ED44"/>
    <mergeCell ref="CT45:DB45"/>
    <mergeCell ref="DC45:DD45"/>
    <mergeCell ref="DE45:DQ45"/>
    <mergeCell ref="DR45:DS45"/>
    <mergeCell ref="DT45:EB45"/>
    <mergeCell ref="CA45:CB45"/>
    <mergeCell ref="CC45:CN45"/>
    <mergeCell ref="CR45:CS45"/>
    <mergeCell ref="X45:AB45"/>
    <mergeCell ref="BE44:BM44"/>
    <mergeCell ref="BN44:BO44"/>
    <mergeCell ref="BP45:BQ45"/>
    <mergeCell ref="AC45:AO45"/>
    <mergeCell ref="AP45:BB45"/>
    <mergeCell ref="GO45:GP45"/>
    <mergeCell ref="FD45:FP45"/>
    <mergeCell ref="FQ45:FR45"/>
    <mergeCell ref="FS45:GA45"/>
    <mergeCell ref="GB45:GC45"/>
    <mergeCell ref="GD45:GE45"/>
    <mergeCell ref="EE45:EP45"/>
    <mergeCell ref="EQ45:FC45"/>
    <mergeCell ref="GF45:GN45"/>
    <mergeCell ref="GD42:GE42"/>
    <mergeCell ref="DE44:DQ44"/>
    <mergeCell ref="GF43:GN43"/>
    <mergeCell ref="CR43:CS43"/>
    <mergeCell ref="CT43:DB43"/>
    <mergeCell ref="DC43:DD43"/>
    <mergeCell ref="BC45:BD45"/>
    <mergeCell ref="BE45:BM45"/>
    <mergeCell ref="BN45:BO45"/>
    <mergeCell ref="BR45:BZ45"/>
    <mergeCell ref="EC45:ED45"/>
    <mergeCell ref="BP44:BQ44"/>
    <mergeCell ref="BR44:BZ44"/>
    <mergeCell ref="CA44:CB44"/>
    <mergeCell ref="CC44:CN44"/>
    <mergeCell ref="CR44:CS44"/>
    <mergeCell ref="CT44:DB44"/>
    <mergeCell ref="DC44:DD44"/>
    <mergeCell ref="CC43:CN43"/>
    <mergeCell ref="EE43:EP43"/>
    <mergeCell ref="DR43:DS43"/>
    <mergeCell ref="DT43:EB43"/>
    <mergeCell ref="EC43:ED43"/>
    <mergeCell ref="DE43:DQ43"/>
    <mergeCell ref="GO44:GP44"/>
    <mergeCell ref="FS44:GA44"/>
    <mergeCell ref="GB44:GC44"/>
    <mergeCell ref="GD44:GE44"/>
    <mergeCell ref="FQ44:FR44"/>
    <mergeCell ref="EQ44:FC44"/>
    <mergeCell ref="GF44:GN44"/>
    <mergeCell ref="GO41:GP41"/>
    <mergeCell ref="FS41:GA41"/>
    <mergeCell ref="GO43:GP43"/>
    <mergeCell ref="FS43:GA43"/>
    <mergeCell ref="EQ43:FC43"/>
    <mergeCell ref="FD43:FP43"/>
    <mergeCell ref="FQ43:FR43"/>
    <mergeCell ref="GD43:GE43"/>
    <mergeCell ref="GB43:GC43"/>
    <mergeCell ref="GF42:GN42"/>
    <mergeCell ref="GO42:GP42"/>
    <mergeCell ref="EQ42:FC42"/>
    <mergeCell ref="GD41:GE41"/>
    <mergeCell ref="GF41:GN41"/>
    <mergeCell ref="FQ42:FR42"/>
    <mergeCell ref="FS42:GA42"/>
    <mergeCell ref="GB42:GC42"/>
    <mergeCell ref="GR6:GS6"/>
    <mergeCell ref="GR12:GR13"/>
    <mergeCell ref="GD10:GP11"/>
    <mergeCell ref="GD12:GP13"/>
    <mergeCell ref="CR10:CS11"/>
    <mergeCell ref="FQ9:GC9"/>
    <mergeCell ref="FD6:GP6"/>
    <mergeCell ref="DR9:ED9"/>
    <mergeCell ref="EE9:EP9"/>
    <mergeCell ref="EQ9:FC9"/>
    <mergeCell ref="DC12:DD13"/>
    <mergeCell ref="DE12:DQ13"/>
    <mergeCell ref="GB12:GC13"/>
    <mergeCell ref="EE12:EP13"/>
    <mergeCell ref="EQ12:FC13"/>
    <mergeCell ref="GR10:GR11"/>
    <mergeCell ref="CT12:DB13"/>
    <mergeCell ref="GS10:GS11"/>
    <mergeCell ref="GS12:GS13"/>
    <mergeCell ref="GB10:GC11"/>
    <mergeCell ref="CR8:DD8"/>
    <mergeCell ref="FD7:FP8"/>
    <mergeCell ref="FQ7:GC8"/>
    <mergeCell ref="GD7:GP8"/>
  </mergeCells>
  <phoneticPr fontId="20" type="noConversion"/>
  <pageMargins left="0.51181102362204722" right="0.43307086614173229" top="0.78740157480314965" bottom="0.39370078740157483" header="0.19685039370078741" footer="0.19685039370078741"/>
  <pageSetup paperSize="9" scale="85" fitToHeight="2" orientation="landscape" r:id="rId1"/>
  <headerFooter alignWithMargins="0"/>
  <rowBreaks count="1" manualBreakCount="1">
    <brk id="29" min="1" max="194" man="1"/>
  </rowBreaks>
</worksheet>
</file>

<file path=xl/worksheets/sheet16.xml><?xml version="1.0" encoding="utf-8"?>
<worksheet xmlns="http://schemas.openxmlformats.org/spreadsheetml/2006/main" xmlns:r="http://schemas.openxmlformats.org/officeDocument/2006/relationships">
  <sheetPr codeName="Лист16">
    <tabColor rgb="FFFFFF00"/>
    <pageSetUpPr fitToPage="1"/>
  </sheetPr>
  <dimension ref="A1:DG21"/>
  <sheetViews>
    <sheetView topLeftCell="B1" zoomScale="90" zoomScaleNormal="90" zoomScaleSheetLayoutView="100" workbookViewId="0">
      <selection activeCell="AJ19" sqref="AJ19"/>
    </sheetView>
  </sheetViews>
  <sheetFormatPr defaultColWidth="1.7109375" defaultRowHeight="11.25"/>
  <cols>
    <col min="1" max="1" width="11.85546875" style="516" hidden="1" customWidth="1"/>
    <col min="2" max="14" width="1.85546875" style="49" customWidth="1"/>
    <col min="15" max="15" width="2.42578125" style="49" customWidth="1"/>
    <col min="16" max="23" width="1.85546875" style="49" customWidth="1"/>
    <col min="24" max="24" width="0.85546875" style="49" customWidth="1"/>
    <col min="25" max="37" width="1.85546875" style="49" customWidth="1"/>
    <col min="38" max="38" width="1" style="49" customWidth="1"/>
    <col min="39" max="44" width="1.85546875" style="49" customWidth="1"/>
    <col min="45" max="45" width="0.85546875" style="49" customWidth="1"/>
    <col min="46" max="68" width="1.85546875" style="49" customWidth="1"/>
    <col min="69" max="16384" width="1.7109375" style="49"/>
  </cols>
  <sheetData>
    <row r="1" spans="1:111">
      <c r="AZ1" s="121"/>
    </row>
    <row r="2" spans="1:111" ht="15">
      <c r="B2" s="1399" t="s">
        <v>978</v>
      </c>
      <c r="C2" s="1399"/>
      <c r="D2" s="1399"/>
      <c r="E2" s="1399"/>
      <c r="F2" s="1399"/>
      <c r="G2" s="1399"/>
      <c r="H2" s="1399"/>
      <c r="I2" s="1399"/>
      <c r="J2" s="1399"/>
      <c r="K2" s="1399"/>
      <c r="L2" s="1399"/>
      <c r="M2" s="1399"/>
      <c r="N2" s="1399"/>
      <c r="O2" s="1399"/>
      <c r="P2" s="1399"/>
      <c r="Q2" s="1399"/>
      <c r="R2" s="1399"/>
      <c r="S2" s="1399"/>
      <c r="T2" s="1399"/>
      <c r="U2" s="1399"/>
      <c r="V2" s="1399"/>
      <c r="W2" s="1399"/>
      <c r="X2" s="1399"/>
      <c r="Y2" s="1399"/>
      <c r="Z2" s="1399"/>
      <c r="AA2" s="1399"/>
      <c r="AB2" s="1399"/>
      <c r="AC2" s="1399"/>
      <c r="AD2" s="1399"/>
      <c r="AE2" s="1399"/>
      <c r="AF2" s="1399"/>
      <c r="AG2" s="1399"/>
      <c r="AH2" s="1399"/>
      <c r="AI2" s="1399"/>
      <c r="AJ2" s="1399"/>
      <c r="AK2" s="1399"/>
      <c r="AL2" s="1399"/>
      <c r="AM2" s="1399"/>
      <c r="AN2" s="1399"/>
      <c r="AO2" s="1399"/>
      <c r="AP2" s="1399"/>
      <c r="AQ2" s="1399"/>
      <c r="AR2" s="1399"/>
      <c r="AS2" s="1399"/>
      <c r="AT2" s="1399"/>
      <c r="AU2" s="1399"/>
      <c r="AV2" s="1399"/>
      <c r="AW2" s="1399"/>
      <c r="AX2" s="1399"/>
    </row>
    <row r="4" spans="1:111" ht="39.75" customHeight="1">
      <c r="B4" s="2735" t="s">
        <v>979</v>
      </c>
      <c r="C4" s="1660"/>
      <c r="D4" s="1660"/>
      <c r="E4" s="1660"/>
      <c r="F4" s="1660"/>
      <c r="G4" s="1660"/>
      <c r="H4" s="1660"/>
      <c r="I4" s="1660"/>
      <c r="J4" s="1660"/>
      <c r="K4" s="1660"/>
      <c r="L4" s="1660"/>
      <c r="M4" s="1660"/>
      <c r="N4" s="1660"/>
      <c r="O4" s="1660"/>
      <c r="P4" s="1660"/>
      <c r="Q4" s="1660"/>
      <c r="R4" s="1660"/>
      <c r="S4" s="1661"/>
      <c r="T4" s="1908" t="s">
        <v>441</v>
      </c>
      <c r="U4" s="1660"/>
      <c r="V4" s="1661"/>
      <c r="W4" s="2726" t="s">
        <v>980</v>
      </c>
      <c r="X4" s="2727"/>
      <c r="Y4" s="2727"/>
      <c r="Z4" s="2727"/>
      <c r="AA4" s="2727"/>
      <c r="AB4" s="2727"/>
      <c r="AC4" s="2727"/>
      <c r="AD4" s="2727"/>
      <c r="AE4" s="2728"/>
      <c r="AF4" s="2735" t="s">
        <v>981</v>
      </c>
      <c r="AG4" s="2736"/>
      <c r="AH4" s="2736"/>
      <c r="AI4" s="2736"/>
      <c r="AJ4" s="2736"/>
      <c r="AK4" s="2736"/>
      <c r="AL4" s="2736"/>
      <c r="AM4" s="2736"/>
      <c r="AN4" s="2736"/>
      <c r="AO4" s="2736"/>
      <c r="AP4" s="2736"/>
      <c r="AQ4" s="2736"/>
      <c r="AR4" s="2736"/>
      <c r="AS4" s="2736"/>
      <c r="AT4" s="2736"/>
      <c r="AU4" s="2736"/>
      <c r="AV4" s="2736"/>
      <c r="AW4" s="2736"/>
      <c r="AX4" s="2737"/>
    </row>
    <row r="5" spans="1:111" ht="11.45" customHeight="1">
      <c r="B5" s="1909"/>
      <c r="C5" s="1693"/>
      <c r="D5" s="1693"/>
      <c r="E5" s="1693"/>
      <c r="F5" s="1693"/>
      <c r="G5" s="1693"/>
      <c r="H5" s="1693"/>
      <c r="I5" s="1693"/>
      <c r="J5" s="1693"/>
      <c r="K5" s="1693"/>
      <c r="L5" s="1693"/>
      <c r="M5" s="1693"/>
      <c r="N5" s="1693"/>
      <c r="O5" s="1693"/>
      <c r="P5" s="1693"/>
      <c r="Q5" s="1693"/>
      <c r="R5" s="1693"/>
      <c r="S5" s="1694"/>
      <c r="T5" s="1909"/>
      <c r="U5" s="1693"/>
      <c r="V5" s="1694"/>
      <c r="W5" s="2729"/>
      <c r="X5" s="2730"/>
      <c r="Y5" s="2730"/>
      <c r="Z5" s="2730"/>
      <c r="AA5" s="2730"/>
      <c r="AB5" s="2730"/>
      <c r="AC5" s="2730"/>
      <c r="AD5" s="2730"/>
      <c r="AE5" s="2731"/>
      <c r="AF5" s="1800"/>
      <c r="AG5" s="1533"/>
      <c r="AH5" s="1533"/>
      <c r="AI5" s="1533"/>
      <c r="AJ5" s="1533"/>
      <c r="AK5" s="1533"/>
      <c r="AL5" s="1533"/>
      <c r="AM5" s="1533"/>
      <c r="AN5" s="1533"/>
      <c r="AO5" s="1533"/>
      <c r="AP5" s="1533"/>
      <c r="AQ5" s="1533"/>
      <c r="AR5" s="1533"/>
      <c r="AS5" s="1533"/>
      <c r="AT5" s="1533"/>
      <c r="AU5" s="1533"/>
      <c r="AV5" s="1533"/>
      <c r="AW5" s="1533"/>
      <c r="AX5" s="1801"/>
    </row>
    <row r="6" spans="1:111" ht="11.45" customHeight="1">
      <c r="B6" s="1910"/>
      <c r="C6" s="1666"/>
      <c r="D6" s="1666"/>
      <c r="E6" s="1666"/>
      <c r="F6" s="1666"/>
      <c r="G6" s="1666"/>
      <c r="H6" s="1666"/>
      <c r="I6" s="1666"/>
      <c r="J6" s="1666"/>
      <c r="K6" s="1666"/>
      <c r="L6" s="1666"/>
      <c r="M6" s="1666"/>
      <c r="N6" s="1666"/>
      <c r="O6" s="1666"/>
      <c r="P6" s="1666"/>
      <c r="Q6" s="1666"/>
      <c r="R6" s="1666"/>
      <c r="S6" s="1667"/>
      <c r="T6" s="1910"/>
      <c r="U6" s="1666"/>
      <c r="V6" s="1667"/>
      <c r="W6" s="2732"/>
      <c r="X6" s="2733"/>
      <c r="Y6" s="2733"/>
      <c r="Z6" s="2733"/>
      <c r="AA6" s="2733"/>
      <c r="AB6" s="2733"/>
      <c r="AC6" s="2733"/>
      <c r="AD6" s="2733"/>
      <c r="AE6" s="2734"/>
      <c r="AF6" s="2738"/>
      <c r="AG6" s="1535"/>
      <c r="AH6" s="1535"/>
      <c r="AI6" s="1535"/>
      <c r="AJ6" s="1535"/>
      <c r="AK6" s="1535"/>
      <c r="AL6" s="1535"/>
      <c r="AM6" s="1535"/>
      <c r="AN6" s="1535"/>
      <c r="AO6" s="1535"/>
      <c r="AP6" s="1535"/>
      <c r="AQ6" s="1535"/>
      <c r="AR6" s="1535"/>
      <c r="AS6" s="1535"/>
      <c r="AT6" s="1535"/>
      <c r="AU6" s="1535"/>
      <c r="AV6" s="1535"/>
      <c r="AW6" s="1535"/>
      <c r="AX6" s="2739"/>
    </row>
    <row r="7" spans="1:111" ht="13.5" customHeight="1" thickBot="1">
      <c r="A7" s="516" t="s">
        <v>213</v>
      </c>
      <c r="B7" s="1589">
        <v>1</v>
      </c>
      <c r="C7" s="1589"/>
      <c r="D7" s="1589"/>
      <c r="E7" s="1589"/>
      <c r="F7" s="1589"/>
      <c r="G7" s="1589"/>
      <c r="H7" s="1589"/>
      <c r="I7" s="1589"/>
      <c r="J7" s="1589"/>
      <c r="K7" s="1589"/>
      <c r="L7" s="1589"/>
      <c r="M7" s="1589"/>
      <c r="N7" s="1589"/>
      <c r="O7" s="1589"/>
      <c r="P7" s="1589"/>
      <c r="Q7" s="1589"/>
      <c r="R7" s="1589"/>
      <c r="S7" s="1589"/>
      <c r="T7" s="2254">
        <v>2</v>
      </c>
      <c r="U7" s="2233"/>
      <c r="V7" s="2234"/>
      <c r="W7" s="1589">
        <v>3</v>
      </c>
      <c r="X7" s="1589"/>
      <c r="Y7" s="1589"/>
      <c r="Z7" s="1589"/>
      <c r="AA7" s="1589"/>
      <c r="AB7" s="1589"/>
      <c r="AC7" s="1589"/>
      <c r="AD7" s="1589"/>
      <c r="AE7" s="1589"/>
      <c r="AF7" s="1589">
        <v>4</v>
      </c>
      <c r="AG7" s="1589"/>
      <c r="AH7" s="1589"/>
      <c r="AI7" s="1589"/>
      <c r="AJ7" s="1589"/>
      <c r="AK7" s="1589"/>
      <c r="AL7" s="1589"/>
      <c r="AM7" s="1589"/>
      <c r="AN7" s="1589"/>
      <c r="AO7" s="1589"/>
      <c r="AP7" s="1589"/>
      <c r="AQ7" s="1589"/>
      <c r="AR7" s="1589"/>
      <c r="AS7" s="1589"/>
      <c r="AT7" s="1589"/>
      <c r="AU7" s="1589"/>
      <c r="AV7" s="1589"/>
      <c r="AW7" s="1589"/>
      <c r="AX7" s="1589"/>
    </row>
    <row r="8" spans="1:111" ht="12.75">
      <c r="B8" s="2719" t="s">
        <v>968</v>
      </c>
      <c r="C8" s="2720"/>
      <c r="D8" s="2720"/>
      <c r="E8" s="2720"/>
      <c r="F8" s="2720"/>
      <c r="G8" s="2720"/>
      <c r="H8" s="2720"/>
      <c r="I8" s="2720"/>
      <c r="J8" s="2720"/>
      <c r="K8" s="2720"/>
      <c r="L8" s="2720"/>
      <c r="M8" s="2720"/>
      <c r="N8" s="2720"/>
      <c r="O8" s="2720"/>
      <c r="P8" s="2720"/>
      <c r="Q8" s="2720"/>
      <c r="R8" s="2720"/>
      <c r="S8" s="2721"/>
      <c r="T8" s="2704">
        <v>7001</v>
      </c>
      <c r="U8" s="2705"/>
      <c r="V8" s="2705"/>
      <c r="W8" s="2722" t="s">
        <v>235</v>
      </c>
      <c r="X8" s="2723"/>
      <c r="Y8" s="2723"/>
      <c r="Z8" s="2723"/>
      <c r="AA8" s="2723"/>
      <c r="AB8" s="2723"/>
      <c r="AC8" s="2723"/>
      <c r="AD8" s="2723"/>
      <c r="AE8" s="2723"/>
      <c r="AF8" s="2724" t="s">
        <v>982</v>
      </c>
      <c r="AG8" s="2723"/>
      <c r="AH8" s="2723"/>
      <c r="AI8" s="2723"/>
      <c r="AJ8" s="2723"/>
      <c r="AK8" s="2723"/>
      <c r="AL8" s="2723"/>
      <c r="AM8" s="2723"/>
      <c r="AN8" s="2723"/>
      <c r="AO8" s="2723"/>
      <c r="AP8" s="2723"/>
      <c r="AQ8" s="2723"/>
      <c r="AR8" s="2723"/>
      <c r="AS8" s="2723"/>
      <c r="AT8" s="2723"/>
      <c r="AU8" s="2723"/>
      <c r="AV8" s="2723"/>
      <c r="AW8" s="2723"/>
      <c r="AX8" s="2725"/>
      <c r="BB8" s="292"/>
      <c r="BC8" s="292"/>
      <c r="BD8" s="292"/>
      <c r="BE8" s="292"/>
      <c r="BF8" s="292"/>
      <c r="BG8" s="292"/>
      <c r="BH8" s="292"/>
      <c r="BI8" s="292"/>
      <c r="BJ8" s="292"/>
      <c r="BK8" s="292"/>
      <c r="BL8" s="292"/>
      <c r="BM8" s="292"/>
      <c r="BN8" s="292"/>
      <c r="BO8" s="292"/>
      <c r="BP8" s="292"/>
      <c r="BQ8" s="292"/>
      <c r="BR8" s="292"/>
      <c r="BS8" s="292"/>
    </row>
    <row r="9" spans="1:111" ht="12" customHeight="1">
      <c r="B9" s="2711" t="s">
        <v>969</v>
      </c>
      <c r="C9" s="2712"/>
      <c r="D9" s="2712"/>
      <c r="E9" s="2712"/>
      <c r="F9" s="2712"/>
      <c r="G9" s="2712"/>
      <c r="H9" s="2712"/>
      <c r="I9" s="2712"/>
      <c r="J9" s="2712"/>
      <c r="K9" s="2712"/>
      <c r="L9" s="2712"/>
      <c r="M9" s="2712"/>
      <c r="N9" s="2712"/>
      <c r="O9" s="2712"/>
      <c r="P9" s="2712"/>
      <c r="Q9" s="2712"/>
      <c r="R9" s="2712"/>
      <c r="S9" s="2713"/>
      <c r="T9" s="2704">
        <v>7002</v>
      </c>
      <c r="U9" s="2705"/>
      <c r="V9" s="2714"/>
      <c r="W9" s="2140" t="s">
        <v>236</v>
      </c>
      <c r="X9" s="2715"/>
      <c r="Y9" s="2715"/>
      <c r="Z9" s="2715"/>
      <c r="AA9" s="2715"/>
      <c r="AB9" s="2715"/>
      <c r="AC9" s="2715"/>
      <c r="AD9" s="2715"/>
      <c r="AE9" s="2716"/>
      <c r="AF9" s="2717" t="s">
        <v>982</v>
      </c>
      <c r="AG9" s="2715"/>
      <c r="AH9" s="2715"/>
      <c r="AI9" s="2715"/>
      <c r="AJ9" s="2715"/>
      <c r="AK9" s="2715"/>
      <c r="AL9" s="2715"/>
      <c r="AM9" s="2715"/>
      <c r="AN9" s="2715"/>
      <c r="AO9" s="2715"/>
      <c r="AP9" s="2715"/>
      <c r="AQ9" s="2715"/>
      <c r="AR9" s="2715"/>
      <c r="AS9" s="2715"/>
      <c r="AT9" s="2715"/>
      <c r="AU9" s="2715"/>
      <c r="AV9" s="2715"/>
      <c r="AW9" s="2715"/>
      <c r="AX9" s="2718"/>
      <c r="BB9" s="292"/>
      <c r="BC9" s="292"/>
      <c r="BD9" s="292"/>
      <c r="BE9" s="292"/>
      <c r="BF9" s="292"/>
      <c r="BG9" s="292"/>
      <c r="BH9" s="292"/>
      <c r="BI9" s="292"/>
      <c r="BJ9" s="292"/>
      <c r="BK9" s="292"/>
      <c r="BL9" s="292"/>
      <c r="BM9" s="292"/>
      <c r="BN9" s="292"/>
      <c r="BO9" s="292"/>
      <c r="BP9" s="292"/>
      <c r="BQ9" s="292"/>
      <c r="BR9" s="292"/>
      <c r="BS9" s="292"/>
    </row>
    <row r="10" spans="1:111" ht="25.5" customHeight="1">
      <c r="B10" s="2683" t="s">
        <v>983</v>
      </c>
      <c r="C10" s="2684"/>
      <c r="D10" s="2684"/>
      <c r="E10" s="2684"/>
      <c r="F10" s="2684"/>
      <c r="G10" s="2684"/>
      <c r="H10" s="2684"/>
      <c r="I10" s="2684"/>
      <c r="J10" s="2684"/>
      <c r="K10" s="2684"/>
      <c r="L10" s="2684"/>
      <c r="M10" s="2684"/>
      <c r="N10" s="2684"/>
      <c r="O10" s="2684"/>
      <c r="P10" s="2684"/>
      <c r="Q10" s="2684"/>
      <c r="R10" s="2684"/>
      <c r="S10" s="2685"/>
      <c r="T10" s="2686">
        <v>7003</v>
      </c>
      <c r="U10" s="2687"/>
      <c r="V10" s="2688"/>
      <c r="W10" s="2689" t="s">
        <v>237</v>
      </c>
      <c r="X10" s="2690"/>
      <c r="Y10" s="2690"/>
      <c r="Z10" s="2690"/>
      <c r="AA10" s="2690"/>
      <c r="AB10" s="2690"/>
      <c r="AC10" s="2690"/>
      <c r="AD10" s="2690"/>
      <c r="AE10" s="2691"/>
      <c r="AF10" s="2692" t="s">
        <v>982</v>
      </c>
      <c r="AG10" s="2690"/>
      <c r="AH10" s="2690"/>
      <c r="AI10" s="2690"/>
      <c r="AJ10" s="2690"/>
      <c r="AK10" s="2690"/>
      <c r="AL10" s="2690"/>
      <c r="AM10" s="2690"/>
      <c r="AN10" s="2690"/>
      <c r="AO10" s="2690"/>
      <c r="AP10" s="2690"/>
      <c r="AQ10" s="2690"/>
      <c r="AR10" s="2690"/>
      <c r="AS10" s="2690"/>
      <c r="AT10" s="2690"/>
      <c r="AU10" s="2690"/>
      <c r="AV10" s="2690"/>
      <c r="AW10" s="2690"/>
      <c r="AX10" s="2693"/>
      <c r="BB10" s="292"/>
      <c r="BC10" s="292"/>
      <c r="BD10" s="292"/>
      <c r="BE10" s="292"/>
      <c r="BF10" s="292"/>
      <c r="BG10" s="292"/>
      <c r="BH10" s="292"/>
      <c r="BI10" s="292"/>
      <c r="BJ10" s="292"/>
      <c r="BK10" s="292"/>
      <c r="BL10" s="292"/>
      <c r="BM10" s="292"/>
      <c r="BN10" s="292"/>
      <c r="BO10" s="292"/>
      <c r="BP10" s="292"/>
      <c r="BQ10" s="292"/>
      <c r="BR10" s="292"/>
      <c r="BS10" s="292"/>
    </row>
    <row r="11" spans="1:111" ht="48" customHeight="1">
      <c r="B11" s="2701" t="s">
        <v>971</v>
      </c>
      <c r="C11" s="2702"/>
      <c r="D11" s="2702"/>
      <c r="E11" s="2702"/>
      <c r="F11" s="2702"/>
      <c r="G11" s="2702"/>
      <c r="H11" s="2702"/>
      <c r="I11" s="2702"/>
      <c r="J11" s="2702"/>
      <c r="K11" s="2702"/>
      <c r="L11" s="2702"/>
      <c r="M11" s="2702"/>
      <c r="N11" s="2702"/>
      <c r="O11" s="2702"/>
      <c r="P11" s="2702"/>
      <c r="Q11" s="2702"/>
      <c r="R11" s="2702"/>
      <c r="S11" s="2703"/>
      <c r="T11" s="2704">
        <v>7004</v>
      </c>
      <c r="U11" s="2705"/>
      <c r="V11" s="2705"/>
      <c r="W11" s="2694" t="s">
        <v>238</v>
      </c>
      <c r="X11" s="2695"/>
      <c r="Y11" s="2695"/>
      <c r="Z11" s="2695"/>
      <c r="AA11" s="2695"/>
      <c r="AB11" s="2695"/>
      <c r="AC11" s="2695"/>
      <c r="AD11" s="2695"/>
      <c r="AE11" s="2695"/>
      <c r="AF11" s="1990" t="s">
        <v>982</v>
      </c>
      <c r="AG11" s="2695"/>
      <c r="AH11" s="2695"/>
      <c r="AI11" s="2695"/>
      <c r="AJ11" s="2695"/>
      <c r="AK11" s="2695"/>
      <c r="AL11" s="2695"/>
      <c r="AM11" s="2695"/>
      <c r="AN11" s="2695"/>
      <c r="AO11" s="2695"/>
      <c r="AP11" s="2695"/>
      <c r="AQ11" s="2695"/>
      <c r="AR11" s="2695"/>
      <c r="AS11" s="2695"/>
      <c r="AT11" s="2695"/>
      <c r="AU11" s="2695"/>
      <c r="AV11" s="2695"/>
      <c r="AW11" s="2695"/>
      <c r="AX11" s="2697"/>
      <c r="BB11" s="292"/>
      <c r="BC11" s="292"/>
      <c r="BD11" s="292"/>
      <c r="BE11" s="292"/>
      <c r="BF11" s="292"/>
      <c r="BG11" s="292"/>
      <c r="BH11" s="292"/>
      <c r="BI11" s="292"/>
      <c r="BJ11" s="292"/>
      <c r="BK11" s="292"/>
      <c r="BL11" s="292"/>
      <c r="BM11" s="292"/>
      <c r="BN11" s="292"/>
      <c r="BO11" s="292"/>
      <c r="BP11" s="292"/>
      <c r="BQ11" s="292"/>
      <c r="BR11" s="292"/>
      <c r="BS11" s="292"/>
    </row>
    <row r="12" spans="1:111" ht="12" customHeight="1">
      <c r="B12" s="2706" t="s">
        <v>984</v>
      </c>
      <c r="C12" s="2707"/>
      <c r="D12" s="2707"/>
      <c r="E12" s="2707"/>
      <c r="F12" s="2707"/>
      <c r="G12" s="2707"/>
      <c r="H12" s="2707"/>
      <c r="I12" s="2707"/>
      <c r="J12" s="2707"/>
      <c r="K12" s="2707"/>
      <c r="L12" s="2707"/>
      <c r="M12" s="2707"/>
      <c r="N12" s="2707"/>
      <c r="O12" s="2707"/>
      <c r="P12" s="2707"/>
      <c r="Q12" s="2707"/>
      <c r="R12" s="2707"/>
      <c r="S12" s="2708"/>
      <c r="T12" s="2709">
        <v>7005</v>
      </c>
      <c r="U12" s="2710"/>
      <c r="V12" s="2710"/>
      <c r="W12" s="2694" t="s">
        <v>239</v>
      </c>
      <c r="X12" s="2695"/>
      <c r="Y12" s="2695"/>
      <c r="Z12" s="2695"/>
      <c r="AA12" s="2695"/>
      <c r="AB12" s="2695"/>
      <c r="AC12" s="2695"/>
      <c r="AD12" s="2695"/>
      <c r="AE12" s="2695"/>
      <c r="AF12" s="1990" t="s">
        <v>982</v>
      </c>
      <c r="AG12" s="2695"/>
      <c r="AH12" s="2695"/>
      <c r="AI12" s="2695"/>
      <c r="AJ12" s="2695"/>
      <c r="AK12" s="2695"/>
      <c r="AL12" s="2695"/>
      <c r="AM12" s="2695"/>
      <c r="AN12" s="2695"/>
      <c r="AO12" s="2695"/>
      <c r="AP12" s="2695"/>
      <c r="AQ12" s="2695"/>
      <c r="AR12" s="2695"/>
      <c r="AS12" s="2695"/>
      <c r="AT12" s="2695"/>
      <c r="AU12" s="2695"/>
      <c r="AV12" s="2695"/>
      <c r="AW12" s="2695"/>
      <c r="AX12" s="2697"/>
      <c r="BB12" s="635"/>
      <c r="BC12" s="292"/>
      <c r="BD12" s="292"/>
      <c r="BE12" s="292"/>
      <c r="BF12" s="292"/>
      <c r="BG12" s="292"/>
      <c r="BH12" s="292"/>
      <c r="BI12" s="292"/>
      <c r="BJ12" s="292"/>
      <c r="BK12" s="292"/>
      <c r="BL12" s="292"/>
      <c r="BM12" s="292"/>
      <c r="BN12" s="292"/>
      <c r="BO12" s="292"/>
      <c r="BP12" s="292"/>
      <c r="BQ12" s="292"/>
      <c r="BR12" s="292"/>
      <c r="BS12" s="292"/>
    </row>
    <row r="13" spans="1:111" ht="12" customHeight="1">
      <c r="B13" s="2698" t="s">
        <v>985</v>
      </c>
      <c r="C13" s="2699"/>
      <c r="D13" s="2699"/>
      <c r="E13" s="2699"/>
      <c r="F13" s="2699"/>
      <c r="G13" s="2699"/>
      <c r="H13" s="2699"/>
      <c r="I13" s="2699"/>
      <c r="J13" s="2699"/>
      <c r="K13" s="2699"/>
      <c r="L13" s="2699"/>
      <c r="M13" s="2699"/>
      <c r="N13" s="2699"/>
      <c r="O13" s="2699"/>
      <c r="P13" s="2699"/>
      <c r="Q13" s="2699"/>
      <c r="R13" s="2699"/>
      <c r="S13" s="2700"/>
      <c r="T13" s="2686"/>
      <c r="U13" s="2687"/>
      <c r="V13" s="2687"/>
      <c r="W13" s="2696"/>
      <c r="X13" s="2695"/>
      <c r="Y13" s="2695"/>
      <c r="Z13" s="2695"/>
      <c r="AA13" s="2695"/>
      <c r="AB13" s="2695"/>
      <c r="AC13" s="2695"/>
      <c r="AD13" s="2695"/>
      <c r="AE13" s="2695"/>
      <c r="AF13" s="2695"/>
      <c r="AG13" s="2695"/>
      <c r="AH13" s="2695"/>
      <c r="AI13" s="2695"/>
      <c r="AJ13" s="2695"/>
      <c r="AK13" s="2695"/>
      <c r="AL13" s="2695"/>
      <c r="AM13" s="2695"/>
      <c r="AN13" s="2695"/>
      <c r="AO13" s="2695"/>
      <c r="AP13" s="2695"/>
      <c r="AQ13" s="2695"/>
      <c r="AR13" s="2695"/>
      <c r="AS13" s="2695"/>
      <c r="AT13" s="2695"/>
      <c r="AU13" s="2695"/>
      <c r="AV13" s="2695"/>
      <c r="AW13" s="2695"/>
      <c r="AX13" s="2697"/>
      <c r="BB13" s="292"/>
      <c r="BC13" s="292"/>
      <c r="BD13" s="292"/>
      <c r="BE13" s="292"/>
      <c r="BF13" s="292"/>
      <c r="BG13" s="292"/>
      <c r="BH13" s="292"/>
      <c r="BI13" s="292"/>
      <c r="BJ13" s="292"/>
      <c r="BK13" s="292"/>
      <c r="BL13" s="292"/>
      <c r="BM13" s="292"/>
      <c r="BN13" s="292"/>
      <c r="BO13" s="292"/>
      <c r="BP13" s="292"/>
      <c r="BQ13" s="292"/>
      <c r="BR13" s="292"/>
      <c r="BS13" s="292"/>
    </row>
    <row r="14" spans="1:111" ht="13.5" thickBot="1">
      <c r="B14" s="2676" t="s">
        <v>938</v>
      </c>
      <c r="C14" s="2677"/>
      <c r="D14" s="2677"/>
      <c r="E14" s="2677"/>
      <c r="F14" s="2677"/>
      <c r="G14" s="2677"/>
      <c r="H14" s="2677"/>
      <c r="I14" s="2677"/>
      <c r="J14" s="2677"/>
      <c r="K14" s="2677"/>
      <c r="L14" s="2677"/>
      <c r="M14" s="2677"/>
      <c r="N14" s="2677"/>
      <c r="O14" s="2677"/>
      <c r="P14" s="2677"/>
      <c r="Q14" s="2677"/>
      <c r="R14" s="2677"/>
      <c r="S14" s="2678"/>
      <c r="T14" s="1834">
        <v>7006</v>
      </c>
      <c r="U14" s="1881"/>
      <c r="V14" s="1881"/>
      <c r="W14" s="2679" t="s">
        <v>240</v>
      </c>
      <c r="X14" s="2680"/>
      <c r="Y14" s="2680"/>
      <c r="Z14" s="2680"/>
      <c r="AA14" s="2680"/>
      <c r="AB14" s="2680"/>
      <c r="AC14" s="2680"/>
      <c r="AD14" s="2680"/>
      <c r="AE14" s="2680"/>
      <c r="AF14" s="2681" t="s">
        <v>982</v>
      </c>
      <c r="AG14" s="2680"/>
      <c r="AH14" s="2680"/>
      <c r="AI14" s="2680"/>
      <c r="AJ14" s="2680"/>
      <c r="AK14" s="2680"/>
      <c r="AL14" s="2680"/>
      <c r="AM14" s="2680"/>
      <c r="AN14" s="2680"/>
      <c r="AO14" s="2680"/>
      <c r="AP14" s="2680"/>
      <c r="AQ14" s="2680"/>
      <c r="AR14" s="2680"/>
      <c r="AS14" s="2680"/>
      <c r="AT14" s="2680"/>
      <c r="AU14" s="2680"/>
      <c r="AV14" s="2680"/>
      <c r="AW14" s="2680"/>
      <c r="AX14" s="2682"/>
      <c r="BB14" s="292"/>
      <c r="BC14" s="292"/>
      <c r="BD14" s="292"/>
      <c r="BE14" s="292"/>
      <c r="BF14" s="292"/>
      <c r="BG14" s="292"/>
      <c r="BH14" s="292"/>
      <c r="BI14" s="292"/>
      <c r="BJ14" s="292"/>
      <c r="BK14" s="292"/>
      <c r="BL14" s="292"/>
      <c r="BM14" s="292"/>
      <c r="BN14" s="292"/>
      <c r="BO14" s="292"/>
      <c r="BP14" s="292"/>
      <c r="BQ14" s="292"/>
      <c r="BR14" s="292"/>
      <c r="BS14" s="292"/>
    </row>
    <row r="15" spans="1:111" ht="12.75">
      <c r="A15" s="516" t="s">
        <v>214</v>
      </c>
      <c r="B15" s="411"/>
      <c r="C15" s="411"/>
      <c r="D15" s="411"/>
      <c r="E15" s="411"/>
      <c r="F15" s="411"/>
      <c r="G15" s="411"/>
      <c r="H15" s="411"/>
      <c r="I15" s="411"/>
      <c r="J15" s="411"/>
      <c r="K15" s="411"/>
      <c r="L15" s="411"/>
      <c r="M15" s="411"/>
      <c r="N15" s="411"/>
      <c r="O15" s="411"/>
      <c r="P15" s="411"/>
      <c r="Q15" s="411"/>
      <c r="R15" s="411"/>
      <c r="S15" s="411"/>
      <c r="T15" s="411"/>
      <c r="U15" s="411"/>
      <c r="V15" s="411"/>
      <c r="W15" s="636"/>
      <c r="X15" s="636"/>
      <c r="Y15" s="636"/>
      <c r="Z15" s="636"/>
      <c r="AA15" s="636"/>
      <c r="AB15" s="636"/>
      <c r="AC15" s="636"/>
      <c r="AD15" s="636"/>
      <c r="AE15" s="636"/>
      <c r="AF15" s="636"/>
      <c r="AG15" s="636"/>
      <c r="AH15" s="636"/>
      <c r="AI15" s="636"/>
      <c r="AJ15" s="636"/>
      <c r="AK15" s="636"/>
      <c r="AL15" s="636"/>
      <c r="AM15" s="636"/>
      <c r="AN15" s="636"/>
      <c r="AO15" s="636"/>
      <c r="AP15" s="636"/>
      <c r="AQ15" s="636"/>
      <c r="AR15" s="636"/>
      <c r="AS15" s="636"/>
      <c r="AT15" s="636"/>
      <c r="AU15" s="636"/>
      <c r="AV15" s="636"/>
      <c r="AW15" s="636"/>
      <c r="AX15" s="636"/>
      <c r="BB15" s="404"/>
      <c r="BC15" s="404"/>
      <c r="BD15" s="404"/>
      <c r="BE15" s="404"/>
      <c r="BF15" s="404"/>
      <c r="BG15" s="404"/>
      <c r="BH15" s="404"/>
      <c r="BI15" s="404"/>
      <c r="BJ15" s="404"/>
      <c r="BK15" s="404"/>
      <c r="BL15" s="404"/>
      <c r="BM15" s="404"/>
      <c r="BN15" s="404"/>
      <c r="BO15" s="404"/>
      <c r="BP15" s="404"/>
      <c r="BQ15" s="404"/>
      <c r="BR15" s="404"/>
      <c r="BS15" s="404"/>
    </row>
    <row r="16" spans="1:111" s="132" customFormat="1" ht="12.75" customHeight="1">
      <c r="A16" s="634"/>
      <c r="B16" s="240"/>
      <c r="C16" s="240"/>
      <c r="D16" s="240"/>
      <c r="E16" s="240"/>
      <c r="F16" s="240"/>
      <c r="G16" s="240"/>
      <c r="H16" s="240"/>
      <c r="I16" s="240"/>
      <c r="J16" s="240"/>
      <c r="K16" s="240"/>
      <c r="L16" s="240"/>
      <c r="N16" s="240"/>
      <c r="O16" s="240"/>
      <c r="P16" s="240"/>
      <c r="Q16" s="240"/>
      <c r="R16" s="240"/>
      <c r="S16" s="240"/>
      <c r="T16" s="240"/>
      <c r="U16" s="240"/>
      <c r="V16" s="240"/>
      <c r="CH16" s="131"/>
      <c r="CI16" s="131"/>
      <c r="CJ16" s="131"/>
      <c r="CK16" s="131"/>
      <c r="CL16" s="131"/>
      <c r="CM16" s="131"/>
      <c r="CN16" s="131"/>
      <c r="CO16" s="131"/>
      <c r="CQ16" s="240"/>
      <c r="CR16" s="240"/>
      <c r="CS16" s="240"/>
      <c r="CT16" s="240"/>
      <c r="CU16" s="240"/>
      <c r="CV16" s="240"/>
      <c r="CW16" s="240"/>
      <c r="CX16" s="240"/>
      <c r="CY16" s="240"/>
      <c r="CZ16" s="240"/>
      <c r="DA16" s="240"/>
      <c r="DB16" s="240"/>
      <c r="DC16" s="240"/>
      <c r="DD16" s="240"/>
      <c r="DE16" s="240"/>
      <c r="DF16" s="240"/>
      <c r="DG16" s="240"/>
    </row>
    <row r="17" spans="1:111" s="132" customFormat="1" ht="12.75" customHeight="1">
      <c r="A17" s="634"/>
      <c r="B17" s="129"/>
      <c r="C17" s="129"/>
      <c r="D17" s="129"/>
      <c r="E17" s="129"/>
      <c r="F17" s="129"/>
      <c r="G17" s="129"/>
      <c r="H17" s="129"/>
      <c r="I17" s="129"/>
      <c r="J17" s="129"/>
      <c r="K17" s="240"/>
      <c r="L17" s="240"/>
      <c r="N17" s="129"/>
      <c r="O17" s="129"/>
      <c r="P17" s="129"/>
      <c r="Q17" s="129"/>
      <c r="R17" s="129"/>
      <c r="S17" s="129"/>
      <c r="T17" s="129"/>
      <c r="U17" s="240"/>
      <c r="V17" s="240"/>
      <c r="CH17" s="131"/>
      <c r="CI17" s="131"/>
      <c r="CJ17" s="131"/>
      <c r="CK17" s="131"/>
      <c r="CL17" s="131"/>
      <c r="CM17" s="131"/>
      <c r="CN17" s="131"/>
      <c r="CO17" s="131"/>
      <c r="CQ17" s="240"/>
      <c r="CR17" s="240"/>
      <c r="CS17" s="240"/>
      <c r="CT17" s="240"/>
      <c r="CU17" s="240"/>
      <c r="CV17" s="240"/>
      <c r="CW17" s="240"/>
      <c r="CX17" s="240"/>
      <c r="CY17" s="240"/>
      <c r="CZ17" s="240"/>
      <c r="DA17" s="240"/>
      <c r="DB17" s="240"/>
      <c r="DC17" s="240"/>
      <c r="DD17" s="240"/>
      <c r="DE17" s="240"/>
      <c r="DF17" s="240"/>
      <c r="DG17" s="240"/>
    </row>
    <row r="18" spans="1:111" s="132" customFormat="1" ht="12.75" customHeight="1">
      <c r="A18" s="634"/>
      <c r="K18" s="240"/>
      <c r="L18" s="240"/>
      <c r="U18" s="240"/>
      <c r="V18" s="240"/>
      <c r="CH18" s="131"/>
      <c r="CI18" s="131"/>
      <c r="CJ18" s="131"/>
      <c r="CK18" s="131"/>
      <c r="CL18" s="131"/>
      <c r="CM18" s="131"/>
      <c r="CN18" s="131"/>
      <c r="CO18" s="131"/>
      <c r="CQ18" s="240"/>
      <c r="CR18" s="240"/>
      <c r="CS18" s="240"/>
      <c r="CT18" s="240"/>
      <c r="CU18" s="240"/>
      <c r="CV18" s="240"/>
      <c r="CW18" s="240"/>
      <c r="CX18" s="240"/>
      <c r="CY18" s="240"/>
      <c r="CZ18" s="240"/>
      <c r="DA18" s="240"/>
      <c r="DB18" s="240"/>
      <c r="DC18" s="240"/>
      <c r="DD18" s="240"/>
      <c r="DE18" s="240"/>
      <c r="DF18" s="240"/>
      <c r="DG18" s="240"/>
    </row>
    <row r="19" spans="1:111" ht="12.75" customHeight="1"/>
    <row r="20" spans="1:111" ht="12.75" customHeight="1"/>
    <row r="21" spans="1:111" s="514" customFormat="1" ht="12.75" customHeight="1">
      <c r="A21" s="489"/>
    </row>
  </sheetData>
  <sheetProtection formatCells="0" formatColumns="0" autoFilter="0"/>
  <mergeCells count="34">
    <mergeCell ref="B2:AX2"/>
    <mergeCell ref="T4:V6"/>
    <mergeCell ref="W4:AE6"/>
    <mergeCell ref="AF4:AX6"/>
    <mergeCell ref="B4:S6"/>
    <mergeCell ref="B8:S8"/>
    <mergeCell ref="T8:V8"/>
    <mergeCell ref="W8:AE8"/>
    <mergeCell ref="AF8:AX8"/>
    <mergeCell ref="AF7:AX7"/>
    <mergeCell ref="B7:S7"/>
    <mergeCell ref="T7:V7"/>
    <mergeCell ref="W7:AE7"/>
    <mergeCell ref="T12:V13"/>
    <mergeCell ref="B9:S9"/>
    <mergeCell ref="T9:V9"/>
    <mergeCell ref="W9:AE9"/>
    <mergeCell ref="AF9:AX9"/>
    <mergeCell ref="B14:S14"/>
    <mergeCell ref="T14:V14"/>
    <mergeCell ref="W14:AE14"/>
    <mergeCell ref="AF14:AX14"/>
    <mergeCell ref="B10:S10"/>
    <mergeCell ref="T10:V10"/>
    <mergeCell ref="W10:AE10"/>
    <mergeCell ref="AF10:AX10"/>
    <mergeCell ref="W12:AE13"/>
    <mergeCell ref="AF12:AX13"/>
    <mergeCell ref="B13:S13"/>
    <mergeCell ref="B11:S11"/>
    <mergeCell ref="T11:V11"/>
    <mergeCell ref="W11:AE11"/>
    <mergeCell ref="AF11:AX11"/>
    <mergeCell ref="B12:S12"/>
  </mergeCells>
  <phoneticPr fontId="20" type="noConversion"/>
  <pageMargins left="0.59055118110236227" right="0.19685039370078741" top="0.59055118110236227" bottom="0.39370078740157483" header="0.27559055118110237" footer="0.27559055118110237"/>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Лист17">
    <tabColor rgb="FFFFFF00"/>
  </sheetPr>
  <dimension ref="A1:FH30"/>
  <sheetViews>
    <sheetView topLeftCell="B1" zoomScaleSheetLayoutView="100" workbookViewId="0">
      <selection activeCell="EI16" sqref="EI16"/>
    </sheetView>
  </sheetViews>
  <sheetFormatPr defaultColWidth="0.85546875" defaultRowHeight="12" customHeight="1"/>
  <cols>
    <col min="1" max="1" width="11.85546875" style="522" hidden="1" customWidth="1"/>
    <col min="2" max="74" width="0.85546875" style="141"/>
    <col min="75" max="75" width="0.85546875" style="141" customWidth="1"/>
    <col min="76" max="16384" width="0.85546875" style="141"/>
  </cols>
  <sheetData>
    <row r="1" spans="1:152" s="142" customFormat="1" ht="12" customHeight="1">
      <c r="A1" s="529"/>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19"/>
      <c r="DN1" s="219"/>
      <c r="DO1" s="219"/>
      <c r="DP1" s="219"/>
      <c r="DQ1" s="219"/>
      <c r="DR1" s="219"/>
      <c r="DS1" s="219"/>
      <c r="DT1" s="219"/>
      <c r="DU1" s="219"/>
      <c r="DV1" s="219"/>
      <c r="DW1" s="219"/>
      <c r="DX1" s="219"/>
      <c r="DY1" s="219"/>
      <c r="DZ1" s="219"/>
      <c r="EA1" s="219"/>
      <c r="EB1" s="219"/>
      <c r="EC1" s="219"/>
      <c r="ED1" s="219"/>
      <c r="EE1" s="219"/>
      <c r="EF1" s="219"/>
      <c r="EG1" s="219"/>
      <c r="EH1" s="219"/>
      <c r="EI1" s="219"/>
      <c r="EJ1" s="219"/>
      <c r="EK1" s="219"/>
      <c r="EL1" s="219"/>
      <c r="EM1" s="219"/>
      <c r="EN1" s="219"/>
      <c r="EO1" s="219"/>
      <c r="EP1" s="219"/>
      <c r="EQ1" s="219"/>
      <c r="ER1" s="219"/>
      <c r="ES1" s="219"/>
      <c r="ET1" s="219"/>
      <c r="EU1" s="219"/>
      <c r="EV1" s="219"/>
    </row>
    <row r="2" spans="1:152" ht="12" customHeight="1">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row>
    <row r="3" spans="1:152" s="142" customFormat="1" ht="15">
      <c r="A3" s="529"/>
      <c r="B3" s="2361" t="s">
        <v>1459</v>
      </c>
      <c r="C3" s="2361"/>
      <c r="D3" s="2361"/>
      <c r="E3" s="2361"/>
      <c r="F3" s="2361"/>
      <c r="G3" s="2361"/>
      <c r="H3" s="2361"/>
      <c r="I3" s="2361"/>
      <c r="J3" s="2361"/>
      <c r="K3" s="2361"/>
      <c r="L3" s="2361"/>
      <c r="M3" s="2361"/>
      <c r="N3" s="2361"/>
      <c r="O3" s="2361"/>
      <c r="P3" s="2361"/>
      <c r="Q3" s="2361"/>
      <c r="R3" s="2361"/>
      <c r="S3" s="2361"/>
      <c r="T3" s="2361"/>
      <c r="U3" s="2361"/>
      <c r="V3" s="2361"/>
      <c r="W3" s="2361"/>
      <c r="X3" s="2361"/>
      <c r="Y3" s="2361"/>
      <c r="Z3" s="2361"/>
      <c r="AA3" s="2361"/>
      <c r="AB3" s="2361"/>
      <c r="AC3" s="2361"/>
      <c r="AD3" s="2361"/>
      <c r="AE3" s="2361"/>
      <c r="AF3" s="2361"/>
      <c r="AG3" s="2361"/>
      <c r="AH3" s="2361"/>
      <c r="AI3" s="2361"/>
      <c r="AJ3" s="2361"/>
      <c r="AK3" s="2361"/>
      <c r="AL3" s="2361"/>
      <c r="AM3" s="2361"/>
      <c r="AN3" s="2361"/>
      <c r="AO3" s="2361"/>
      <c r="AP3" s="2361"/>
      <c r="AQ3" s="2361"/>
      <c r="AR3" s="2361"/>
      <c r="AS3" s="2361"/>
      <c r="AT3" s="2361"/>
      <c r="AU3" s="2361"/>
      <c r="AV3" s="2361"/>
      <c r="AW3" s="2361"/>
      <c r="AX3" s="2361"/>
      <c r="AY3" s="2361"/>
      <c r="AZ3" s="2361"/>
      <c r="BA3" s="2361"/>
      <c r="BB3" s="2361"/>
      <c r="BC3" s="2361"/>
      <c r="BD3" s="2361"/>
      <c r="BE3" s="2361"/>
      <c r="BF3" s="2361"/>
      <c r="BG3" s="2361"/>
      <c r="BH3" s="2361"/>
      <c r="BI3" s="2361"/>
      <c r="BJ3" s="2361"/>
      <c r="BK3" s="2361"/>
      <c r="BL3" s="2361"/>
      <c r="BM3" s="2361"/>
      <c r="BN3" s="2361"/>
      <c r="BO3" s="2361"/>
      <c r="BP3" s="2361"/>
      <c r="BQ3" s="2361"/>
      <c r="BR3" s="2361"/>
      <c r="BS3" s="2361"/>
      <c r="BT3" s="2361"/>
      <c r="BU3" s="2361"/>
      <c r="BV3" s="2361"/>
      <c r="BW3" s="2361"/>
      <c r="BX3" s="2361"/>
      <c r="BY3" s="2361"/>
      <c r="BZ3" s="2361"/>
      <c r="CA3" s="2361"/>
      <c r="CB3" s="2361"/>
      <c r="CC3" s="2361"/>
      <c r="CD3" s="2361"/>
      <c r="CE3" s="2361"/>
      <c r="CF3" s="2361"/>
      <c r="CG3" s="2361"/>
      <c r="CH3" s="2361"/>
      <c r="CI3" s="2361"/>
      <c r="CJ3" s="2361"/>
      <c r="CK3" s="2361"/>
      <c r="CL3" s="2361"/>
      <c r="CM3" s="2361"/>
      <c r="CN3" s="2361"/>
      <c r="CO3" s="2361"/>
      <c r="CP3" s="2361"/>
      <c r="CQ3" s="2361"/>
      <c r="CR3" s="2361"/>
      <c r="CS3" s="2361"/>
      <c r="CT3" s="2361"/>
      <c r="CU3" s="2361"/>
      <c r="CV3" s="2361"/>
      <c r="CW3" s="2361"/>
      <c r="CX3" s="2361"/>
      <c r="CY3" s="2361"/>
      <c r="CZ3" s="2361"/>
      <c r="DA3" s="2361"/>
      <c r="DB3" s="2361"/>
      <c r="DC3" s="2361"/>
      <c r="DD3" s="2361"/>
      <c r="DE3" s="2361"/>
      <c r="DF3" s="2361"/>
      <c r="DG3" s="2361"/>
      <c r="DH3" s="2361"/>
      <c r="DI3" s="2361"/>
      <c r="DJ3" s="2361"/>
      <c r="DK3" s="2361"/>
      <c r="DL3" s="2361"/>
    </row>
    <row r="4" spans="1:152" s="142" customFormat="1" ht="15">
      <c r="A4" s="529"/>
      <c r="B4" s="2361" t="s">
        <v>986</v>
      </c>
      <c r="C4" s="2361"/>
      <c r="D4" s="2361"/>
      <c r="E4" s="2361"/>
      <c r="F4" s="2361"/>
      <c r="G4" s="2361"/>
      <c r="H4" s="2361"/>
      <c r="I4" s="2361"/>
      <c r="J4" s="2361"/>
      <c r="K4" s="2361"/>
      <c r="L4" s="2361"/>
      <c r="M4" s="2361"/>
      <c r="N4" s="2361"/>
      <c r="O4" s="2361"/>
      <c r="P4" s="2361"/>
      <c r="Q4" s="2361"/>
      <c r="R4" s="2361"/>
      <c r="S4" s="2361"/>
      <c r="T4" s="2361"/>
      <c r="U4" s="2361"/>
      <c r="V4" s="2361"/>
      <c r="W4" s="2361"/>
      <c r="X4" s="2361"/>
      <c r="Y4" s="2361"/>
      <c r="Z4" s="2361"/>
      <c r="AA4" s="2361"/>
      <c r="AB4" s="2361"/>
      <c r="AC4" s="2361"/>
      <c r="AD4" s="2361"/>
      <c r="AE4" s="2361"/>
      <c r="AF4" s="2361"/>
      <c r="AG4" s="2361"/>
      <c r="AH4" s="2361"/>
      <c r="AI4" s="2361"/>
      <c r="AJ4" s="2361"/>
      <c r="AK4" s="2361"/>
      <c r="AL4" s="2361"/>
      <c r="AM4" s="2361"/>
      <c r="AN4" s="2361"/>
      <c r="AO4" s="2361"/>
      <c r="AP4" s="2361"/>
      <c r="AQ4" s="2361"/>
      <c r="AR4" s="2361"/>
      <c r="AS4" s="2361"/>
      <c r="AT4" s="2361"/>
      <c r="AU4" s="2361"/>
      <c r="AV4" s="2361"/>
      <c r="AW4" s="2361"/>
      <c r="AX4" s="2361"/>
      <c r="AY4" s="2361"/>
      <c r="AZ4" s="2361"/>
      <c r="BA4" s="2361"/>
      <c r="BB4" s="2361"/>
      <c r="BC4" s="2361"/>
      <c r="BD4" s="2361"/>
      <c r="BE4" s="2361"/>
      <c r="BF4" s="2361"/>
      <c r="BG4" s="2361"/>
      <c r="BH4" s="2361"/>
      <c r="BI4" s="2361"/>
      <c r="BJ4" s="2361"/>
      <c r="BK4" s="2361"/>
      <c r="BL4" s="2361"/>
      <c r="BM4" s="2361"/>
      <c r="BN4" s="2361"/>
      <c r="BO4" s="2361"/>
      <c r="BP4" s="2361"/>
      <c r="BQ4" s="2361"/>
      <c r="BR4" s="2361"/>
      <c r="BS4" s="2361"/>
      <c r="BT4" s="2361"/>
      <c r="BU4" s="2361"/>
      <c r="BV4" s="2361"/>
      <c r="BW4" s="2361"/>
      <c r="BX4" s="2361"/>
      <c r="BY4" s="2361"/>
      <c r="BZ4" s="2361"/>
      <c r="CA4" s="2361"/>
      <c r="CB4" s="2361"/>
      <c r="CC4" s="2361"/>
      <c r="CD4" s="2361"/>
      <c r="CE4" s="2361"/>
      <c r="CF4" s="2361"/>
      <c r="CG4" s="2361"/>
      <c r="CH4" s="2361"/>
      <c r="CI4" s="2361"/>
      <c r="CJ4" s="2361"/>
      <c r="CK4" s="2361"/>
      <c r="CL4" s="2361"/>
      <c r="CM4" s="2361"/>
      <c r="CN4" s="2361"/>
      <c r="CO4" s="2361"/>
      <c r="CP4" s="2361"/>
      <c r="CQ4" s="2361"/>
      <c r="CR4" s="2361"/>
      <c r="CS4" s="2361"/>
      <c r="CT4" s="2361"/>
      <c r="CU4" s="2361"/>
      <c r="CV4" s="2361"/>
      <c r="CW4" s="2361"/>
      <c r="CX4" s="2361"/>
      <c r="CY4" s="2361"/>
      <c r="CZ4" s="2361"/>
      <c r="DA4" s="2361"/>
      <c r="DB4" s="2361"/>
      <c r="DC4" s="2361"/>
      <c r="DD4" s="2361"/>
      <c r="DE4" s="2361"/>
      <c r="DF4" s="2361"/>
      <c r="DG4" s="2361"/>
      <c r="DH4" s="2361"/>
      <c r="DI4" s="2361"/>
      <c r="DJ4" s="2361"/>
      <c r="DK4" s="2361"/>
      <c r="DL4" s="145"/>
    </row>
    <row r="5" spans="1:152" ht="13.5" customHeight="1" thickBot="1">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row>
    <row r="6" spans="1:152" s="193" customFormat="1" ht="15.75" customHeight="1">
      <c r="A6" s="530"/>
      <c r="B6" s="2362" t="s">
        <v>366</v>
      </c>
      <c r="C6" s="2363"/>
      <c r="D6" s="2363"/>
      <c r="E6" s="2363"/>
      <c r="F6" s="2363"/>
      <c r="G6" s="2363"/>
      <c r="H6" s="2363"/>
      <c r="I6" s="2363"/>
      <c r="J6" s="2363"/>
      <c r="K6" s="2363"/>
      <c r="L6" s="2363"/>
      <c r="M6" s="2363"/>
      <c r="N6" s="2363"/>
      <c r="O6" s="2363"/>
      <c r="P6" s="2363"/>
      <c r="Q6" s="2363"/>
      <c r="R6" s="2363"/>
      <c r="S6" s="2363"/>
      <c r="T6" s="2363"/>
      <c r="U6" s="2363"/>
      <c r="V6" s="2363"/>
      <c r="W6" s="2363"/>
      <c r="X6" s="2363"/>
      <c r="Y6" s="2363"/>
      <c r="Z6" s="2363"/>
      <c r="AA6" s="2363"/>
      <c r="AB6" s="2363"/>
      <c r="AC6" s="2363"/>
      <c r="AD6" s="2363"/>
      <c r="AE6" s="2363"/>
      <c r="AF6" s="2363"/>
      <c r="AG6" s="2363"/>
      <c r="AH6" s="2363"/>
      <c r="AI6" s="2363"/>
      <c r="AJ6" s="2363"/>
      <c r="AK6" s="2363"/>
      <c r="AL6" s="2363"/>
      <c r="AM6" s="2363"/>
      <c r="AN6" s="2364"/>
      <c r="AO6" s="2368" t="s">
        <v>441</v>
      </c>
      <c r="AP6" s="2363"/>
      <c r="AQ6" s="2363"/>
      <c r="AR6" s="2363"/>
      <c r="AS6" s="2364"/>
      <c r="AT6" s="158"/>
      <c r="AU6" s="159"/>
      <c r="AV6" s="159"/>
      <c r="AW6" s="159"/>
      <c r="AX6" s="159"/>
      <c r="AY6" s="159"/>
      <c r="AZ6" s="159"/>
      <c r="BA6" s="159"/>
      <c r="BB6" s="159"/>
      <c r="BC6" s="159"/>
      <c r="BD6" s="159"/>
      <c r="BE6" s="159"/>
      <c r="BF6" s="159"/>
      <c r="BG6" s="159"/>
      <c r="BH6" s="159"/>
      <c r="BI6" s="159"/>
      <c r="BJ6" s="159"/>
      <c r="BK6" s="159"/>
      <c r="BL6" s="159"/>
      <c r="BM6" s="235"/>
      <c r="BN6" s="2798" t="s">
        <v>228</v>
      </c>
      <c r="BO6" s="2798"/>
      <c r="BP6" s="2798"/>
      <c r="BQ6" s="2798"/>
      <c r="BR6" s="2798"/>
      <c r="BS6" s="2798"/>
      <c r="BT6" s="159"/>
      <c r="BU6" s="159"/>
      <c r="BV6" s="159"/>
      <c r="BW6" s="2799" t="s">
        <v>215</v>
      </c>
      <c r="BX6" s="2799"/>
      <c r="BY6" s="2799"/>
      <c r="BZ6" s="159"/>
      <c r="CA6" s="160"/>
      <c r="CB6" s="158"/>
      <c r="CC6" s="159"/>
      <c r="CD6" s="159"/>
      <c r="CE6" s="159"/>
      <c r="CF6" s="159"/>
      <c r="CG6" s="159"/>
      <c r="CH6" s="159"/>
      <c r="CI6" s="159"/>
      <c r="CJ6" s="159"/>
      <c r="CK6" s="159"/>
      <c r="CL6" s="159"/>
      <c r="CM6" s="159"/>
      <c r="CN6" s="159"/>
      <c r="CO6" s="159"/>
      <c r="CP6" s="159"/>
      <c r="CQ6" s="159"/>
      <c r="CR6" s="159"/>
      <c r="CS6" s="159"/>
      <c r="CT6" s="159"/>
      <c r="CU6" s="235"/>
      <c r="CV6" s="2798" t="s">
        <v>241</v>
      </c>
      <c r="CW6" s="2798"/>
      <c r="CX6" s="2798"/>
      <c r="CY6" s="2798"/>
      <c r="CZ6" s="2798"/>
      <c r="DA6" s="2798"/>
      <c r="DB6" s="159"/>
      <c r="DC6" s="159"/>
      <c r="DD6" s="159"/>
      <c r="DE6" s="2799" t="s">
        <v>215</v>
      </c>
      <c r="DF6" s="2799"/>
      <c r="DG6" s="2799"/>
      <c r="DH6" s="159"/>
      <c r="DI6" s="159"/>
      <c r="DJ6" s="159"/>
      <c r="DK6" s="161"/>
      <c r="DL6" s="194"/>
    </row>
    <row r="7" spans="1:152" ht="3" customHeight="1">
      <c r="B7" s="2794"/>
      <c r="C7" s="2795"/>
      <c r="D7" s="2795"/>
      <c r="E7" s="2795"/>
      <c r="F7" s="2795"/>
      <c r="G7" s="2795"/>
      <c r="H7" s="2795"/>
      <c r="I7" s="2795"/>
      <c r="J7" s="2795"/>
      <c r="K7" s="2795"/>
      <c r="L7" s="2795"/>
      <c r="M7" s="2795"/>
      <c r="N7" s="2795"/>
      <c r="O7" s="2795"/>
      <c r="P7" s="2795"/>
      <c r="Q7" s="2795"/>
      <c r="R7" s="2795"/>
      <c r="S7" s="2795"/>
      <c r="T7" s="2795"/>
      <c r="U7" s="2795"/>
      <c r="V7" s="2795"/>
      <c r="W7" s="2795"/>
      <c r="X7" s="2795"/>
      <c r="Y7" s="2795"/>
      <c r="Z7" s="2795"/>
      <c r="AA7" s="2795"/>
      <c r="AB7" s="2795"/>
      <c r="AC7" s="2795"/>
      <c r="AD7" s="2795"/>
      <c r="AE7" s="2795"/>
      <c r="AF7" s="2795"/>
      <c r="AG7" s="2795"/>
      <c r="AH7" s="2795"/>
      <c r="AI7" s="2795"/>
      <c r="AJ7" s="2795"/>
      <c r="AK7" s="2795"/>
      <c r="AL7" s="2795"/>
      <c r="AM7" s="2795"/>
      <c r="AN7" s="2796"/>
      <c r="AO7" s="2797"/>
      <c r="AP7" s="2795"/>
      <c r="AQ7" s="2795"/>
      <c r="AR7" s="2795"/>
      <c r="AS7" s="2796"/>
      <c r="AT7" s="236"/>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237"/>
      <c r="CB7" s="236"/>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c r="DG7" s="157"/>
      <c r="DH7" s="157"/>
      <c r="DI7" s="157"/>
      <c r="DJ7" s="157"/>
      <c r="DK7" s="238"/>
      <c r="DL7" s="143"/>
    </row>
    <row r="8" spans="1:152" s="95" customFormat="1" thickBot="1">
      <c r="A8" s="519"/>
      <c r="B8" s="2787">
        <v>1</v>
      </c>
      <c r="C8" s="2397"/>
      <c r="D8" s="2397"/>
      <c r="E8" s="2397"/>
      <c r="F8" s="2397"/>
      <c r="G8" s="2397"/>
      <c r="H8" s="2397"/>
      <c r="I8" s="2397"/>
      <c r="J8" s="2397"/>
      <c r="K8" s="2397"/>
      <c r="L8" s="2397"/>
      <c r="M8" s="2397"/>
      <c r="N8" s="2397"/>
      <c r="O8" s="2397"/>
      <c r="P8" s="2397"/>
      <c r="Q8" s="2397"/>
      <c r="R8" s="2397"/>
      <c r="S8" s="2397"/>
      <c r="T8" s="2397"/>
      <c r="U8" s="2397"/>
      <c r="V8" s="2397"/>
      <c r="W8" s="2397"/>
      <c r="X8" s="2397"/>
      <c r="Y8" s="2397"/>
      <c r="Z8" s="2397"/>
      <c r="AA8" s="2397"/>
      <c r="AB8" s="2397"/>
      <c r="AC8" s="2397"/>
      <c r="AD8" s="2397"/>
      <c r="AE8" s="2397"/>
      <c r="AF8" s="2397"/>
      <c r="AG8" s="2397"/>
      <c r="AH8" s="2397"/>
      <c r="AI8" s="2397"/>
      <c r="AJ8" s="2397"/>
      <c r="AK8" s="2397"/>
      <c r="AL8" s="2397"/>
      <c r="AM8" s="2397"/>
      <c r="AN8" s="2398"/>
      <c r="AO8" s="2396">
        <v>2</v>
      </c>
      <c r="AP8" s="2397"/>
      <c r="AQ8" s="2397"/>
      <c r="AR8" s="2397"/>
      <c r="AS8" s="2397"/>
      <c r="AT8" s="2563">
        <v>3</v>
      </c>
      <c r="AU8" s="2564"/>
      <c r="AV8" s="2564"/>
      <c r="AW8" s="2564"/>
      <c r="AX8" s="2564"/>
      <c r="AY8" s="2564"/>
      <c r="AZ8" s="2564"/>
      <c r="BA8" s="2564"/>
      <c r="BB8" s="2564"/>
      <c r="BC8" s="2564"/>
      <c r="BD8" s="2564"/>
      <c r="BE8" s="2564"/>
      <c r="BF8" s="2564"/>
      <c r="BG8" s="2564"/>
      <c r="BH8" s="2564"/>
      <c r="BI8" s="2564"/>
      <c r="BJ8" s="2564"/>
      <c r="BK8" s="2564"/>
      <c r="BL8" s="2564"/>
      <c r="BM8" s="2564"/>
      <c r="BN8" s="2564"/>
      <c r="BO8" s="2564"/>
      <c r="BP8" s="2564"/>
      <c r="BQ8" s="2564"/>
      <c r="BR8" s="2564"/>
      <c r="BS8" s="2564"/>
      <c r="BT8" s="2564"/>
      <c r="BU8" s="2564"/>
      <c r="BV8" s="2564"/>
      <c r="BW8" s="2564"/>
      <c r="BX8" s="2564"/>
      <c r="BY8" s="2564"/>
      <c r="BZ8" s="2564"/>
      <c r="CA8" s="2788"/>
      <c r="CB8" s="2563">
        <v>4</v>
      </c>
      <c r="CC8" s="2564"/>
      <c r="CD8" s="2564"/>
      <c r="CE8" s="2564"/>
      <c r="CF8" s="2564"/>
      <c r="CG8" s="2564"/>
      <c r="CH8" s="2564"/>
      <c r="CI8" s="2564"/>
      <c r="CJ8" s="2564"/>
      <c r="CK8" s="2564"/>
      <c r="CL8" s="2564"/>
      <c r="CM8" s="2564"/>
      <c r="CN8" s="2564"/>
      <c r="CO8" s="2564"/>
      <c r="CP8" s="2564"/>
      <c r="CQ8" s="2564"/>
      <c r="CR8" s="2564"/>
      <c r="CS8" s="2564"/>
      <c r="CT8" s="2564"/>
      <c r="CU8" s="2564"/>
      <c r="CV8" s="2564"/>
      <c r="CW8" s="2564"/>
      <c r="CX8" s="2564"/>
      <c r="CY8" s="2564"/>
      <c r="CZ8" s="2564"/>
      <c r="DA8" s="2564"/>
      <c r="DB8" s="2564"/>
      <c r="DC8" s="2564"/>
      <c r="DD8" s="2564"/>
      <c r="DE8" s="2564"/>
      <c r="DF8" s="2564"/>
      <c r="DG8" s="2564"/>
      <c r="DH8" s="2564"/>
      <c r="DI8" s="2564"/>
      <c r="DJ8" s="2564"/>
      <c r="DK8" s="2565"/>
      <c r="DL8" s="943"/>
    </row>
    <row r="9" spans="1:152" ht="52.5" customHeight="1">
      <c r="A9" s="522" t="s">
        <v>213</v>
      </c>
      <c r="B9" s="146"/>
      <c r="C9" s="2780" t="s">
        <v>1250</v>
      </c>
      <c r="D9" s="2780"/>
      <c r="E9" s="2780"/>
      <c r="F9" s="2780"/>
      <c r="G9" s="2780"/>
      <c r="H9" s="2780"/>
      <c r="I9" s="2780"/>
      <c r="J9" s="2780"/>
      <c r="K9" s="2780"/>
      <c r="L9" s="2780"/>
      <c r="M9" s="2780"/>
      <c r="N9" s="2780"/>
      <c r="O9" s="2780"/>
      <c r="P9" s="2780"/>
      <c r="Q9" s="2780"/>
      <c r="R9" s="2780"/>
      <c r="S9" s="2780"/>
      <c r="T9" s="2780"/>
      <c r="U9" s="2780"/>
      <c r="V9" s="2780"/>
      <c r="W9" s="2780"/>
      <c r="X9" s="2780"/>
      <c r="Y9" s="2780"/>
      <c r="Z9" s="2780"/>
      <c r="AA9" s="2780"/>
      <c r="AB9" s="2780"/>
      <c r="AC9" s="2780"/>
      <c r="AD9" s="2780"/>
      <c r="AE9" s="2780"/>
      <c r="AF9" s="2780"/>
      <c r="AG9" s="2780"/>
      <c r="AH9" s="2780"/>
      <c r="AI9" s="2780"/>
      <c r="AJ9" s="2780"/>
      <c r="AK9" s="2780"/>
      <c r="AL9" s="2780"/>
      <c r="AM9" s="2780"/>
      <c r="AN9" s="2781"/>
      <c r="AO9" s="2396">
        <v>5260</v>
      </c>
      <c r="AP9" s="2397"/>
      <c r="AQ9" s="2397"/>
      <c r="AR9" s="2397"/>
      <c r="AS9" s="2751"/>
      <c r="AT9" s="2782">
        <f>SUM(AT11:CA16)</f>
        <v>5454866</v>
      </c>
      <c r="AU9" s="2783"/>
      <c r="AV9" s="2783"/>
      <c r="AW9" s="2783"/>
      <c r="AX9" s="2783"/>
      <c r="AY9" s="2783"/>
      <c r="AZ9" s="2783"/>
      <c r="BA9" s="2783"/>
      <c r="BB9" s="2783"/>
      <c r="BC9" s="2783"/>
      <c r="BD9" s="2783"/>
      <c r="BE9" s="2783"/>
      <c r="BF9" s="2783"/>
      <c r="BG9" s="2783"/>
      <c r="BH9" s="2783"/>
      <c r="BI9" s="2783"/>
      <c r="BJ9" s="2783"/>
      <c r="BK9" s="2783"/>
      <c r="BL9" s="2783"/>
      <c r="BM9" s="2783"/>
      <c r="BN9" s="2783"/>
      <c r="BO9" s="2783"/>
      <c r="BP9" s="2783"/>
      <c r="BQ9" s="2783"/>
      <c r="BR9" s="2783"/>
      <c r="BS9" s="2783"/>
      <c r="BT9" s="2783"/>
      <c r="BU9" s="2783"/>
      <c r="BV9" s="2783"/>
      <c r="BW9" s="2783"/>
      <c r="BX9" s="2783"/>
      <c r="BY9" s="2783"/>
      <c r="BZ9" s="2783"/>
      <c r="CA9" s="2784"/>
      <c r="CB9" s="2785">
        <f>SUM(CB11:DK16)</f>
        <v>3212464</v>
      </c>
      <c r="CC9" s="2783"/>
      <c r="CD9" s="2783"/>
      <c r="CE9" s="2783"/>
      <c r="CF9" s="2783"/>
      <c r="CG9" s="2783"/>
      <c r="CH9" s="2783"/>
      <c r="CI9" s="2783"/>
      <c r="CJ9" s="2783"/>
      <c r="CK9" s="2783"/>
      <c r="CL9" s="2783"/>
      <c r="CM9" s="2783"/>
      <c r="CN9" s="2783"/>
      <c r="CO9" s="2783"/>
      <c r="CP9" s="2783"/>
      <c r="CQ9" s="2783"/>
      <c r="CR9" s="2783"/>
      <c r="CS9" s="2783"/>
      <c r="CT9" s="2783"/>
      <c r="CU9" s="2783"/>
      <c r="CV9" s="2783"/>
      <c r="CW9" s="2783"/>
      <c r="CX9" s="2783"/>
      <c r="CY9" s="2783"/>
      <c r="CZ9" s="2783"/>
      <c r="DA9" s="2783"/>
      <c r="DB9" s="2783"/>
      <c r="DC9" s="2783"/>
      <c r="DD9" s="2783"/>
      <c r="DE9" s="2783"/>
      <c r="DF9" s="2783"/>
      <c r="DG9" s="2783"/>
      <c r="DH9" s="2783"/>
      <c r="DI9" s="2783"/>
      <c r="DJ9" s="2783"/>
      <c r="DK9" s="2786"/>
      <c r="DL9" s="143"/>
    </row>
    <row r="10" spans="1:152" ht="13.5" customHeight="1">
      <c r="B10" s="146"/>
      <c r="C10" s="2767" t="s">
        <v>406</v>
      </c>
      <c r="D10" s="2767"/>
      <c r="E10" s="2767"/>
      <c r="F10" s="2767"/>
      <c r="G10" s="2767"/>
      <c r="H10" s="2767"/>
      <c r="I10" s="2767"/>
      <c r="J10" s="2767"/>
      <c r="K10" s="2767"/>
      <c r="L10" s="2767"/>
      <c r="M10" s="2767"/>
      <c r="N10" s="2767"/>
      <c r="O10" s="2767"/>
      <c r="P10" s="2767"/>
      <c r="Q10" s="2767"/>
      <c r="R10" s="2767"/>
      <c r="S10" s="2767"/>
      <c r="T10" s="2767"/>
      <c r="U10" s="2767"/>
      <c r="V10" s="2767"/>
      <c r="W10" s="2767"/>
      <c r="X10" s="2767"/>
      <c r="Y10" s="2767"/>
      <c r="Z10" s="2767"/>
      <c r="AA10" s="2767"/>
      <c r="AB10" s="2767"/>
      <c r="AC10" s="2767"/>
      <c r="AD10" s="2767"/>
      <c r="AE10" s="2767"/>
      <c r="AF10" s="2767"/>
      <c r="AG10" s="2767"/>
      <c r="AH10" s="2767"/>
      <c r="AI10" s="2767"/>
      <c r="AJ10" s="2767"/>
      <c r="AK10" s="2767"/>
      <c r="AL10" s="2767"/>
      <c r="AM10" s="2767"/>
      <c r="AN10" s="2768"/>
      <c r="AO10" s="2519"/>
      <c r="AP10" s="2520"/>
      <c r="AQ10" s="2520"/>
      <c r="AR10" s="2520"/>
      <c r="AS10" s="2525"/>
      <c r="AT10" s="2789"/>
      <c r="AU10" s="2790"/>
      <c r="AV10" s="2790"/>
      <c r="AW10" s="2790"/>
      <c r="AX10" s="2790"/>
      <c r="AY10" s="2790"/>
      <c r="AZ10" s="2790"/>
      <c r="BA10" s="2790"/>
      <c r="BB10" s="2790"/>
      <c r="BC10" s="2790"/>
      <c r="BD10" s="2790"/>
      <c r="BE10" s="2790"/>
      <c r="BF10" s="2790"/>
      <c r="BG10" s="2790"/>
      <c r="BH10" s="2790"/>
      <c r="BI10" s="2790"/>
      <c r="BJ10" s="2790"/>
      <c r="BK10" s="2790"/>
      <c r="BL10" s="2790"/>
      <c r="BM10" s="2790"/>
      <c r="BN10" s="2790"/>
      <c r="BO10" s="2790"/>
      <c r="BP10" s="2790"/>
      <c r="BQ10" s="2790"/>
      <c r="BR10" s="2790"/>
      <c r="BS10" s="2790"/>
      <c r="BT10" s="2790"/>
      <c r="BU10" s="2790"/>
      <c r="BV10" s="2790"/>
      <c r="BW10" s="2790"/>
      <c r="BX10" s="2790"/>
      <c r="BY10" s="2790"/>
      <c r="BZ10" s="2790"/>
      <c r="CA10" s="2791"/>
      <c r="CB10" s="2792"/>
      <c r="CC10" s="2790"/>
      <c r="CD10" s="2790"/>
      <c r="CE10" s="2790"/>
      <c r="CF10" s="2790"/>
      <c r="CG10" s="2790"/>
      <c r="CH10" s="2790"/>
      <c r="CI10" s="2790"/>
      <c r="CJ10" s="2790"/>
      <c r="CK10" s="2790"/>
      <c r="CL10" s="2790"/>
      <c r="CM10" s="2790"/>
      <c r="CN10" s="2790"/>
      <c r="CO10" s="2790"/>
      <c r="CP10" s="2790"/>
      <c r="CQ10" s="2790"/>
      <c r="CR10" s="2790"/>
      <c r="CS10" s="2790"/>
      <c r="CT10" s="2790"/>
      <c r="CU10" s="2790"/>
      <c r="CV10" s="2790"/>
      <c r="CW10" s="2790"/>
      <c r="CX10" s="2790"/>
      <c r="CY10" s="2790"/>
      <c r="CZ10" s="2790"/>
      <c r="DA10" s="2790"/>
      <c r="DB10" s="2790"/>
      <c r="DC10" s="2790"/>
      <c r="DD10" s="2790"/>
      <c r="DE10" s="2790"/>
      <c r="DF10" s="2790"/>
      <c r="DG10" s="2790"/>
      <c r="DH10" s="2790"/>
      <c r="DI10" s="2790"/>
      <c r="DJ10" s="2790"/>
      <c r="DK10" s="2793"/>
      <c r="DL10" s="143"/>
    </row>
    <row r="11" spans="1:152" ht="13.5" customHeight="1">
      <c r="B11" s="146"/>
      <c r="C11" s="2426" t="s">
        <v>987</v>
      </c>
      <c r="D11" s="2426"/>
      <c r="E11" s="2426"/>
      <c r="F11" s="2426"/>
      <c r="G11" s="2426"/>
      <c r="H11" s="2426"/>
      <c r="I11" s="2426"/>
      <c r="J11" s="2426"/>
      <c r="K11" s="2426"/>
      <c r="L11" s="2426"/>
      <c r="M11" s="2426"/>
      <c r="N11" s="2426"/>
      <c r="O11" s="2426"/>
      <c r="P11" s="2426"/>
      <c r="Q11" s="2426"/>
      <c r="R11" s="2426"/>
      <c r="S11" s="2426"/>
      <c r="T11" s="2426"/>
      <c r="U11" s="2426"/>
      <c r="V11" s="2426"/>
      <c r="W11" s="2426"/>
      <c r="X11" s="2426"/>
      <c r="Y11" s="2426"/>
      <c r="Z11" s="2426"/>
      <c r="AA11" s="2426"/>
      <c r="AB11" s="2426"/>
      <c r="AC11" s="2426"/>
      <c r="AD11" s="2426"/>
      <c r="AE11" s="2426"/>
      <c r="AF11" s="2426"/>
      <c r="AG11" s="2426"/>
      <c r="AH11" s="2426"/>
      <c r="AI11" s="2426"/>
      <c r="AJ11" s="2426"/>
      <c r="AK11" s="2426"/>
      <c r="AL11" s="2426"/>
      <c r="AM11" s="2426"/>
      <c r="AN11" s="2427"/>
      <c r="AO11" s="2396">
        <v>5261</v>
      </c>
      <c r="AP11" s="2397"/>
      <c r="AQ11" s="2397"/>
      <c r="AR11" s="2397"/>
      <c r="AS11" s="2751"/>
      <c r="AT11" s="2776">
        <v>189261</v>
      </c>
      <c r="AU11" s="2750"/>
      <c r="AV11" s="2750"/>
      <c r="AW11" s="2750"/>
      <c r="AX11" s="2750"/>
      <c r="AY11" s="2750"/>
      <c r="AZ11" s="2750"/>
      <c r="BA11" s="2750"/>
      <c r="BB11" s="2750"/>
      <c r="BC11" s="2750"/>
      <c r="BD11" s="2750"/>
      <c r="BE11" s="2750"/>
      <c r="BF11" s="2750"/>
      <c r="BG11" s="2750"/>
      <c r="BH11" s="2750"/>
      <c r="BI11" s="2750"/>
      <c r="BJ11" s="2750"/>
      <c r="BK11" s="2750"/>
      <c r="BL11" s="2750"/>
      <c r="BM11" s="2750"/>
      <c r="BN11" s="2750"/>
      <c r="BO11" s="2750"/>
      <c r="BP11" s="2750"/>
      <c r="BQ11" s="2750"/>
      <c r="BR11" s="2750"/>
      <c r="BS11" s="2750"/>
      <c r="BT11" s="2750"/>
      <c r="BU11" s="2750"/>
      <c r="BV11" s="2750"/>
      <c r="BW11" s="2750"/>
      <c r="BX11" s="2750"/>
      <c r="BY11" s="2750"/>
      <c r="BZ11" s="2750"/>
      <c r="CA11" s="2777"/>
      <c r="CB11" s="2778">
        <v>416505</v>
      </c>
      <c r="CC11" s="2750"/>
      <c r="CD11" s="2750"/>
      <c r="CE11" s="2750"/>
      <c r="CF11" s="2750"/>
      <c r="CG11" s="2750"/>
      <c r="CH11" s="2750"/>
      <c r="CI11" s="2750"/>
      <c r="CJ11" s="2750"/>
      <c r="CK11" s="2750"/>
      <c r="CL11" s="2750"/>
      <c r="CM11" s="2750"/>
      <c r="CN11" s="2750"/>
      <c r="CO11" s="2750"/>
      <c r="CP11" s="2750"/>
      <c r="CQ11" s="2750"/>
      <c r="CR11" s="2750"/>
      <c r="CS11" s="2750"/>
      <c r="CT11" s="2750"/>
      <c r="CU11" s="2750"/>
      <c r="CV11" s="2750"/>
      <c r="CW11" s="2750"/>
      <c r="CX11" s="2750"/>
      <c r="CY11" s="2750"/>
      <c r="CZ11" s="2750"/>
      <c r="DA11" s="2750"/>
      <c r="DB11" s="2750"/>
      <c r="DC11" s="2750"/>
      <c r="DD11" s="2750"/>
      <c r="DE11" s="2750"/>
      <c r="DF11" s="2750"/>
      <c r="DG11" s="2750"/>
      <c r="DH11" s="2750"/>
      <c r="DI11" s="2750"/>
      <c r="DJ11" s="2750"/>
      <c r="DK11" s="2779"/>
      <c r="DL11" s="143"/>
    </row>
    <row r="12" spans="1:152" ht="12.75" customHeight="1">
      <c r="B12" s="146"/>
      <c r="C12" s="2426" t="s">
        <v>988</v>
      </c>
      <c r="D12" s="2426"/>
      <c r="E12" s="2426"/>
      <c r="F12" s="2426"/>
      <c r="G12" s="2426"/>
      <c r="H12" s="2426"/>
      <c r="I12" s="2426"/>
      <c r="J12" s="2426"/>
      <c r="K12" s="2426"/>
      <c r="L12" s="2426"/>
      <c r="M12" s="2426"/>
      <c r="N12" s="2426"/>
      <c r="O12" s="2426"/>
      <c r="P12" s="2426"/>
      <c r="Q12" s="2426"/>
      <c r="R12" s="2426"/>
      <c r="S12" s="2426"/>
      <c r="T12" s="2426"/>
      <c r="U12" s="2426"/>
      <c r="V12" s="2426"/>
      <c r="W12" s="2426"/>
      <c r="X12" s="2426"/>
      <c r="Y12" s="2426"/>
      <c r="Z12" s="2426"/>
      <c r="AA12" s="2426"/>
      <c r="AB12" s="2426"/>
      <c r="AC12" s="2426"/>
      <c r="AD12" s="2426"/>
      <c r="AE12" s="2426"/>
      <c r="AF12" s="2426"/>
      <c r="AG12" s="2426"/>
      <c r="AH12" s="2426"/>
      <c r="AI12" s="2426"/>
      <c r="AJ12" s="2426"/>
      <c r="AK12" s="2426"/>
      <c r="AL12" s="2426"/>
      <c r="AM12" s="2426"/>
      <c r="AN12" s="2427"/>
      <c r="AO12" s="2396">
        <v>5262</v>
      </c>
      <c r="AP12" s="2397"/>
      <c r="AQ12" s="2397"/>
      <c r="AR12" s="2397"/>
      <c r="AS12" s="2751"/>
      <c r="AT12" s="2776">
        <v>1640162</v>
      </c>
      <c r="AU12" s="2750"/>
      <c r="AV12" s="2750"/>
      <c r="AW12" s="2750"/>
      <c r="AX12" s="2750"/>
      <c r="AY12" s="2750"/>
      <c r="AZ12" s="2750"/>
      <c r="BA12" s="2750"/>
      <c r="BB12" s="2750"/>
      <c r="BC12" s="2750"/>
      <c r="BD12" s="2750"/>
      <c r="BE12" s="2750"/>
      <c r="BF12" s="2750"/>
      <c r="BG12" s="2750"/>
      <c r="BH12" s="2750"/>
      <c r="BI12" s="2750"/>
      <c r="BJ12" s="2750"/>
      <c r="BK12" s="2750"/>
      <c r="BL12" s="2750"/>
      <c r="BM12" s="2750"/>
      <c r="BN12" s="2750"/>
      <c r="BO12" s="2750"/>
      <c r="BP12" s="2750"/>
      <c r="BQ12" s="2750"/>
      <c r="BR12" s="2750"/>
      <c r="BS12" s="2750"/>
      <c r="BT12" s="2750"/>
      <c r="BU12" s="2750"/>
      <c r="BV12" s="2750"/>
      <c r="BW12" s="2750"/>
      <c r="BX12" s="2750"/>
      <c r="BY12" s="2750"/>
      <c r="BZ12" s="2750"/>
      <c r="CA12" s="2777"/>
      <c r="CB12" s="2778">
        <v>633038</v>
      </c>
      <c r="CC12" s="2750"/>
      <c r="CD12" s="2750"/>
      <c r="CE12" s="2750"/>
      <c r="CF12" s="2750"/>
      <c r="CG12" s="2750"/>
      <c r="CH12" s="2750"/>
      <c r="CI12" s="2750"/>
      <c r="CJ12" s="2750"/>
      <c r="CK12" s="2750"/>
      <c r="CL12" s="2750"/>
      <c r="CM12" s="2750"/>
      <c r="CN12" s="2750"/>
      <c r="CO12" s="2750"/>
      <c r="CP12" s="2750"/>
      <c r="CQ12" s="2750"/>
      <c r="CR12" s="2750"/>
      <c r="CS12" s="2750"/>
      <c r="CT12" s="2750"/>
      <c r="CU12" s="2750"/>
      <c r="CV12" s="2750"/>
      <c r="CW12" s="2750"/>
      <c r="CX12" s="2750"/>
      <c r="CY12" s="2750"/>
      <c r="CZ12" s="2750"/>
      <c r="DA12" s="2750"/>
      <c r="DB12" s="2750"/>
      <c r="DC12" s="2750"/>
      <c r="DD12" s="2750"/>
      <c r="DE12" s="2750"/>
      <c r="DF12" s="2750"/>
      <c r="DG12" s="2750"/>
      <c r="DH12" s="2750"/>
      <c r="DI12" s="2750"/>
      <c r="DJ12" s="2750"/>
      <c r="DK12" s="2779"/>
      <c r="DL12" s="143"/>
    </row>
    <row r="13" spans="1:152" ht="27" customHeight="1">
      <c r="B13" s="146"/>
      <c r="C13" s="2426" t="s">
        <v>989</v>
      </c>
      <c r="D13" s="2426"/>
      <c r="E13" s="2426"/>
      <c r="F13" s="2426"/>
      <c r="G13" s="2426"/>
      <c r="H13" s="2426"/>
      <c r="I13" s="2426"/>
      <c r="J13" s="2426"/>
      <c r="K13" s="2426"/>
      <c r="L13" s="2426"/>
      <c r="M13" s="2426"/>
      <c r="N13" s="2426"/>
      <c r="O13" s="2426"/>
      <c r="P13" s="2426"/>
      <c r="Q13" s="2426"/>
      <c r="R13" s="2426"/>
      <c r="S13" s="2426"/>
      <c r="T13" s="2426"/>
      <c r="U13" s="2426"/>
      <c r="V13" s="2426"/>
      <c r="W13" s="2426"/>
      <c r="X13" s="2426"/>
      <c r="Y13" s="2426"/>
      <c r="Z13" s="2426"/>
      <c r="AA13" s="2426"/>
      <c r="AB13" s="2426"/>
      <c r="AC13" s="2426"/>
      <c r="AD13" s="2426"/>
      <c r="AE13" s="2426"/>
      <c r="AF13" s="2426"/>
      <c r="AG13" s="2426"/>
      <c r="AH13" s="2426"/>
      <c r="AI13" s="2426"/>
      <c r="AJ13" s="2426"/>
      <c r="AK13" s="2426"/>
      <c r="AL13" s="2426"/>
      <c r="AM13" s="2426"/>
      <c r="AN13" s="2427"/>
      <c r="AO13" s="2396">
        <v>5263</v>
      </c>
      <c r="AP13" s="2397"/>
      <c r="AQ13" s="2397"/>
      <c r="AR13" s="2397"/>
      <c r="AS13" s="2751"/>
      <c r="AT13" s="2776">
        <v>1892185</v>
      </c>
      <c r="AU13" s="2750"/>
      <c r="AV13" s="2750"/>
      <c r="AW13" s="2750"/>
      <c r="AX13" s="2750"/>
      <c r="AY13" s="2750"/>
      <c r="AZ13" s="2750"/>
      <c r="BA13" s="2750"/>
      <c r="BB13" s="2750"/>
      <c r="BC13" s="2750"/>
      <c r="BD13" s="2750"/>
      <c r="BE13" s="2750"/>
      <c r="BF13" s="2750"/>
      <c r="BG13" s="2750"/>
      <c r="BH13" s="2750"/>
      <c r="BI13" s="2750"/>
      <c r="BJ13" s="2750"/>
      <c r="BK13" s="2750"/>
      <c r="BL13" s="2750"/>
      <c r="BM13" s="2750"/>
      <c r="BN13" s="2750"/>
      <c r="BO13" s="2750"/>
      <c r="BP13" s="2750"/>
      <c r="BQ13" s="2750"/>
      <c r="BR13" s="2750"/>
      <c r="BS13" s="2750"/>
      <c r="BT13" s="2750"/>
      <c r="BU13" s="2750"/>
      <c r="BV13" s="2750"/>
      <c r="BW13" s="2750"/>
      <c r="BX13" s="2750"/>
      <c r="BY13" s="2750"/>
      <c r="BZ13" s="2750"/>
      <c r="CA13" s="2777"/>
      <c r="CB13" s="2778">
        <v>938359</v>
      </c>
      <c r="CC13" s="2750"/>
      <c r="CD13" s="2750"/>
      <c r="CE13" s="2750"/>
      <c r="CF13" s="2750"/>
      <c r="CG13" s="2750"/>
      <c r="CH13" s="2750"/>
      <c r="CI13" s="2750"/>
      <c r="CJ13" s="2750"/>
      <c r="CK13" s="2750"/>
      <c r="CL13" s="2750"/>
      <c r="CM13" s="2750"/>
      <c r="CN13" s="2750"/>
      <c r="CO13" s="2750"/>
      <c r="CP13" s="2750"/>
      <c r="CQ13" s="2750"/>
      <c r="CR13" s="2750"/>
      <c r="CS13" s="2750"/>
      <c r="CT13" s="2750"/>
      <c r="CU13" s="2750"/>
      <c r="CV13" s="2750"/>
      <c r="CW13" s="2750"/>
      <c r="CX13" s="2750"/>
      <c r="CY13" s="2750"/>
      <c r="CZ13" s="2750"/>
      <c r="DA13" s="2750"/>
      <c r="DB13" s="2750"/>
      <c r="DC13" s="2750"/>
      <c r="DD13" s="2750"/>
      <c r="DE13" s="2750"/>
      <c r="DF13" s="2750"/>
      <c r="DG13" s="2750"/>
      <c r="DH13" s="2750"/>
      <c r="DI13" s="2750"/>
      <c r="DJ13" s="2750"/>
      <c r="DK13" s="2779"/>
      <c r="DL13" s="143"/>
    </row>
    <row r="14" spans="1:152" ht="54.75" customHeight="1">
      <c r="B14" s="146"/>
      <c r="C14" s="2426" t="s">
        <v>990</v>
      </c>
      <c r="D14" s="2426"/>
      <c r="E14" s="2426"/>
      <c r="F14" s="2426"/>
      <c r="G14" s="2426"/>
      <c r="H14" s="2426"/>
      <c r="I14" s="2426"/>
      <c r="J14" s="2426"/>
      <c r="K14" s="2426"/>
      <c r="L14" s="2426"/>
      <c r="M14" s="2426"/>
      <c r="N14" s="2426"/>
      <c r="O14" s="2426"/>
      <c r="P14" s="2426"/>
      <c r="Q14" s="2426"/>
      <c r="R14" s="2426"/>
      <c r="S14" s="2426"/>
      <c r="T14" s="2426"/>
      <c r="U14" s="2426"/>
      <c r="V14" s="2426"/>
      <c r="W14" s="2426"/>
      <c r="X14" s="2426"/>
      <c r="Y14" s="2426"/>
      <c r="Z14" s="2426"/>
      <c r="AA14" s="2426"/>
      <c r="AB14" s="2426"/>
      <c r="AC14" s="2426"/>
      <c r="AD14" s="2426"/>
      <c r="AE14" s="2426"/>
      <c r="AF14" s="2426"/>
      <c r="AG14" s="2426"/>
      <c r="AH14" s="2426"/>
      <c r="AI14" s="2426"/>
      <c r="AJ14" s="2426"/>
      <c r="AK14" s="2426"/>
      <c r="AL14" s="2426"/>
      <c r="AM14" s="2426"/>
      <c r="AN14" s="2427"/>
      <c r="AO14" s="2396">
        <v>5264</v>
      </c>
      <c r="AP14" s="2397"/>
      <c r="AQ14" s="2397"/>
      <c r="AR14" s="2397"/>
      <c r="AS14" s="2751"/>
      <c r="AT14" s="2776">
        <v>1405710</v>
      </c>
      <c r="AU14" s="2750"/>
      <c r="AV14" s="2750"/>
      <c r="AW14" s="2750"/>
      <c r="AX14" s="2750"/>
      <c r="AY14" s="2750"/>
      <c r="AZ14" s="2750"/>
      <c r="BA14" s="2750"/>
      <c r="BB14" s="2750"/>
      <c r="BC14" s="2750"/>
      <c r="BD14" s="2750"/>
      <c r="BE14" s="2750"/>
      <c r="BF14" s="2750"/>
      <c r="BG14" s="2750"/>
      <c r="BH14" s="2750"/>
      <c r="BI14" s="2750"/>
      <c r="BJ14" s="2750"/>
      <c r="BK14" s="2750"/>
      <c r="BL14" s="2750"/>
      <c r="BM14" s="2750"/>
      <c r="BN14" s="2750"/>
      <c r="BO14" s="2750"/>
      <c r="BP14" s="2750"/>
      <c r="BQ14" s="2750"/>
      <c r="BR14" s="2750"/>
      <c r="BS14" s="2750"/>
      <c r="BT14" s="2750"/>
      <c r="BU14" s="2750"/>
      <c r="BV14" s="2750"/>
      <c r="BW14" s="2750"/>
      <c r="BX14" s="2750"/>
      <c r="BY14" s="2750"/>
      <c r="BZ14" s="2750"/>
      <c r="CA14" s="2777"/>
      <c r="CB14" s="2778">
        <v>922266</v>
      </c>
      <c r="CC14" s="2750"/>
      <c r="CD14" s="2750"/>
      <c r="CE14" s="2750"/>
      <c r="CF14" s="2750"/>
      <c r="CG14" s="2750"/>
      <c r="CH14" s="2750"/>
      <c r="CI14" s="2750"/>
      <c r="CJ14" s="2750"/>
      <c r="CK14" s="2750"/>
      <c r="CL14" s="2750"/>
      <c r="CM14" s="2750"/>
      <c r="CN14" s="2750"/>
      <c r="CO14" s="2750"/>
      <c r="CP14" s="2750"/>
      <c r="CQ14" s="2750"/>
      <c r="CR14" s="2750"/>
      <c r="CS14" s="2750"/>
      <c r="CT14" s="2750"/>
      <c r="CU14" s="2750"/>
      <c r="CV14" s="2750"/>
      <c r="CW14" s="2750"/>
      <c r="CX14" s="2750"/>
      <c r="CY14" s="2750"/>
      <c r="CZ14" s="2750"/>
      <c r="DA14" s="2750"/>
      <c r="DB14" s="2750"/>
      <c r="DC14" s="2750"/>
      <c r="DD14" s="2750"/>
      <c r="DE14" s="2750"/>
      <c r="DF14" s="2750"/>
      <c r="DG14" s="2750"/>
      <c r="DH14" s="2750"/>
      <c r="DI14" s="2750"/>
      <c r="DJ14" s="2750"/>
      <c r="DK14" s="2779"/>
      <c r="DL14" s="143"/>
    </row>
    <row r="15" spans="1:152" ht="27" customHeight="1">
      <c r="B15" s="146"/>
      <c r="C15" s="2426" t="s">
        <v>991</v>
      </c>
      <c r="D15" s="2426"/>
      <c r="E15" s="2426"/>
      <c r="F15" s="2426"/>
      <c r="G15" s="2426"/>
      <c r="H15" s="2426"/>
      <c r="I15" s="2426"/>
      <c r="J15" s="2426"/>
      <c r="K15" s="2426"/>
      <c r="L15" s="2426"/>
      <c r="M15" s="2426"/>
      <c r="N15" s="2426"/>
      <c r="O15" s="2426"/>
      <c r="P15" s="2426"/>
      <c r="Q15" s="2426"/>
      <c r="R15" s="2426"/>
      <c r="S15" s="2426"/>
      <c r="T15" s="2426"/>
      <c r="U15" s="2426"/>
      <c r="V15" s="2426"/>
      <c r="W15" s="2426"/>
      <c r="X15" s="2426"/>
      <c r="Y15" s="2426"/>
      <c r="Z15" s="2426"/>
      <c r="AA15" s="2426"/>
      <c r="AB15" s="2426"/>
      <c r="AC15" s="2426"/>
      <c r="AD15" s="2426"/>
      <c r="AE15" s="2426"/>
      <c r="AF15" s="2426"/>
      <c r="AG15" s="2426"/>
      <c r="AH15" s="2426"/>
      <c r="AI15" s="2426"/>
      <c r="AJ15" s="2426"/>
      <c r="AK15" s="2426"/>
      <c r="AL15" s="2426"/>
      <c r="AM15" s="2426"/>
      <c r="AN15" s="2427"/>
      <c r="AO15" s="2396">
        <v>5265</v>
      </c>
      <c r="AP15" s="2397"/>
      <c r="AQ15" s="2397"/>
      <c r="AR15" s="2397"/>
      <c r="AS15" s="2751"/>
      <c r="AT15" s="2776">
        <v>0</v>
      </c>
      <c r="AU15" s="2750"/>
      <c r="AV15" s="2750"/>
      <c r="AW15" s="2750"/>
      <c r="AX15" s="2750"/>
      <c r="AY15" s="2750"/>
      <c r="AZ15" s="2750"/>
      <c r="BA15" s="2750"/>
      <c r="BB15" s="2750"/>
      <c r="BC15" s="2750"/>
      <c r="BD15" s="2750"/>
      <c r="BE15" s="2750"/>
      <c r="BF15" s="2750"/>
      <c r="BG15" s="2750"/>
      <c r="BH15" s="2750"/>
      <c r="BI15" s="2750"/>
      <c r="BJ15" s="2750"/>
      <c r="BK15" s="2750"/>
      <c r="BL15" s="2750"/>
      <c r="BM15" s="2750"/>
      <c r="BN15" s="2750"/>
      <c r="BO15" s="2750"/>
      <c r="BP15" s="2750"/>
      <c r="BQ15" s="2750"/>
      <c r="BR15" s="2750"/>
      <c r="BS15" s="2750"/>
      <c r="BT15" s="2750"/>
      <c r="BU15" s="2750"/>
      <c r="BV15" s="2750"/>
      <c r="BW15" s="2750"/>
      <c r="BX15" s="2750"/>
      <c r="BY15" s="2750"/>
      <c r="BZ15" s="2750"/>
      <c r="CA15" s="2777"/>
      <c r="CB15" s="2778">
        <v>110</v>
      </c>
      <c r="CC15" s="2750"/>
      <c r="CD15" s="2750"/>
      <c r="CE15" s="2750"/>
      <c r="CF15" s="2750"/>
      <c r="CG15" s="2750"/>
      <c r="CH15" s="2750"/>
      <c r="CI15" s="2750"/>
      <c r="CJ15" s="2750"/>
      <c r="CK15" s="2750"/>
      <c r="CL15" s="2750"/>
      <c r="CM15" s="2750"/>
      <c r="CN15" s="2750"/>
      <c r="CO15" s="2750"/>
      <c r="CP15" s="2750"/>
      <c r="CQ15" s="2750"/>
      <c r="CR15" s="2750"/>
      <c r="CS15" s="2750"/>
      <c r="CT15" s="2750"/>
      <c r="CU15" s="2750"/>
      <c r="CV15" s="2750"/>
      <c r="CW15" s="2750"/>
      <c r="CX15" s="2750"/>
      <c r="CY15" s="2750"/>
      <c r="CZ15" s="2750"/>
      <c r="DA15" s="2750"/>
      <c r="DB15" s="2750"/>
      <c r="DC15" s="2750"/>
      <c r="DD15" s="2750"/>
      <c r="DE15" s="2750"/>
      <c r="DF15" s="2750"/>
      <c r="DG15" s="2750"/>
      <c r="DH15" s="2750"/>
      <c r="DI15" s="2750"/>
      <c r="DJ15" s="2750"/>
      <c r="DK15" s="2779"/>
      <c r="DL15" s="143"/>
    </row>
    <row r="16" spans="1:152" ht="13.5" customHeight="1">
      <c r="B16" s="146"/>
      <c r="C16" s="2426" t="s">
        <v>992</v>
      </c>
      <c r="D16" s="2426"/>
      <c r="E16" s="2426"/>
      <c r="F16" s="2426"/>
      <c r="G16" s="2426"/>
      <c r="H16" s="2426"/>
      <c r="I16" s="2426"/>
      <c r="J16" s="2426"/>
      <c r="K16" s="2426"/>
      <c r="L16" s="2426"/>
      <c r="M16" s="2426"/>
      <c r="N16" s="2426"/>
      <c r="O16" s="2426"/>
      <c r="P16" s="2426"/>
      <c r="Q16" s="2426"/>
      <c r="R16" s="2426"/>
      <c r="S16" s="2426"/>
      <c r="T16" s="2426"/>
      <c r="U16" s="2426"/>
      <c r="V16" s="2426"/>
      <c r="W16" s="2426"/>
      <c r="X16" s="2426"/>
      <c r="Y16" s="2426"/>
      <c r="Z16" s="2426"/>
      <c r="AA16" s="2426"/>
      <c r="AB16" s="2426"/>
      <c r="AC16" s="2426"/>
      <c r="AD16" s="2426"/>
      <c r="AE16" s="2426"/>
      <c r="AF16" s="2426"/>
      <c r="AG16" s="2426"/>
      <c r="AH16" s="2426"/>
      <c r="AI16" s="2426"/>
      <c r="AJ16" s="2426"/>
      <c r="AK16" s="2426"/>
      <c r="AL16" s="2426"/>
      <c r="AM16" s="2426"/>
      <c r="AN16" s="2427"/>
      <c r="AO16" s="2396">
        <v>5266</v>
      </c>
      <c r="AP16" s="2397"/>
      <c r="AQ16" s="2397"/>
      <c r="AR16" s="2397"/>
      <c r="AS16" s="2751"/>
      <c r="AT16" s="2776">
        <v>327548</v>
      </c>
      <c r="AU16" s="2750"/>
      <c r="AV16" s="2750"/>
      <c r="AW16" s="2750"/>
      <c r="AX16" s="2750"/>
      <c r="AY16" s="2750"/>
      <c r="AZ16" s="2750"/>
      <c r="BA16" s="2750"/>
      <c r="BB16" s="2750"/>
      <c r="BC16" s="2750"/>
      <c r="BD16" s="2750"/>
      <c r="BE16" s="2750"/>
      <c r="BF16" s="2750"/>
      <c r="BG16" s="2750"/>
      <c r="BH16" s="2750"/>
      <c r="BI16" s="2750"/>
      <c r="BJ16" s="2750"/>
      <c r="BK16" s="2750"/>
      <c r="BL16" s="2750"/>
      <c r="BM16" s="2750"/>
      <c r="BN16" s="2750"/>
      <c r="BO16" s="2750"/>
      <c r="BP16" s="2750"/>
      <c r="BQ16" s="2750"/>
      <c r="BR16" s="2750"/>
      <c r="BS16" s="2750"/>
      <c r="BT16" s="2750"/>
      <c r="BU16" s="2750"/>
      <c r="BV16" s="2750"/>
      <c r="BW16" s="2750"/>
      <c r="BX16" s="2750"/>
      <c r="BY16" s="2750"/>
      <c r="BZ16" s="2750"/>
      <c r="CA16" s="2777"/>
      <c r="CB16" s="2778">
        <v>302186</v>
      </c>
      <c r="CC16" s="2750"/>
      <c r="CD16" s="2750"/>
      <c r="CE16" s="2750"/>
      <c r="CF16" s="2750"/>
      <c r="CG16" s="2750"/>
      <c r="CH16" s="2750"/>
      <c r="CI16" s="2750"/>
      <c r="CJ16" s="2750"/>
      <c r="CK16" s="2750"/>
      <c r="CL16" s="2750"/>
      <c r="CM16" s="2750"/>
      <c r="CN16" s="2750"/>
      <c r="CO16" s="2750"/>
      <c r="CP16" s="2750"/>
      <c r="CQ16" s="2750"/>
      <c r="CR16" s="2750"/>
      <c r="CS16" s="2750"/>
      <c r="CT16" s="2750"/>
      <c r="CU16" s="2750"/>
      <c r="CV16" s="2750"/>
      <c r="CW16" s="2750"/>
      <c r="CX16" s="2750"/>
      <c r="CY16" s="2750"/>
      <c r="CZ16" s="2750"/>
      <c r="DA16" s="2750"/>
      <c r="DB16" s="2750"/>
      <c r="DC16" s="2750"/>
      <c r="DD16" s="2750"/>
      <c r="DE16" s="2750"/>
      <c r="DF16" s="2750"/>
      <c r="DG16" s="2750"/>
      <c r="DH16" s="2750"/>
      <c r="DI16" s="2750"/>
      <c r="DJ16" s="2750"/>
      <c r="DK16" s="2779"/>
      <c r="DL16" s="143"/>
    </row>
    <row r="17" spans="1:164" ht="42" customHeight="1">
      <c r="B17" s="146"/>
      <c r="C17" s="2426" t="s">
        <v>993</v>
      </c>
      <c r="D17" s="2426"/>
      <c r="E17" s="2426"/>
      <c r="F17" s="2426"/>
      <c r="G17" s="2426"/>
      <c r="H17" s="2426"/>
      <c r="I17" s="2426"/>
      <c r="J17" s="2426"/>
      <c r="K17" s="2426"/>
      <c r="L17" s="2426"/>
      <c r="M17" s="2426"/>
      <c r="N17" s="2426"/>
      <c r="O17" s="2426"/>
      <c r="P17" s="2426"/>
      <c r="Q17" s="2426"/>
      <c r="R17" s="2426"/>
      <c r="S17" s="2426"/>
      <c r="T17" s="2426"/>
      <c r="U17" s="2426"/>
      <c r="V17" s="2426"/>
      <c r="W17" s="2426"/>
      <c r="X17" s="2426"/>
      <c r="Y17" s="2426"/>
      <c r="Z17" s="2426"/>
      <c r="AA17" s="2426"/>
      <c r="AB17" s="2426"/>
      <c r="AC17" s="2426"/>
      <c r="AD17" s="2426"/>
      <c r="AE17" s="2426"/>
      <c r="AF17" s="2426"/>
      <c r="AG17" s="2426"/>
      <c r="AH17" s="2426"/>
      <c r="AI17" s="2426"/>
      <c r="AJ17" s="2426"/>
      <c r="AK17" s="2426"/>
      <c r="AL17" s="2426"/>
      <c r="AM17" s="2426"/>
      <c r="AN17" s="2427"/>
      <c r="AO17" s="2396">
        <v>5270</v>
      </c>
      <c r="AP17" s="2397"/>
      <c r="AQ17" s="2397"/>
      <c r="AR17" s="2397"/>
      <c r="AS17" s="2751"/>
      <c r="AT17" s="2771">
        <f>SUM(AV19:BY24)</f>
        <v>46151</v>
      </c>
      <c r="AU17" s="2772"/>
      <c r="AV17" s="2772"/>
      <c r="AW17" s="2772"/>
      <c r="AX17" s="2772"/>
      <c r="AY17" s="2772"/>
      <c r="AZ17" s="2772"/>
      <c r="BA17" s="2772"/>
      <c r="BB17" s="2772"/>
      <c r="BC17" s="2772"/>
      <c r="BD17" s="2772"/>
      <c r="BE17" s="2772"/>
      <c r="BF17" s="2772"/>
      <c r="BG17" s="2772"/>
      <c r="BH17" s="2772"/>
      <c r="BI17" s="2772"/>
      <c r="BJ17" s="2772"/>
      <c r="BK17" s="2772"/>
      <c r="BL17" s="2772"/>
      <c r="BM17" s="2772"/>
      <c r="BN17" s="2772"/>
      <c r="BO17" s="2772"/>
      <c r="BP17" s="2772"/>
      <c r="BQ17" s="2772"/>
      <c r="BR17" s="2772"/>
      <c r="BS17" s="2772"/>
      <c r="BT17" s="2772"/>
      <c r="BU17" s="2772"/>
      <c r="BV17" s="2772"/>
      <c r="BW17" s="2772"/>
      <c r="BX17" s="2772"/>
      <c r="BY17" s="2772"/>
      <c r="BZ17" s="2772"/>
      <c r="CA17" s="2773"/>
      <c r="CB17" s="2774">
        <f>SUM(CD19:DI24)</f>
        <v>10517</v>
      </c>
      <c r="CC17" s="2772"/>
      <c r="CD17" s="2772"/>
      <c r="CE17" s="2772"/>
      <c r="CF17" s="2772"/>
      <c r="CG17" s="2772"/>
      <c r="CH17" s="2772"/>
      <c r="CI17" s="2772"/>
      <c r="CJ17" s="2772"/>
      <c r="CK17" s="2772"/>
      <c r="CL17" s="2772"/>
      <c r="CM17" s="2772"/>
      <c r="CN17" s="2772"/>
      <c r="CO17" s="2772"/>
      <c r="CP17" s="2772"/>
      <c r="CQ17" s="2772"/>
      <c r="CR17" s="2772"/>
      <c r="CS17" s="2772"/>
      <c r="CT17" s="2772"/>
      <c r="CU17" s="2772"/>
      <c r="CV17" s="2772"/>
      <c r="CW17" s="2772"/>
      <c r="CX17" s="2772"/>
      <c r="CY17" s="2772"/>
      <c r="CZ17" s="2772"/>
      <c r="DA17" s="2772"/>
      <c r="DB17" s="2772"/>
      <c r="DC17" s="2772"/>
      <c r="DD17" s="2772"/>
      <c r="DE17" s="2772"/>
      <c r="DF17" s="2772"/>
      <c r="DG17" s="2772"/>
      <c r="DH17" s="2772"/>
      <c r="DI17" s="2772"/>
      <c r="DJ17" s="2772"/>
      <c r="DK17" s="2775"/>
      <c r="DL17" s="143"/>
    </row>
    <row r="18" spans="1:164" ht="13.5" customHeight="1">
      <c r="B18" s="146"/>
      <c r="C18" s="2767" t="s">
        <v>406</v>
      </c>
      <c r="D18" s="2767"/>
      <c r="E18" s="2767"/>
      <c r="F18" s="2767"/>
      <c r="G18" s="2767"/>
      <c r="H18" s="2767"/>
      <c r="I18" s="2767"/>
      <c r="J18" s="2767"/>
      <c r="K18" s="2767"/>
      <c r="L18" s="2767"/>
      <c r="M18" s="2767"/>
      <c r="N18" s="2767"/>
      <c r="O18" s="2767"/>
      <c r="P18" s="2767"/>
      <c r="Q18" s="2767"/>
      <c r="R18" s="2767"/>
      <c r="S18" s="2767"/>
      <c r="T18" s="2767"/>
      <c r="U18" s="2767"/>
      <c r="V18" s="2767"/>
      <c r="W18" s="2767"/>
      <c r="X18" s="2767"/>
      <c r="Y18" s="2767"/>
      <c r="Z18" s="2767"/>
      <c r="AA18" s="2767"/>
      <c r="AB18" s="2767"/>
      <c r="AC18" s="2767"/>
      <c r="AD18" s="2767"/>
      <c r="AE18" s="2767"/>
      <c r="AF18" s="2767"/>
      <c r="AG18" s="2767"/>
      <c r="AH18" s="2767"/>
      <c r="AI18" s="2767"/>
      <c r="AJ18" s="2767"/>
      <c r="AK18" s="2767"/>
      <c r="AL18" s="2767"/>
      <c r="AM18" s="2767"/>
      <c r="AN18" s="2768"/>
      <c r="AO18" s="2519"/>
      <c r="AP18" s="2520"/>
      <c r="AQ18" s="2520"/>
      <c r="AR18" s="2520"/>
      <c r="AS18" s="2525"/>
      <c r="AT18" s="1479"/>
      <c r="AU18" s="1480"/>
      <c r="AV18" s="1480"/>
      <c r="AW18" s="1480"/>
      <c r="AX18" s="1480"/>
      <c r="AY18" s="1480"/>
      <c r="AZ18" s="1480"/>
      <c r="BA18" s="1480"/>
      <c r="BB18" s="1480"/>
      <c r="BC18" s="1480"/>
      <c r="BD18" s="1480"/>
      <c r="BE18" s="1480"/>
      <c r="BF18" s="1480"/>
      <c r="BG18" s="1480"/>
      <c r="BH18" s="1480"/>
      <c r="BI18" s="1480"/>
      <c r="BJ18" s="1480"/>
      <c r="BK18" s="1480"/>
      <c r="BL18" s="1480"/>
      <c r="BM18" s="1480"/>
      <c r="BN18" s="1480"/>
      <c r="BO18" s="1480"/>
      <c r="BP18" s="1480"/>
      <c r="BQ18" s="1480"/>
      <c r="BR18" s="1480"/>
      <c r="BS18" s="1480"/>
      <c r="BT18" s="1480"/>
      <c r="BU18" s="1480"/>
      <c r="BV18" s="1480"/>
      <c r="BW18" s="1480"/>
      <c r="BX18" s="1480"/>
      <c r="BY18" s="1480"/>
      <c r="BZ18" s="1480"/>
      <c r="CA18" s="2769"/>
      <c r="CB18" s="2770"/>
      <c r="CC18" s="1480"/>
      <c r="CD18" s="1480"/>
      <c r="CE18" s="1480"/>
      <c r="CF18" s="1480"/>
      <c r="CG18" s="1480"/>
      <c r="CH18" s="1480"/>
      <c r="CI18" s="1480"/>
      <c r="CJ18" s="1480"/>
      <c r="CK18" s="1480"/>
      <c r="CL18" s="1480"/>
      <c r="CM18" s="1480"/>
      <c r="CN18" s="1480"/>
      <c r="CO18" s="1480"/>
      <c r="CP18" s="1480"/>
      <c r="CQ18" s="1480"/>
      <c r="CR18" s="1480"/>
      <c r="CS18" s="1480"/>
      <c r="CT18" s="1480"/>
      <c r="CU18" s="1480"/>
      <c r="CV18" s="1480"/>
      <c r="CW18" s="1480"/>
      <c r="CX18" s="1480"/>
      <c r="CY18" s="1480"/>
      <c r="CZ18" s="1480"/>
      <c r="DA18" s="1480"/>
      <c r="DB18" s="1480"/>
      <c r="DC18" s="1480"/>
      <c r="DD18" s="1480"/>
      <c r="DE18" s="1480"/>
      <c r="DF18" s="1480"/>
      <c r="DG18" s="1480"/>
      <c r="DH18" s="1480"/>
      <c r="DI18" s="1480"/>
      <c r="DJ18" s="1480"/>
      <c r="DK18" s="1481"/>
      <c r="DL18" s="143"/>
    </row>
    <row r="19" spans="1:164" ht="13.5" customHeight="1">
      <c r="B19" s="146"/>
      <c r="C19" s="2426" t="s">
        <v>994</v>
      </c>
      <c r="D19" s="2426"/>
      <c r="E19" s="2426"/>
      <c r="F19" s="2426"/>
      <c r="G19" s="2426"/>
      <c r="H19" s="2426"/>
      <c r="I19" s="2426"/>
      <c r="J19" s="2426"/>
      <c r="K19" s="2426"/>
      <c r="L19" s="2426"/>
      <c r="M19" s="2426"/>
      <c r="N19" s="2426"/>
      <c r="O19" s="2426"/>
      <c r="P19" s="2426"/>
      <c r="Q19" s="2426"/>
      <c r="R19" s="2426"/>
      <c r="S19" s="2426"/>
      <c r="T19" s="2426"/>
      <c r="U19" s="2426"/>
      <c r="V19" s="2426"/>
      <c r="W19" s="2426"/>
      <c r="X19" s="2426"/>
      <c r="Y19" s="2426"/>
      <c r="Z19" s="2426"/>
      <c r="AA19" s="2426"/>
      <c r="AB19" s="2426"/>
      <c r="AC19" s="2426"/>
      <c r="AD19" s="2426"/>
      <c r="AE19" s="2426"/>
      <c r="AF19" s="2426"/>
      <c r="AG19" s="2426"/>
      <c r="AH19" s="2426"/>
      <c r="AI19" s="2426"/>
      <c r="AJ19" s="2426"/>
      <c r="AK19" s="2426"/>
      <c r="AL19" s="2426"/>
      <c r="AM19" s="2426"/>
      <c r="AN19" s="2427"/>
      <c r="AO19" s="2396">
        <v>5271</v>
      </c>
      <c r="AP19" s="2397"/>
      <c r="AQ19" s="2397"/>
      <c r="AR19" s="2397"/>
      <c r="AS19" s="2751"/>
      <c r="AT19" s="2766" t="s">
        <v>0</v>
      </c>
      <c r="AU19" s="2764"/>
      <c r="AV19" s="2750">
        <v>399</v>
      </c>
      <c r="AW19" s="2750"/>
      <c r="AX19" s="2750"/>
      <c r="AY19" s="2750"/>
      <c r="AZ19" s="2750"/>
      <c r="BA19" s="2750"/>
      <c r="BB19" s="2750"/>
      <c r="BC19" s="2750"/>
      <c r="BD19" s="2750"/>
      <c r="BE19" s="2750"/>
      <c r="BF19" s="2750"/>
      <c r="BG19" s="2750"/>
      <c r="BH19" s="2750"/>
      <c r="BI19" s="2750"/>
      <c r="BJ19" s="2750"/>
      <c r="BK19" s="2750"/>
      <c r="BL19" s="2750"/>
      <c r="BM19" s="2750"/>
      <c r="BN19" s="2750"/>
      <c r="BO19" s="2750"/>
      <c r="BP19" s="2750"/>
      <c r="BQ19" s="2750"/>
      <c r="BR19" s="2750"/>
      <c r="BS19" s="2750"/>
      <c r="BT19" s="2750"/>
      <c r="BU19" s="2750"/>
      <c r="BV19" s="2750"/>
      <c r="BW19" s="2750"/>
      <c r="BX19" s="2750"/>
      <c r="BY19" s="2750"/>
      <c r="BZ19" s="2761" t="s">
        <v>1</v>
      </c>
      <c r="CA19" s="2762"/>
      <c r="CB19" s="2763" t="s">
        <v>0</v>
      </c>
      <c r="CC19" s="2764"/>
      <c r="CD19" s="2750">
        <v>11</v>
      </c>
      <c r="CE19" s="2750"/>
      <c r="CF19" s="2750"/>
      <c r="CG19" s="2750"/>
      <c r="CH19" s="2750"/>
      <c r="CI19" s="2750"/>
      <c r="CJ19" s="2750"/>
      <c r="CK19" s="2750"/>
      <c r="CL19" s="2750"/>
      <c r="CM19" s="2750"/>
      <c r="CN19" s="2750"/>
      <c r="CO19" s="2750"/>
      <c r="CP19" s="2750"/>
      <c r="CQ19" s="2750"/>
      <c r="CR19" s="2750"/>
      <c r="CS19" s="2750"/>
      <c r="CT19" s="2750"/>
      <c r="CU19" s="2750"/>
      <c r="CV19" s="2750"/>
      <c r="CW19" s="2750"/>
      <c r="CX19" s="2750"/>
      <c r="CY19" s="2750"/>
      <c r="CZ19" s="2750"/>
      <c r="DA19" s="2750"/>
      <c r="DB19" s="2750"/>
      <c r="DC19" s="2750"/>
      <c r="DD19" s="2750"/>
      <c r="DE19" s="2750"/>
      <c r="DF19" s="2750"/>
      <c r="DG19" s="2750"/>
      <c r="DH19" s="2750"/>
      <c r="DI19" s="2750"/>
      <c r="DJ19" s="2761" t="s">
        <v>1</v>
      </c>
      <c r="DK19" s="2765"/>
      <c r="DL19" s="143"/>
    </row>
    <row r="20" spans="1:164" ht="12.75" customHeight="1">
      <c r="B20" s="146"/>
      <c r="C20" s="2426" t="s">
        <v>995</v>
      </c>
      <c r="D20" s="2426"/>
      <c r="E20" s="2426"/>
      <c r="F20" s="2426"/>
      <c r="G20" s="2426"/>
      <c r="H20" s="2426"/>
      <c r="I20" s="2426"/>
      <c r="J20" s="2426"/>
      <c r="K20" s="2426"/>
      <c r="L20" s="2426"/>
      <c r="M20" s="2426"/>
      <c r="N20" s="2426"/>
      <c r="O20" s="2426"/>
      <c r="P20" s="2426"/>
      <c r="Q20" s="2426"/>
      <c r="R20" s="2426"/>
      <c r="S20" s="2426"/>
      <c r="T20" s="2426"/>
      <c r="U20" s="2426"/>
      <c r="V20" s="2426"/>
      <c r="W20" s="2426"/>
      <c r="X20" s="2426"/>
      <c r="Y20" s="2426"/>
      <c r="Z20" s="2426"/>
      <c r="AA20" s="2426"/>
      <c r="AB20" s="2426"/>
      <c r="AC20" s="2426"/>
      <c r="AD20" s="2426"/>
      <c r="AE20" s="2426"/>
      <c r="AF20" s="2426"/>
      <c r="AG20" s="2426"/>
      <c r="AH20" s="2426"/>
      <c r="AI20" s="2426"/>
      <c r="AJ20" s="2426"/>
      <c r="AK20" s="2426"/>
      <c r="AL20" s="2426"/>
      <c r="AM20" s="2426"/>
      <c r="AN20" s="2427"/>
      <c r="AO20" s="2396">
        <v>5272</v>
      </c>
      <c r="AP20" s="2397"/>
      <c r="AQ20" s="2397"/>
      <c r="AR20" s="2397"/>
      <c r="AS20" s="2751"/>
      <c r="AT20" s="2756" t="s">
        <v>0</v>
      </c>
      <c r="AU20" s="2757"/>
      <c r="AV20" s="2750">
        <v>6731</v>
      </c>
      <c r="AW20" s="2750"/>
      <c r="AX20" s="2750"/>
      <c r="AY20" s="2750"/>
      <c r="AZ20" s="2750"/>
      <c r="BA20" s="2750"/>
      <c r="BB20" s="2750"/>
      <c r="BC20" s="2750"/>
      <c r="BD20" s="2750"/>
      <c r="BE20" s="2750"/>
      <c r="BF20" s="2750"/>
      <c r="BG20" s="2750"/>
      <c r="BH20" s="2750"/>
      <c r="BI20" s="2750"/>
      <c r="BJ20" s="2750"/>
      <c r="BK20" s="2750"/>
      <c r="BL20" s="2750"/>
      <c r="BM20" s="2750"/>
      <c r="BN20" s="2750"/>
      <c r="BO20" s="2750"/>
      <c r="BP20" s="2750"/>
      <c r="BQ20" s="2750"/>
      <c r="BR20" s="2750"/>
      <c r="BS20" s="2750"/>
      <c r="BT20" s="2750"/>
      <c r="BU20" s="2750"/>
      <c r="BV20" s="2750"/>
      <c r="BW20" s="2750"/>
      <c r="BX20" s="2750"/>
      <c r="BY20" s="2750"/>
      <c r="BZ20" s="2482" t="s">
        <v>1</v>
      </c>
      <c r="CA20" s="2760"/>
      <c r="CB20" s="2479" t="s">
        <v>0</v>
      </c>
      <c r="CC20" s="2480"/>
      <c r="CD20" s="2750">
        <v>0</v>
      </c>
      <c r="CE20" s="2750"/>
      <c r="CF20" s="2750"/>
      <c r="CG20" s="2750"/>
      <c r="CH20" s="2750"/>
      <c r="CI20" s="2750"/>
      <c r="CJ20" s="2750"/>
      <c r="CK20" s="2750"/>
      <c r="CL20" s="2750"/>
      <c r="CM20" s="2750"/>
      <c r="CN20" s="2750"/>
      <c r="CO20" s="2750"/>
      <c r="CP20" s="2750"/>
      <c r="CQ20" s="2750"/>
      <c r="CR20" s="2750"/>
      <c r="CS20" s="2750"/>
      <c r="CT20" s="2750"/>
      <c r="CU20" s="2750"/>
      <c r="CV20" s="2750"/>
      <c r="CW20" s="2750"/>
      <c r="CX20" s="2750"/>
      <c r="CY20" s="2750"/>
      <c r="CZ20" s="2750"/>
      <c r="DA20" s="2750"/>
      <c r="DB20" s="2750"/>
      <c r="DC20" s="2750"/>
      <c r="DD20" s="2750"/>
      <c r="DE20" s="2750"/>
      <c r="DF20" s="2750"/>
      <c r="DG20" s="2750"/>
      <c r="DH20" s="2750"/>
      <c r="DI20" s="2750"/>
      <c r="DJ20" s="2482" t="s">
        <v>1</v>
      </c>
      <c r="DK20" s="2755"/>
      <c r="DL20" s="143"/>
    </row>
    <row r="21" spans="1:164" ht="26.25" customHeight="1">
      <c r="B21" s="146"/>
      <c r="C21" s="2426" t="s">
        <v>996</v>
      </c>
      <c r="D21" s="2426"/>
      <c r="E21" s="2426"/>
      <c r="F21" s="2426"/>
      <c r="G21" s="2426"/>
      <c r="H21" s="2426"/>
      <c r="I21" s="2426"/>
      <c r="J21" s="2426"/>
      <c r="K21" s="2426"/>
      <c r="L21" s="2426"/>
      <c r="M21" s="2426"/>
      <c r="N21" s="2426"/>
      <c r="O21" s="2426"/>
      <c r="P21" s="2426"/>
      <c r="Q21" s="2426"/>
      <c r="R21" s="2426"/>
      <c r="S21" s="2426"/>
      <c r="T21" s="2426"/>
      <c r="U21" s="2426"/>
      <c r="V21" s="2426"/>
      <c r="W21" s="2426"/>
      <c r="X21" s="2426"/>
      <c r="Y21" s="2426"/>
      <c r="Z21" s="2426"/>
      <c r="AA21" s="2426"/>
      <c r="AB21" s="2426"/>
      <c r="AC21" s="2426"/>
      <c r="AD21" s="2426"/>
      <c r="AE21" s="2426"/>
      <c r="AF21" s="2426"/>
      <c r="AG21" s="2426"/>
      <c r="AH21" s="2426"/>
      <c r="AI21" s="2426"/>
      <c r="AJ21" s="2426"/>
      <c r="AK21" s="2426"/>
      <c r="AL21" s="2426"/>
      <c r="AM21" s="2426"/>
      <c r="AN21" s="2427"/>
      <c r="AO21" s="2396">
        <v>5273</v>
      </c>
      <c r="AP21" s="2397"/>
      <c r="AQ21" s="2397"/>
      <c r="AR21" s="2397"/>
      <c r="AS21" s="2751"/>
      <c r="AT21" s="2756" t="s">
        <v>0</v>
      </c>
      <c r="AU21" s="2757"/>
      <c r="AV21" s="2750">
        <v>20198</v>
      </c>
      <c r="AW21" s="2750"/>
      <c r="AX21" s="2750"/>
      <c r="AY21" s="2750"/>
      <c r="AZ21" s="2750"/>
      <c r="BA21" s="2750"/>
      <c r="BB21" s="2750"/>
      <c r="BC21" s="2750"/>
      <c r="BD21" s="2750"/>
      <c r="BE21" s="2750"/>
      <c r="BF21" s="2750"/>
      <c r="BG21" s="2750"/>
      <c r="BH21" s="2750"/>
      <c r="BI21" s="2750"/>
      <c r="BJ21" s="2750"/>
      <c r="BK21" s="2750"/>
      <c r="BL21" s="2750"/>
      <c r="BM21" s="2750"/>
      <c r="BN21" s="2750"/>
      <c r="BO21" s="2750"/>
      <c r="BP21" s="2750"/>
      <c r="BQ21" s="2750"/>
      <c r="BR21" s="2750"/>
      <c r="BS21" s="2750"/>
      <c r="BT21" s="2750"/>
      <c r="BU21" s="2750"/>
      <c r="BV21" s="2750"/>
      <c r="BW21" s="2750"/>
      <c r="BX21" s="2750"/>
      <c r="BY21" s="2750"/>
      <c r="BZ21" s="941" t="s">
        <v>1</v>
      </c>
      <c r="CA21" s="958"/>
      <c r="CB21" s="2758" t="s">
        <v>0</v>
      </c>
      <c r="CC21" s="2759"/>
      <c r="CD21" s="1149">
        <v>6629</v>
      </c>
      <c r="CE21" s="1149"/>
      <c r="CF21" s="1149"/>
      <c r="CG21" s="1149"/>
      <c r="CH21" s="1149"/>
      <c r="CI21" s="1149"/>
      <c r="CJ21" s="1149"/>
      <c r="CK21" s="1149"/>
      <c r="CL21" s="1149"/>
      <c r="CM21" s="1149"/>
      <c r="CN21" s="1149"/>
      <c r="CO21" s="1149"/>
      <c r="CP21" s="1149"/>
      <c r="CQ21" s="1149"/>
      <c r="CR21" s="1149"/>
      <c r="CS21" s="1149"/>
      <c r="CT21" s="1149"/>
      <c r="CU21" s="1149"/>
      <c r="CV21" s="1149"/>
      <c r="CW21" s="1149"/>
      <c r="CX21" s="1149"/>
      <c r="CY21" s="1149"/>
      <c r="CZ21" s="1149"/>
      <c r="DA21" s="1149"/>
      <c r="DB21" s="1149"/>
      <c r="DC21" s="1149"/>
      <c r="DD21" s="1149"/>
      <c r="DE21" s="1149"/>
      <c r="DF21" s="1149"/>
      <c r="DG21" s="1149"/>
      <c r="DH21" s="1149"/>
      <c r="DI21" s="1149"/>
      <c r="DJ21" s="2753" t="s">
        <v>1</v>
      </c>
      <c r="DK21" s="2754"/>
      <c r="DL21" s="143"/>
    </row>
    <row r="22" spans="1:164" ht="53.25" customHeight="1">
      <c r="B22" s="146"/>
      <c r="C22" s="2426" t="s">
        <v>997</v>
      </c>
      <c r="D22" s="2426"/>
      <c r="E22" s="2426"/>
      <c r="F22" s="2426"/>
      <c r="G22" s="2426"/>
      <c r="H22" s="2426"/>
      <c r="I22" s="2426"/>
      <c r="J22" s="2426"/>
      <c r="K22" s="2426"/>
      <c r="L22" s="2426"/>
      <c r="M22" s="2426"/>
      <c r="N22" s="2426"/>
      <c r="O22" s="2426"/>
      <c r="P22" s="2426"/>
      <c r="Q22" s="2426"/>
      <c r="R22" s="2426"/>
      <c r="S22" s="2426"/>
      <c r="T22" s="2426"/>
      <c r="U22" s="2426"/>
      <c r="V22" s="2426"/>
      <c r="W22" s="2426"/>
      <c r="X22" s="2426"/>
      <c r="Y22" s="2426"/>
      <c r="Z22" s="2426"/>
      <c r="AA22" s="2426"/>
      <c r="AB22" s="2426"/>
      <c r="AC22" s="2426"/>
      <c r="AD22" s="2426"/>
      <c r="AE22" s="2426"/>
      <c r="AF22" s="2426"/>
      <c r="AG22" s="2426"/>
      <c r="AH22" s="2426"/>
      <c r="AI22" s="2426"/>
      <c r="AJ22" s="2426"/>
      <c r="AK22" s="2426"/>
      <c r="AL22" s="2426"/>
      <c r="AM22" s="2426"/>
      <c r="AN22" s="2427"/>
      <c r="AO22" s="2396">
        <v>5274</v>
      </c>
      <c r="AP22" s="2397"/>
      <c r="AQ22" s="2397"/>
      <c r="AR22" s="2397"/>
      <c r="AS22" s="2751"/>
      <c r="AT22" s="2752" t="s">
        <v>0</v>
      </c>
      <c r="AU22" s="2480"/>
      <c r="AV22" s="2750">
        <v>18774</v>
      </c>
      <c r="AW22" s="2750"/>
      <c r="AX22" s="2750"/>
      <c r="AY22" s="2750"/>
      <c r="AZ22" s="2750"/>
      <c r="BA22" s="2750"/>
      <c r="BB22" s="2750"/>
      <c r="BC22" s="2750"/>
      <c r="BD22" s="2750"/>
      <c r="BE22" s="2750"/>
      <c r="BF22" s="2750"/>
      <c r="BG22" s="2750"/>
      <c r="BH22" s="2750"/>
      <c r="BI22" s="2750"/>
      <c r="BJ22" s="2750"/>
      <c r="BK22" s="2750"/>
      <c r="BL22" s="2750"/>
      <c r="BM22" s="2750"/>
      <c r="BN22" s="2750"/>
      <c r="BO22" s="2750"/>
      <c r="BP22" s="2750"/>
      <c r="BQ22" s="2750"/>
      <c r="BR22" s="2750"/>
      <c r="BS22" s="2750"/>
      <c r="BT22" s="2750"/>
      <c r="BU22" s="2750"/>
      <c r="BV22" s="2750"/>
      <c r="BW22" s="2750"/>
      <c r="BX22" s="2750"/>
      <c r="BY22" s="2750"/>
      <c r="BZ22" s="941" t="s">
        <v>1</v>
      </c>
      <c r="CA22" s="958"/>
      <c r="CB22" s="2479" t="s">
        <v>0</v>
      </c>
      <c r="CC22" s="2480"/>
      <c r="CD22" s="2750">
        <v>3417</v>
      </c>
      <c r="CE22" s="2750"/>
      <c r="CF22" s="2750"/>
      <c r="CG22" s="2750"/>
      <c r="CH22" s="2750"/>
      <c r="CI22" s="2750"/>
      <c r="CJ22" s="2750"/>
      <c r="CK22" s="2750"/>
      <c r="CL22" s="2750"/>
      <c r="CM22" s="2750"/>
      <c r="CN22" s="2750"/>
      <c r="CO22" s="2750"/>
      <c r="CP22" s="2750"/>
      <c r="CQ22" s="2750"/>
      <c r="CR22" s="2750"/>
      <c r="CS22" s="2750"/>
      <c r="CT22" s="2750"/>
      <c r="CU22" s="2750"/>
      <c r="CV22" s="2750"/>
      <c r="CW22" s="2750"/>
      <c r="CX22" s="2750"/>
      <c r="CY22" s="2750"/>
      <c r="CZ22" s="2750"/>
      <c r="DA22" s="2750"/>
      <c r="DB22" s="2750"/>
      <c r="DC22" s="2750"/>
      <c r="DD22" s="2750"/>
      <c r="DE22" s="2750"/>
      <c r="DF22" s="2750"/>
      <c r="DG22" s="2750"/>
      <c r="DH22" s="2750"/>
      <c r="DI22" s="2750"/>
      <c r="DJ22" s="2482" t="s">
        <v>1</v>
      </c>
      <c r="DK22" s="2755"/>
      <c r="DL22" s="143"/>
    </row>
    <row r="23" spans="1:164" ht="27" customHeight="1">
      <c r="B23" s="146"/>
      <c r="C23" s="2426" t="s">
        <v>991</v>
      </c>
      <c r="D23" s="2426"/>
      <c r="E23" s="2426"/>
      <c r="F23" s="2426"/>
      <c r="G23" s="2426"/>
      <c r="H23" s="2426"/>
      <c r="I23" s="2426"/>
      <c r="J23" s="2426"/>
      <c r="K23" s="2426"/>
      <c r="L23" s="2426"/>
      <c r="M23" s="2426"/>
      <c r="N23" s="2426"/>
      <c r="O23" s="2426"/>
      <c r="P23" s="2426"/>
      <c r="Q23" s="2426"/>
      <c r="R23" s="2426"/>
      <c r="S23" s="2426"/>
      <c r="T23" s="2426"/>
      <c r="U23" s="2426"/>
      <c r="V23" s="2426"/>
      <c r="W23" s="2426"/>
      <c r="X23" s="2426"/>
      <c r="Y23" s="2426"/>
      <c r="Z23" s="2426"/>
      <c r="AA23" s="2426"/>
      <c r="AB23" s="2426"/>
      <c r="AC23" s="2426"/>
      <c r="AD23" s="2426"/>
      <c r="AE23" s="2426"/>
      <c r="AF23" s="2426"/>
      <c r="AG23" s="2426"/>
      <c r="AH23" s="2426"/>
      <c r="AI23" s="2426"/>
      <c r="AJ23" s="2426"/>
      <c r="AK23" s="2426"/>
      <c r="AL23" s="2426"/>
      <c r="AM23" s="2426"/>
      <c r="AN23" s="2427"/>
      <c r="AO23" s="2396">
        <v>5275</v>
      </c>
      <c r="AP23" s="2397"/>
      <c r="AQ23" s="2397"/>
      <c r="AR23" s="2397"/>
      <c r="AS23" s="2751"/>
      <c r="AT23" s="2752" t="s">
        <v>0</v>
      </c>
      <c r="AU23" s="2480"/>
      <c r="AV23" s="2750">
        <v>0</v>
      </c>
      <c r="AW23" s="2750"/>
      <c r="AX23" s="2750"/>
      <c r="AY23" s="2750"/>
      <c r="AZ23" s="2750"/>
      <c r="BA23" s="2750"/>
      <c r="BB23" s="2750"/>
      <c r="BC23" s="2750"/>
      <c r="BD23" s="2750"/>
      <c r="BE23" s="2750"/>
      <c r="BF23" s="2750"/>
      <c r="BG23" s="2750"/>
      <c r="BH23" s="2750"/>
      <c r="BI23" s="2750"/>
      <c r="BJ23" s="2750"/>
      <c r="BK23" s="2750"/>
      <c r="BL23" s="2750"/>
      <c r="BM23" s="2750"/>
      <c r="BN23" s="2750"/>
      <c r="BO23" s="2750"/>
      <c r="BP23" s="2750"/>
      <c r="BQ23" s="2750"/>
      <c r="BR23" s="2750"/>
      <c r="BS23" s="2750"/>
      <c r="BT23" s="2750"/>
      <c r="BU23" s="2750"/>
      <c r="BV23" s="2750"/>
      <c r="BW23" s="2750"/>
      <c r="BX23" s="2750"/>
      <c r="BY23" s="2750"/>
      <c r="BZ23" s="941" t="s">
        <v>1</v>
      </c>
      <c r="CA23" s="958"/>
      <c r="CB23" s="2479" t="s">
        <v>0</v>
      </c>
      <c r="CC23" s="2480"/>
      <c r="CD23" s="2750">
        <v>5</v>
      </c>
      <c r="CE23" s="2750"/>
      <c r="CF23" s="2750"/>
      <c r="CG23" s="2750"/>
      <c r="CH23" s="2750"/>
      <c r="CI23" s="2750"/>
      <c r="CJ23" s="2750"/>
      <c r="CK23" s="2750"/>
      <c r="CL23" s="2750"/>
      <c r="CM23" s="2750"/>
      <c r="CN23" s="2750"/>
      <c r="CO23" s="2750"/>
      <c r="CP23" s="2750"/>
      <c r="CQ23" s="2750"/>
      <c r="CR23" s="2750"/>
      <c r="CS23" s="2750"/>
      <c r="CT23" s="2750"/>
      <c r="CU23" s="2750"/>
      <c r="CV23" s="2750"/>
      <c r="CW23" s="2750"/>
      <c r="CX23" s="2750"/>
      <c r="CY23" s="2750"/>
      <c r="CZ23" s="2750"/>
      <c r="DA23" s="2750"/>
      <c r="DB23" s="2750"/>
      <c r="DC23" s="2750"/>
      <c r="DD23" s="2750"/>
      <c r="DE23" s="2750"/>
      <c r="DF23" s="2750"/>
      <c r="DG23" s="2750"/>
      <c r="DH23" s="2750"/>
      <c r="DI23" s="2750"/>
      <c r="DJ23" s="2482" t="s">
        <v>1</v>
      </c>
      <c r="DK23" s="2755"/>
      <c r="DL23" s="143"/>
    </row>
    <row r="24" spans="1:164" ht="13.5" customHeight="1" thickBot="1">
      <c r="B24" s="239"/>
      <c r="C24" s="2743" t="s">
        <v>992</v>
      </c>
      <c r="D24" s="2743"/>
      <c r="E24" s="2743"/>
      <c r="F24" s="2743"/>
      <c r="G24" s="2743"/>
      <c r="H24" s="2743"/>
      <c r="I24" s="2743"/>
      <c r="J24" s="2743"/>
      <c r="K24" s="2743"/>
      <c r="L24" s="2743"/>
      <c r="M24" s="2743"/>
      <c r="N24" s="2743"/>
      <c r="O24" s="2743"/>
      <c r="P24" s="2743"/>
      <c r="Q24" s="2743"/>
      <c r="R24" s="2743"/>
      <c r="S24" s="2743"/>
      <c r="T24" s="2743"/>
      <c r="U24" s="2743"/>
      <c r="V24" s="2743"/>
      <c r="W24" s="2743"/>
      <c r="X24" s="2743"/>
      <c r="Y24" s="2743"/>
      <c r="Z24" s="2743"/>
      <c r="AA24" s="2743"/>
      <c r="AB24" s="2743"/>
      <c r="AC24" s="2743"/>
      <c r="AD24" s="2743"/>
      <c r="AE24" s="2743"/>
      <c r="AF24" s="2743"/>
      <c r="AG24" s="2743"/>
      <c r="AH24" s="2743"/>
      <c r="AI24" s="2743"/>
      <c r="AJ24" s="2743"/>
      <c r="AK24" s="2743"/>
      <c r="AL24" s="2743"/>
      <c r="AM24" s="2743"/>
      <c r="AN24" s="2744"/>
      <c r="AO24" s="2437">
        <v>5276</v>
      </c>
      <c r="AP24" s="2438"/>
      <c r="AQ24" s="2438"/>
      <c r="AR24" s="2438"/>
      <c r="AS24" s="2745"/>
      <c r="AT24" s="2746" t="s">
        <v>0</v>
      </c>
      <c r="AU24" s="2747"/>
      <c r="AV24" s="2740">
        <v>49</v>
      </c>
      <c r="AW24" s="2740"/>
      <c r="AX24" s="2740"/>
      <c r="AY24" s="2740"/>
      <c r="AZ24" s="2740"/>
      <c r="BA24" s="2740"/>
      <c r="BB24" s="2740"/>
      <c r="BC24" s="2740"/>
      <c r="BD24" s="2740"/>
      <c r="BE24" s="2740"/>
      <c r="BF24" s="2740"/>
      <c r="BG24" s="2740"/>
      <c r="BH24" s="2740"/>
      <c r="BI24" s="2740"/>
      <c r="BJ24" s="2740"/>
      <c r="BK24" s="2740"/>
      <c r="BL24" s="2740"/>
      <c r="BM24" s="2740"/>
      <c r="BN24" s="2740"/>
      <c r="BO24" s="2740"/>
      <c r="BP24" s="2740"/>
      <c r="BQ24" s="2740"/>
      <c r="BR24" s="2740"/>
      <c r="BS24" s="2740"/>
      <c r="BT24" s="2740"/>
      <c r="BU24" s="2740"/>
      <c r="BV24" s="2740"/>
      <c r="BW24" s="2740"/>
      <c r="BX24" s="2740"/>
      <c r="BY24" s="2740"/>
      <c r="BZ24" s="2741" t="s">
        <v>1</v>
      </c>
      <c r="CA24" s="2748"/>
      <c r="CB24" s="2749" t="s">
        <v>0</v>
      </c>
      <c r="CC24" s="2747"/>
      <c r="CD24" s="2740">
        <v>455</v>
      </c>
      <c r="CE24" s="2740"/>
      <c r="CF24" s="2740"/>
      <c r="CG24" s="2740"/>
      <c r="CH24" s="2740"/>
      <c r="CI24" s="2740"/>
      <c r="CJ24" s="2740"/>
      <c r="CK24" s="2740"/>
      <c r="CL24" s="2740"/>
      <c r="CM24" s="2740"/>
      <c r="CN24" s="2740"/>
      <c r="CO24" s="2740"/>
      <c r="CP24" s="2740"/>
      <c r="CQ24" s="2740"/>
      <c r="CR24" s="2740"/>
      <c r="CS24" s="2740"/>
      <c r="CT24" s="2740"/>
      <c r="CU24" s="2740"/>
      <c r="CV24" s="2740"/>
      <c r="CW24" s="2740"/>
      <c r="CX24" s="2740"/>
      <c r="CY24" s="2740"/>
      <c r="CZ24" s="2740"/>
      <c r="DA24" s="2740"/>
      <c r="DB24" s="2740"/>
      <c r="DC24" s="2740"/>
      <c r="DD24" s="2740"/>
      <c r="DE24" s="2740"/>
      <c r="DF24" s="2740"/>
      <c r="DG24" s="2740"/>
      <c r="DH24" s="2740"/>
      <c r="DI24" s="2740"/>
      <c r="DJ24" s="2741" t="s">
        <v>1</v>
      </c>
      <c r="DK24" s="2742"/>
      <c r="DL24" s="143"/>
    </row>
    <row r="25" spans="1:164" s="98" customFormat="1" ht="12.75" customHeight="1">
      <c r="A25" s="521" t="s">
        <v>214</v>
      </c>
      <c r="B25" s="49"/>
      <c r="C25" s="49"/>
      <c r="D25" s="49"/>
      <c r="E25" s="49"/>
      <c r="F25" s="49"/>
      <c r="G25" s="49"/>
      <c r="H25" s="49"/>
      <c r="I25" s="49"/>
      <c r="J25" s="908"/>
      <c r="K25" s="908"/>
      <c r="L25" s="908"/>
      <c r="M25" s="908"/>
      <c r="N25" s="908"/>
      <c r="O25" s="908"/>
      <c r="P25" s="908"/>
      <c r="Q25" s="908"/>
      <c r="R25" s="908"/>
      <c r="S25" s="908"/>
      <c r="T25" s="908"/>
      <c r="U25" s="908"/>
      <c r="V25" s="908"/>
      <c r="W25" s="908"/>
      <c r="X25" s="49"/>
      <c r="Y25" s="49"/>
      <c r="Z25" s="49"/>
      <c r="AA25" s="49"/>
      <c r="AB25" s="49"/>
      <c r="AC25" s="908"/>
      <c r="AD25" s="908"/>
      <c r="AE25" s="908"/>
      <c r="AF25" s="908"/>
      <c r="AG25" s="908"/>
      <c r="AH25" s="908"/>
      <c r="AI25" s="908"/>
      <c r="AJ25" s="908"/>
      <c r="AK25" s="908"/>
      <c r="AL25" s="908"/>
      <c r="AM25" s="908"/>
      <c r="AN25" s="908"/>
      <c r="AO25" s="908"/>
      <c r="AP25" s="908"/>
      <c r="AQ25" s="908"/>
      <c r="AR25" s="908"/>
      <c r="AS25" s="908"/>
      <c r="AT25" s="908"/>
      <c r="AU25" s="908"/>
      <c r="AV25" s="908"/>
      <c r="AW25" s="908"/>
      <c r="AX25" s="908"/>
      <c r="AY25" s="908"/>
      <c r="AZ25" s="908"/>
      <c r="BA25" s="908"/>
      <c r="BB25" s="908"/>
      <c r="BC25" s="908"/>
      <c r="BD25" s="908"/>
      <c r="BE25" s="131"/>
      <c r="BF25" s="131"/>
      <c r="BG25" s="131"/>
      <c r="BH25" s="131"/>
      <c r="BI25" s="131"/>
      <c r="BJ25" s="131"/>
      <c r="BK25" s="131"/>
      <c r="BL25" s="131"/>
      <c r="BM25" s="908"/>
      <c r="BN25" s="909"/>
      <c r="BO25" s="909"/>
      <c r="BP25" s="909"/>
      <c r="BQ25" s="909"/>
      <c r="BR25" s="909"/>
      <c r="BS25" s="909"/>
      <c r="BT25" s="909"/>
      <c r="BU25" s="909"/>
      <c r="BV25" s="909"/>
      <c r="BW25" s="909"/>
      <c r="BX25" s="909"/>
      <c r="BY25" s="909"/>
      <c r="BZ25" s="909"/>
      <c r="CA25" s="909"/>
      <c r="CB25" s="909"/>
      <c r="CC25" s="909"/>
      <c r="CD25" s="909"/>
      <c r="CE25" s="908"/>
      <c r="CF25" s="908"/>
      <c r="CG25" s="908"/>
      <c r="CH25" s="908"/>
      <c r="CI25" s="908"/>
      <c r="CJ25" s="908"/>
      <c r="CK25" s="908"/>
      <c r="CL25" s="908"/>
      <c r="CM25" s="908"/>
      <c r="CN25" s="908"/>
      <c r="CO25" s="908"/>
      <c r="CP25" s="908"/>
      <c r="CQ25" s="908"/>
      <c r="CR25" s="908"/>
      <c r="CS25" s="908"/>
      <c r="CT25" s="908"/>
      <c r="CU25" s="908"/>
      <c r="CV25" s="908"/>
      <c r="CW25" s="908"/>
      <c r="CX25" s="908"/>
      <c r="CY25" s="908"/>
      <c r="CZ25" s="908"/>
      <c r="DA25" s="908"/>
      <c r="DB25" s="908"/>
      <c r="DC25" s="908"/>
      <c r="DD25" s="908"/>
      <c r="DE25" s="908"/>
      <c r="DF25" s="908"/>
      <c r="DG25" s="908"/>
      <c r="DH25" s="908"/>
      <c r="DI25" s="908"/>
      <c r="DJ25" s="908"/>
      <c r="DK25" s="908"/>
      <c r="DL25" s="908"/>
    </row>
    <row r="26" spans="1:164" s="95" customFormat="1" ht="15.75" customHeight="1">
      <c r="A26" s="519"/>
      <c r="B26" s="943"/>
      <c r="C26" s="943"/>
      <c r="D26" s="943"/>
      <c r="E26" s="943"/>
      <c r="F26" s="1010" t="s">
        <v>426</v>
      </c>
      <c r="G26" s="1010"/>
      <c r="H26" s="1010"/>
      <c r="I26" s="1010"/>
      <c r="J26" s="1010"/>
      <c r="K26" s="1010"/>
      <c r="L26" s="1010"/>
      <c r="M26" s="1010"/>
      <c r="N26" s="1010"/>
      <c r="O26" s="1010"/>
      <c r="P26" s="1010"/>
      <c r="Q26" s="1010"/>
      <c r="R26" s="1010"/>
      <c r="S26" s="1010"/>
      <c r="T26" s="1010"/>
      <c r="U26" s="1010"/>
      <c r="V26" s="1010"/>
      <c r="W26" s="1010"/>
      <c r="X26" s="1010"/>
      <c r="Y26" s="1010"/>
      <c r="Z26" s="1010"/>
      <c r="AA26" s="1010"/>
      <c r="AB26" s="1010"/>
      <c r="AC26" s="1010"/>
      <c r="AD26" s="1010"/>
      <c r="AE26" s="1010"/>
      <c r="AF26" s="1010"/>
      <c r="AG26" s="1010"/>
      <c r="AH26" s="1010"/>
      <c r="AI26" s="1010"/>
      <c r="AJ26" s="1010"/>
      <c r="AK26" s="1010"/>
      <c r="AL26" s="1010"/>
      <c r="AM26" s="1010"/>
      <c r="AN26" s="1010"/>
      <c r="AO26" s="1010"/>
      <c r="AP26" s="1010"/>
      <c r="AQ26" s="1010"/>
      <c r="AR26" s="1010"/>
      <c r="AS26" s="1010"/>
      <c r="AT26" s="1010"/>
      <c r="AU26" s="1010"/>
      <c r="AV26" s="1010"/>
      <c r="AW26" s="1010"/>
      <c r="AX26" s="1010"/>
      <c r="AY26" s="1010"/>
      <c r="AZ26" s="1010"/>
      <c r="BA26" s="1010"/>
      <c r="BB26" s="1010"/>
      <c r="BC26" s="1010"/>
      <c r="BD26" s="1010"/>
      <c r="BE26" s="1010"/>
      <c r="BF26" s="1010"/>
      <c r="BG26" s="1010"/>
      <c r="BH26" s="1010"/>
      <c r="BI26" s="1010"/>
      <c r="BJ26" s="1010"/>
      <c r="BK26" s="1010"/>
      <c r="BL26" s="1010"/>
      <c r="BM26" s="1010"/>
      <c r="BN26" s="1010"/>
      <c r="BO26" s="1010"/>
      <c r="BP26" s="1010"/>
      <c r="BQ26" s="1010"/>
      <c r="BR26" s="1010"/>
      <c r="BS26" s="1010"/>
      <c r="BT26" s="1010"/>
      <c r="BU26" s="1010"/>
      <c r="BV26" s="1010"/>
      <c r="BW26" s="1010"/>
      <c r="BX26" s="1010"/>
      <c r="BY26" s="1010"/>
      <c r="BZ26" s="1010"/>
      <c r="CA26" s="1010"/>
      <c r="CB26" s="1010"/>
      <c r="CC26" s="1010"/>
      <c r="CD26" s="1010"/>
      <c r="CE26" s="1010"/>
      <c r="CF26" s="1010"/>
      <c r="CG26" s="1010"/>
      <c r="CH26" s="1010"/>
      <c r="CI26" s="1010"/>
      <c r="CJ26" s="1010"/>
      <c r="CK26" s="1010"/>
      <c r="CL26" s="1010"/>
      <c r="CM26" s="1010"/>
      <c r="CN26" s="1010"/>
      <c r="CO26" s="1010"/>
      <c r="CP26" s="1010"/>
      <c r="CQ26" s="1010"/>
      <c r="CR26" s="1010"/>
      <c r="CS26" s="1010"/>
      <c r="CT26" s="1010"/>
      <c r="CU26" s="1010"/>
      <c r="CV26" s="1010"/>
      <c r="CW26" s="1010"/>
      <c r="CX26" s="1010"/>
      <c r="CY26" s="1010"/>
      <c r="CZ26" s="1010"/>
      <c r="DA26" s="943"/>
      <c r="DB26" s="943"/>
      <c r="DC26" s="943"/>
      <c r="DD26" s="943"/>
      <c r="DE26" s="943"/>
      <c r="DF26" s="943"/>
      <c r="DG26" s="943"/>
      <c r="DH26" s="943"/>
      <c r="DI26" s="943"/>
      <c r="DJ26" s="943"/>
      <c r="DK26" s="943"/>
      <c r="DL26" s="943"/>
      <c r="FH26" s="96"/>
    </row>
    <row r="27" spans="1:164" s="97" customFormat="1" ht="12.75" customHeight="1">
      <c r="A27" s="523"/>
      <c r="B27" s="101"/>
      <c r="C27" s="101"/>
      <c r="D27" s="101"/>
      <c r="E27" s="101"/>
      <c r="F27" s="1010" t="s">
        <v>300</v>
      </c>
      <c r="G27" s="1010"/>
      <c r="H27" s="1010"/>
      <c r="I27" s="1010"/>
      <c r="J27" s="1010"/>
      <c r="K27" s="1010"/>
      <c r="L27" s="1010"/>
      <c r="M27" s="1010"/>
      <c r="N27" s="1010"/>
      <c r="O27" s="1010"/>
      <c r="P27" s="1010"/>
      <c r="Q27" s="1010"/>
      <c r="R27" s="1010"/>
      <c r="S27" s="1010"/>
      <c r="T27" s="1010"/>
      <c r="U27" s="1010"/>
      <c r="V27" s="1010"/>
      <c r="W27" s="1010"/>
      <c r="X27" s="1010"/>
      <c r="Y27" s="1010"/>
      <c r="Z27" s="1010"/>
      <c r="AA27" s="1010"/>
      <c r="AB27" s="1010"/>
      <c r="AC27" s="1010"/>
      <c r="AD27" s="1010"/>
      <c r="AE27" s="1010"/>
      <c r="AF27" s="1010"/>
      <c r="AG27" s="1010"/>
      <c r="AH27" s="1010"/>
      <c r="AI27" s="1010"/>
      <c r="AJ27" s="1010"/>
      <c r="AK27" s="1010"/>
      <c r="AL27" s="1010"/>
      <c r="AM27" s="1010"/>
      <c r="AN27" s="1010"/>
      <c r="AO27" s="1010"/>
      <c r="AP27" s="1010"/>
      <c r="AQ27" s="1010"/>
      <c r="AR27" s="1010"/>
      <c r="AS27" s="1010"/>
      <c r="AT27" s="1010"/>
      <c r="AU27" s="1010"/>
      <c r="AV27" s="1010"/>
      <c r="AW27" s="1010"/>
      <c r="AX27" s="1010"/>
      <c r="AY27" s="1010"/>
      <c r="AZ27" s="1010"/>
      <c r="BA27" s="1010"/>
      <c r="BB27" s="1010"/>
      <c r="BC27" s="1010"/>
      <c r="BD27" s="1010"/>
      <c r="BE27" s="1010"/>
      <c r="BF27" s="1010"/>
      <c r="BG27" s="1010"/>
      <c r="BH27" s="1010"/>
      <c r="BI27" s="1010"/>
      <c r="BJ27" s="1010"/>
      <c r="BK27" s="1010"/>
      <c r="BL27" s="1010"/>
      <c r="BM27" s="1010"/>
      <c r="BN27" s="1010"/>
      <c r="BO27" s="1010"/>
      <c r="BP27" s="1010"/>
      <c r="BQ27" s="1010"/>
      <c r="BR27" s="1010"/>
      <c r="BS27" s="1010"/>
      <c r="BT27" s="1010"/>
      <c r="BU27" s="1010"/>
      <c r="BV27" s="1010"/>
      <c r="BW27" s="1010"/>
      <c r="BX27" s="1010"/>
      <c r="BY27" s="1010"/>
      <c r="BZ27" s="1010"/>
      <c r="CA27" s="1010"/>
      <c r="CB27" s="1010"/>
      <c r="CC27" s="1010"/>
      <c r="CD27" s="1010"/>
      <c r="CE27" s="1010"/>
      <c r="CF27" s="1010"/>
      <c r="CG27" s="1010"/>
      <c r="CH27" s="1010"/>
      <c r="CI27" s="1010"/>
      <c r="CJ27" s="1010"/>
      <c r="CK27" s="1010"/>
      <c r="CL27" s="1010"/>
      <c r="CM27" s="1010"/>
      <c r="CN27" s="1010"/>
      <c r="CO27" s="1010"/>
      <c r="CP27" s="1010"/>
      <c r="CQ27" s="1010"/>
      <c r="CR27" s="1010"/>
      <c r="CS27" s="1010"/>
      <c r="CT27" s="1010"/>
      <c r="CU27" s="1010"/>
      <c r="CV27" s="1010"/>
      <c r="CW27" s="1010"/>
      <c r="CX27" s="1010"/>
      <c r="CY27" s="1010"/>
      <c r="CZ27" s="1010"/>
      <c r="DA27" s="101"/>
      <c r="DB27" s="101"/>
      <c r="DC27" s="101"/>
      <c r="DD27" s="101"/>
      <c r="DE27" s="101"/>
      <c r="DF27" s="101"/>
      <c r="DG27" s="101"/>
      <c r="DH27" s="101"/>
      <c r="DI27" s="101"/>
      <c r="DJ27" s="101"/>
      <c r="DK27" s="101"/>
      <c r="DL27" s="101"/>
    </row>
    <row r="28" spans="1:164" s="42" customFormat="1" ht="12.75" customHeight="1">
      <c r="A28" s="518"/>
    </row>
    <row r="29" spans="1:164" s="42" customFormat="1" ht="12.75" customHeight="1">
      <c r="A29" s="518"/>
    </row>
    <row r="30" spans="1:164" s="94" customFormat="1" ht="12.75" customHeight="1">
      <c r="A30" s="524"/>
    </row>
  </sheetData>
  <sheetProtection formatCells="0" formatColumns="0" autoFilter="0"/>
  <mergeCells count="99">
    <mergeCell ref="B3:DL3"/>
    <mergeCell ref="B4:DK4"/>
    <mergeCell ref="B6:AN7"/>
    <mergeCell ref="AO6:AS7"/>
    <mergeCell ref="BN6:BS6"/>
    <mergeCell ref="CV6:DA6"/>
    <mergeCell ref="BW6:BY6"/>
    <mergeCell ref="DE6:DG6"/>
    <mergeCell ref="F26:CZ26"/>
    <mergeCell ref="F27:CZ27"/>
    <mergeCell ref="C10:AN10"/>
    <mergeCell ref="AO10:AS10"/>
    <mergeCell ref="AT10:CA10"/>
    <mergeCell ref="CB10:DK10"/>
    <mergeCell ref="C11:AN11"/>
    <mergeCell ref="AO11:AS11"/>
    <mergeCell ref="C14:AN14"/>
    <mergeCell ref="AO14:AS14"/>
    <mergeCell ref="C13:AN13"/>
    <mergeCell ref="AO13:AS13"/>
    <mergeCell ref="AT13:CA13"/>
    <mergeCell ref="CB13:DK13"/>
    <mergeCell ref="AT14:CA14"/>
    <mergeCell ref="CB14:DK14"/>
    <mergeCell ref="CB8:DK8"/>
    <mergeCell ref="AT12:CA12"/>
    <mergeCell ref="CB12:DK12"/>
    <mergeCell ref="C9:AN9"/>
    <mergeCell ref="AO9:AS9"/>
    <mergeCell ref="AT9:CA9"/>
    <mergeCell ref="CB9:DK9"/>
    <mergeCell ref="AT11:CA11"/>
    <mergeCell ref="CB11:DK11"/>
    <mergeCell ref="B8:AN8"/>
    <mergeCell ref="AO8:AS8"/>
    <mergeCell ref="C12:AN12"/>
    <mergeCell ref="AO12:AS12"/>
    <mergeCell ref="AT8:CA8"/>
    <mergeCell ref="C16:AN16"/>
    <mergeCell ref="AO16:AS16"/>
    <mergeCell ref="AT16:CA16"/>
    <mergeCell ref="CB16:DK16"/>
    <mergeCell ref="C15:AN15"/>
    <mergeCell ref="AO15:AS15"/>
    <mergeCell ref="AT15:CA15"/>
    <mergeCell ref="CB15:DK15"/>
    <mergeCell ref="C18:AN18"/>
    <mergeCell ref="AO18:AS18"/>
    <mergeCell ref="AT18:CA18"/>
    <mergeCell ref="CB18:DK18"/>
    <mergeCell ref="C17:AN17"/>
    <mergeCell ref="AO17:AS17"/>
    <mergeCell ref="AT17:CA17"/>
    <mergeCell ref="CB17:DK17"/>
    <mergeCell ref="BZ19:CA19"/>
    <mergeCell ref="CB19:CC19"/>
    <mergeCell ref="CD19:DI19"/>
    <mergeCell ref="DJ19:DK19"/>
    <mergeCell ref="C19:AN19"/>
    <mergeCell ref="AO19:AS19"/>
    <mergeCell ref="AT19:AU19"/>
    <mergeCell ref="AV19:BY19"/>
    <mergeCell ref="BZ20:CA20"/>
    <mergeCell ref="CB20:CC20"/>
    <mergeCell ref="CD20:DI20"/>
    <mergeCell ref="DJ20:DK20"/>
    <mergeCell ref="C20:AN20"/>
    <mergeCell ref="AO20:AS20"/>
    <mergeCell ref="AT20:AU20"/>
    <mergeCell ref="AV20:BY20"/>
    <mergeCell ref="DJ21:DK21"/>
    <mergeCell ref="DJ22:DK22"/>
    <mergeCell ref="DJ23:DK23"/>
    <mergeCell ref="C22:AN22"/>
    <mergeCell ref="AO22:AS22"/>
    <mergeCell ref="AT22:AU22"/>
    <mergeCell ref="AV22:BY22"/>
    <mergeCell ref="CB22:CC22"/>
    <mergeCell ref="CD22:DI22"/>
    <mergeCell ref="C21:AN21"/>
    <mergeCell ref="CD21:DI21"/>
    <mergeCell ref="AO21:AS21"/>
    <mergeCell ref="AT21:AU21"/>
    <mergeCell ref="AV21:BY21"/>
    <mergeCell ref="CB21:CC21"/>
    <mergeCell ref="CD24:DI24"/>
    <mergeCell ref="DJ24:DK24"/>
    <mergeCell ref="C23:AN23"/>
    <mergeCell ref="C24:AN24"/>
    <mergeCell ref="AO24:AS24"/>
    <mergeCell ref="AT24:AU24"/>
    <mergeCell ref="AV24:BY24"/>
    <mergeCell ref="BZ24:CA24"/>
    <mergeCell ref="CB24:CC24"/>
    <mergeCell ref="CD23:DI23"/>
    <mergeCell ref="AO23:AS23"/>
    <mergeCell ref="AT23:AU23"/>
    <mergeCell ref="AV23:BY23"/>
    <mergeCell ref="CB23:CC23"/>
  </mergeCells>
  <phoneticPr fontId="20" type="noConversion"/>
  <pageMargins left="0.51181102362204722" right="0.43307086614173229" top="0.78740157480314965" bottom="0.39370078740157483" header="0.19685039370078741" footer="0.19685039370078741"/>
  <pageSetup paperSize="9" scale="96"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Лист18">
    <tabColor rgb="FFFFFF00"/>
    <pageSetUpPr fitToPage="1"/>
  </sheetPr>
  <dimension ref="A1:FM23"/>
  <sheetViews>
    <sheetView topLeftCell="B4" zoomScaleSheetLayoutView="100" workbookViewId="0">
      <selection activeCell="AO13" sqref="AO13:AS13"/>
    </sheetView>
  </sheetViews>
  <sheetFormatPr defaultColWidth="0.85546875" defaultRowHeight="12" customHeight="1"/>
  <cols>
    <col min="1" max="1" width="11.85546875" style="627" hidden="1" customWidth="1"/>
    <col min="2" max="16384" width="0.85546875" style="143"/>
  </cols>
  <sheetData>
    <row r="1" spans="1:169" s="194" customFormat="1" ht="15.75" customHeight="1">
      <c r="A1" s="630"/>
      <c r="FM1" s="226"/>
    </row>
    <row r="2" spans="1:169" s="638" customFormat="1" ht="15">
      <c r="A2" s="637"/>
      <c r="B2" s="2361" t="s">
        <v>998</v>
      </c>
      <c r="C2" s="2361"/>
      <c r="D2" s="2361"/>
      <c r="E2" s="2361"/>
      <c r="F2" s="2361"/>
      <c r="G2" s="2361"/>
      <c r="H2" s="2361"/>
      <c r="I2" s="2361"/>
      <c r="J2" s="2361"/>
      <c r="K2" s="2361"/>
      <c r="L2" s="2361"/>
      <c r="M2" s="2361"/>
      <c r="N2" s="2361"/>
      <c r="O2" s="2361"/>
      <c r="P2" s="2361"/>
      <c r="Q2" s="2361"/>
      <c r="R2" s="2361"/>
      <c r="S2" s="2361"/>
      <c r="T2" s="2361"/>
      <c r="U2" s="2361"/>
      <c r="V2" s="2361"/>
      <c r="W2" s="2361"/>
      <c r="X2" s="2361"/>
      <c r="Y2" s="2361"/>
      <c r="Z2" s="2361"/>
      <c r="AA2" s="2361"/>
      <c r="AB2" s="2361"/>
      <c r="AC2" s="2361"/>
      <c r="AD2" s="2361"/>
      <c r="AE2" s="2361"/>
      <c r="AF2" s="2361"/>
      <c r="AG2" s="2361"/>
      <c r="AH2" s="2361"/>
      <c r="AI2" s="2361"/>
      <c r="AJ2" s="2361"/>
      <c r="AK2" s="2361"/>
      <c r="AL2" s="2361"/>
      <c r="AM2" s="2361"/>
      <c r="AN2" s="2361"/>
      <c r="AO2" s="2361"/>
      <c r="AP2" s="2361"/>
      <c r="AQ2" s="2361"/>
      <c r="AR2" s="2361"/>
      <c r="AS2" s="2361"/>
      <c r="AT2" s="2361"/>
      <c r="AU2" s="2361"/>
      <c r="AV2" s="2361"/>
      <c r="AW2" s="2361"/>
      <c r="AX2" s="2361"/>
      <c r="AY2" s="2361"/>
      <c r="AZ2" s="2361"/>
      <c r="BA2" s="2361"/>
      <c r="BB2" s="2361"/>
      <c r="BC2" s="2361"/>
      <c r="BD2" s="2361"/>
      <c r="BE2" s="2361"/>
      <c r="BF2" s="2361"/>
      <c r="BG2" s="2361"/>
      <c r="BH2" s="2361"/>
      <c r="BI2" s="2361"/>
      <c r="BJ2" s="2361"/>
      <c r="BK2" s="2361"/>
      <c r="BL2" s="2361"/>
      <c r="BM2" s="2361"/>
      <c r="BN2" s="2361"/>
      <c r="BO2" s="2361"/>
      <c r="BP2" s="2361"/>
      <c r="BQ2" s="2361"/>
      <c r="BR2" s="2361"/>
      <c r="BS2" s="2361"/>
      <c r="BT2" s="2361"/>
      <c r="BU2" s="2361"/>
      <c r="BV2" s="2361"/>
      <c r="BW2" s="2361"/>
      <c r="BX2" s="2361"/>
      <c r="BY2" s="2361"/>
      <c r="BZ2" s="2361"/>
      <c r="CA2" s="2361"/>
      <c r="CB2" s="2361"/>
      <c r="CC2" s="2361"/>
      <c r="CD2" s="2361"/>
      <c r="CE2" s="2361"/>
      <c r="CF2" s="2361"/>
      <c r="CG2" s="2361"/>
      <c r="CH2" s="2361"/>
      <c r="CI2" s="2361"/>
      <c r="CJ2" s="2361"/>
      <c r="CK2" s="2361"/>
      <c r="CL2" s="2361"/>
      <c r="CM2" s="2361"/>
      <c r="CN2" s="2361"/>
      <c r="CO2" s="2361"/>
      <c r="CP2" s="2361"/>
      <c r="CQ2" s="2361"/>
      <c r="CR2" s="2361"/>
      <c r="CS2" s="2361"/>
      <c r="CT2" s="2361"/>
      <c r="CU2" s="2361"/>
      <c r="CV2" s="2361"/>
      <c r="CW2" s="2361"/>
      <c r="CX2" s="2361"/>
      <c r="CY2" s="2361"/>
      <c r="CZ2" s="2361"/>
      <c r="DA2" s="2361"/>
      <c r="DB2" s="2361"/>
      <c r="DC2" s="2361"/>
      <c r="DD2" s="2361"/>
      <c r="DE2" s="2361"/>
      <c r="DF2" s="2361"/>
      <c r="DG2" s="2361"/>
      <c r="DH2" s="2361"/>
      <c r="DI2" s="2361"/>
      <c r="DJ2" s="2361"/>
      <c r="DK2" s="2361"/>
      <c r="DL2" s="2361"/>
      <c r="DM2" s="2361"/>
      <c r="DN2" s="2361"/>
      <c r="DO2" s="2361"/>
      <c r="DP2" s="2361"/>
      <c r="DQ2" s="2361"/>
      <c r="DR2" s="2361"/>
      <c r="DS2" s="2361"/>
      <c r="DT2" s="2361"/>
      <c r="DU2" s="2361"/>
      <c r="DV2" s="2361"/>
      <c r="DW2" s="2361"/>
      <c r="DX2" s="2361"/>
      <c r="DY2" s="2361"/>
      <c r="DZ2" s="2361"/>
    </row>
    <row r="3" spans="1:169" ht="12" customHeight="1" thickBot="1"/>
    <row r="4" spans="1:169" s="194" customFormat="1" ht="13.5" customHeight="1">
      <c r="A4" s="630"/>
      <c r="B4" s="2815" t="s">
        <v>366</v>
      </c>
      <c r="C4" s="2816"/>
      <c r="D4" s="2816"/>
      <c r="E4" s="2816"/>
      <c r="F4" s="2816"/>
      <c r="G4" s="2816"/>
      <c r="H4" s="2816"/>
      <c r="I4" s="2816"/>
      <c r="J4" s="2816"/>
      <c r="K4" s="2816"/>
      <c r="L4" s="2816"/>
      <c r="M4" s="2816"/>
      <c r="N4" s="2816"/>
      <c r="O4" s="2816"/>
      <c r="P4" s="2816"/>
      <c r="Q4" s="2816"/>
      <c r="R4" s="2816"/>
      <c r="S4" s="2816"/>
      <c r="T4" s="2816"/>
      <c r="U4" s="2816"/>
      <c r="V4" s="2816"/>
      <c r="W4" s="2816"/>
      <c r="X4" s="2816"/>
      <c r="Y4" s="2816"/>
      <c r="Z4" s="2816"/>
      <c r="AA4" s="2816"/>
      <c r="AB4" s="2816"/>
      <c r="AC4" s="2816"/>
      <c r="AD4" s="2816"/>
      <c r="AE4" s="2816"/>
      <c r="AF4" s="2816"/>
      <c r="AG4" s="2816"/>
      <c r="AH4" s="2816"/>
      <c r="AI4" s="2816"/>
      <c r="AJ4" s="2816"/>
      <c r="AK4" s="2816"/>
      <c r="AL4" s="2816"/>
      <c r="AM4" s="2816"/>
      <c r="AN4" s="2817"/>
      <c r="AO4" s="2824" t="s">
        <v>441</v>
      </c>
      <c r="AP4" s="2816"/>
      <c r="AQ4" s="2816"/>
      <c r="AR4" s="2816"/>
      <c r="AS4" s="2817"/>
      <c r="AT4" s="639"/>
      <c r="AU4" s="640"/>
      <c r="AV4" s="640"/>
      <c r="AW4" s="640"/>
      <c r="AX4" s="640" t="s">
        <v>999</v>
      </c>
      <c r="AY4" s="640"/>
      <c r="AZ4" s="904"/>
      <c r="BA4" s="904"/>
      <c r="BB4" s="1429" t="s">
        <v>812</v>
      </c>
      <c r="BC4" s="1429"/>
      <c r="BD4" s="1429"/>
      <c r="BE4" s="1429"/>
      <c r="BF4" s="1429"/>
      <c r="BG4" s="1429"/>
      <c r="BH4" s="1429"/>
      <c r="BI4" s="1429"/>
      <c r="BJ4" s="1429"/>
      <c r="BK4" s="1429"/>
      <c r="BL4" s="1429"/>
      <c r="BM4" s="1429"/>
      <c r="BN4" s="1429"/>
      <c r="BO4" s="1429"/>
      <c r="BP4" s="1429"/>
      <c r="BQ4" s="1429"/>
      <c r="BR4" s="1429"/>
      <c r="BS4" s="904"/>
      <c r="BT4" s="640"/>
      <c r="BU4" s="640"/>
      <c r="BV4" s="641"/>
      <c r="BW4" s="639"/>
      <c r="BX4" s="640"/>
      <c r="BY4" s="640"/>
      <c r="BZ4" s="640"/>
      <c r="CA4" s="640" t="s">
        <v>999</v>
      </c>
      <c r="CB4" s="640"/>
      <c r="CC4" s="904"/>
      <c r="CD4" s="904"/>
      <c r="CE4" s="2827" t="s">
        <v>812</v>
      </c>
      <c r="CF4" s="2827"/>
      <c r="CG4" s="2827"/>
      <c r="CH4" s="2827"/>
      <c r="CI4" s="2827"/>
      <c r="CJ4" s="2827"/>
      <c r="CK4" s="2827"/>
      <c r="CL4" s="2827"/>
      <c r="CM4" s="2827"/>
      <c r="CN4" s="2827"/>
      <c r="CO4" s="2827"/>
      <c r="CP4" s="2827"/>
      <c r="CQ4" s="2827"/>
      <c r="CR4" s="2827"/>
      <c r="CS4" s="2827"/>
      <c r="CT4" s="2827"/>
      <c r="CU4" s="2827"/>
      <c r="CV4" s="904"/>
      <c r="CW4" s="640"/>
      <c r="CX4" s="640"/>
      <c r="CY4" s="639"/>
      <c r="CZ4" s="640"/>
      <c r="DA4" s="640"/>
      <c r="DB4" s="640"/>
      <c r="DC4" s="640" t="s">
        <v>999</v>
      </c>
      <c r="DD4" s="640"/>
      <c r="DE4" s="904"/>
      <c r="DF4" s="904"/>
      <c r="DG4" s="2827" t="s">
        <v>812</v>
      </c>
      <c r="DH4" s="2827"/>
      <c r="DI4" s="2827"/>
      <c r="DJ4" s="2827"/>
      <c r="DK4" s="2827"/>
      <c r="DL4" s="2827"/>
      <c r="DM4" s="2827"/>
      <c r="DN4" s="2827"/>
      <c r="DO4" s="2827"/>
      <c r="DP4" s="2827"/>
      <c r="DQ4" s="2827"/>
      <c r="DR4" s="2827"/>
      <c r="DS4" s="2827"/>
      <c r="DT4" s="2827"/>
      <c r="DU4" s="2827"/>
      <c r="DV4" s="2827"/>
      <c r="DW4" s="2827"/>
      <c r="DX4" s="904"/>
      <c r="DY4" s="640"/>
      <c r="DZ4" s="642"/>
    </row>
    <row r="5" spans="1:169" s="194" customFormat="1" ht="14.25" customHeight="1">
      <c r="A5" s="630"/>
      <c r="B5" s="2818"/>
      <c r="C5" s="2819"/>
      <c r="D5" s="2819"/>
      <c r="E5" s="2819"/>
      <c r="F5" s="2819"/>
      <c r="G5" s="2819"/>
      <c r="H5" s="2819"/>
      <c r="I5" s="2819"/>
      <c r="J5" s="2819"/>
      <c r="K5" s="2819"/>
      <c r="L5" s="2819"/>
      <c r="M5" s="2819"/>
      <c r="N5" s="2819"/>
      <c r="O5" s="2819"/>
      <c r="P5" s="2819"/>
      <c r="Q5" s="2819"/>
      <c r="R5" s="2819"/>
      <c r="S5" s="2819"/>
      <c r="T5" s="2819"/>
      <c r="U5" s="2819"/>
      <c r="V5" s="2819"/>
      <c r="W5" s="2819"/>
      <c r="X5" s="2819"/>
      <c r="Y5" s="2819"/>
      <c r="Z5" s="2819"/>
      <c r="AA5" s="2819"/>
      <c r="AB5" s="2819"/>
      <c r="AC5" s="2819"/>
      <c r="AD5" s="2819"/>
      <c r="AE5" s="2819"/>
      <c r="AF5" s="2819"/>
      <c r="AG5" s="2819"/>
      <c r="AH5" s="2819"/>
      <c r="AI5" s="2819"/>
      <c r="AJ5" s="2819"/>
      <c r="AK5" s="2819"/>
      <c r="AL5" s="2819"/>
      <c r="AM5" s="2819"/>
      <c r="AN5" s="2820"/>
      <c r="AO5" s="2825"/>
      <c r="AP5" s="2819"/>
      <c r="AQ5" s="2819"/>
      <c r="AR5" s="2819"/>
      <c r="AS5" s="2820"/>
      <c r="AT5" s="643"/>
      <c r="BB5" s="2812">
        <v>20</v>
      </c>
      <c r="BC5" s="2812"/>
      <c r="BD5" s="2812"/>
      <c r="BE5" s="2812"/>
      <c r="BF5" s="1213" t="s">
        <v>210</v>
      </c>
      <c r="BG5" s="1213"/>
      <c r="BH5" s="1213"/>
      <c r="BI5" s="1213"/>
      <c r="BM5" s="2814" t="s">
        <v>10</v>
      </c>
      <c r="BN5" s="2814"/>
      <c r="BO5" s="2814"/>
      <c r="BV5" s="644"/>
      <c r="BW5" s="643"/>
      <c r="CE5" s="2812">
        <v>20</v>
      </c>
      <c r="CF5" s="2812"/>
      <c r="CG5" s="2812"/>
      <c r="CH5" s="2812"/>
      <c r="CI5" s="1213" t="s">
        <v>211</v>
      </c>
      <c r="CJ5" s="1213"/>
      <c r="CK5" s="1213"/>
      <c r="CL5" s="1213"/>
      <c r="CP5" s="2814" t="s">
        <v>8</v>
      </c>
      <c r="CQ5" s="2814"/>
      <c r="CR5" s="2814"/>
      <c r="CY5" s="643"/>
      <c r="DG5" s="2812">
        <v>20</v>
      </c>
      <c r="DH5" s="2812"/>
      <c r="DI5" s="2812"/>
      <c r="DJ5" s="2812"/>
      <c r="DK5" s="1213" t="s">
        <v>212</v>
      </c>
      <c r="DL5" s="1213"/>
      <c r="DM5" s="1213"/>
      <c r="DN5" s="1213"/>
      <c r="DR5" s="2814" t="s">
        <v>9</v>
      </c>
      <c r="DS5" s="2814"/>
      <c r="DT5" s="2814"/>
      <c r="DZ5" s="645"/>
    </row>
    <row r="6" spans="1:169" s="194" customFormat="1" ht="6" customHeight="1">
      <c r="A6" s="630"/>
      <c r="B6" s="2821"/>
      <c r="C6" s="2822"/>
      <c r="D6" s="2822"/>
      <c r="E6" s="2822"/>
      <c r="F6" s="2822"/>
      <c r="G6" s="2822"/>
      <c r="H6" s="2822"/>
      <c r="I6" s="2822"/>
      <c r="J6" s="2822"/>
      <c r="K6" s="2822"/>
      <c r="L6" s="2822"/>
      <c r="M6" s="2822"/>
      <c r="N6" s="2822"/>
      <c r="O6" s="2822"/>
      <c r="P6" s="2822"/>
      <c r="Q6" s="2822"/>
      <c r="R6" s="2822"/>
      <c r="S6" s="2822"/>
      <c r="T6" s="2822"/>
      <c r="U6" s="2822"/>
      <c r="V6" s="2822"/>
      <c r="W6" s="2822"/>
      <c r="X6" s="2822"/>
      <c r="Y6" s="2822"/>
      <c r="Z6" s="2822"/>
      <c r="AA6" s="2822"/>
      <c r="AB6" s="2822"/>
      <c r="AC6" s="2822"/>
      <c r="AD6" s="2822"/>
      <c r="AE6" s="2822"/>
      <c r="AF6" s="2822"/>
      <c r="AG6" s="2822"/>
      <c r="AH6" s="2822"/>
      <c r="AI6" s="2822"/>
      <c r="AJ6" s="2822"/>
      <c r="AK6" s="2822"/>
      <c r="AL6" s="2822"/>
      <c r="AM6" s="2822"/>
      <c r="AN6" s="2823"/>
      <c r="AO6" s="2826"/>
      <c r="AP6" s="2822"/>
      <c r="AQ6" s="2822"/>
      <c r="AR6" s="2822"/>
      <c r="AS6" s="2823"/>
      <c r="AT6" s="646"/>
      <c r="AU6" s="647"/>
      <c r="AV6" s="647"/>
      <c r="AW6" s="647"/>
      <c r="AX6" s="647"/>
      <c r="AY6" s="647"/>
      <c r="AZ6" s="647"/>
      <c r="BA6" s="647"/>
      <c r="BB6" s="647"/>
      <c r="BC6" s="647"/>
      <c r="BD6" s="647"/>
      <c r="BE6" s="647"/>
      <c r="BF6" s="647"/>
      <c r="BG6" s="647"/>
      <c r="BH6" s="647"/>
      <c r="BI6" s="647"/>
      <c r="BJ6" s="647"/>
      <c r="BK6" s="647"/>
      <c r="BL6" s="647"/>
      <c r="BM6" s="647"/>
      <c r="BN6" s="647"/>
      <c r="BO6" s="647"/>
      <c r="BP6" s="647"/>
      <c r="BQ6" s="647"/>
      <c r="BR6" s="647"/>
      <c r="BS6" s="647"/>
      <c r="BT6" s="647"/>
      <c r="BU6" s="647"/>
      <c r="BV6" s="648"/>
      <c r="BW6" s="646"/>
      <c r="BX6" s="647"/>
      <c r="BY6" s="647"/>
      <c r="BZ6" s="647"/>
      <c r="CA6" s="647"/>
      <c r="CB6" s="647"/>
      <c r="CC6" s="647"/>
      <c r="CD6" s="647"/>
      <c r="CE6" s="647"/>
      <c r="CF6" s="647"/>
      <c r="CG6" s="647"/>
      <c r="CH6" s="647"/>
      <c r="CI6" s="647"/>
      <c r="CJ6" s="647"/>
      <c r="CK6" s="647"/>
      <c r="CL6" s="647"/>
      <c r="CM6" s="647"/>
      <c r="CN6" s="647"/>
      <c r="CO6" s="647"/>
      <c r="CP6" s="647"/>
      <c r="CQ6" s="647"/>
      <c r="CR6" s="647"/>
      <c r="CS6" s="647"/>
      <c r="CT6" s="647"/>
      <c r="CU6" s="647"/>
      <c r="CV6" s="647"/>
      <c r="CW6" s="647"/>
      <c r="CX6" s="647"/>
      <c r="CY6" s="646"/>
      <c r="CZ6" s="647"/>
      <c r="DA6" s="647"/>
      <c r="DB6" s="647"/>
      <c r="DC6" s="647"/>
      <c r="DD6" s="647"/>
      <c r="DE6" s="647"/>
      <c r="DF6" s="647"/>
      <c r="DG6" s="647"/>
      <c r="DH6" s="647"/>
      <c r="DI6" s="647"/>
      <c r="DJ6" s="647"/>
      <c r="DK6" s="647"/>
      <c r="DL6" s="647"/>
      <c r="DM6" s="647"/>
      <c r="DN6" s="647"/>
      <c r="DO6" s="647"/>
      <c r="DP6" s="647"/>
      <c r="DQ6" s="647"/>
      <c r="DR6" s="647"/>
      <c r="DS6" s="647"/>
      <c r="DT6" s="647"/>
      <c r="DU6" s="647"/>
      <c r="DV6" s="647"/>
      <c r="DW6" s="647"/>
      <c r="DX6" s="647"/>
      <c r="DY6" s="647"/>
      <c r="DZ6" s="649"/>
    </row>
    <row r="7" spans="1:169" s="450" customFormat="1" thickBot="1">
      <c r="A7" s="629" t="s">
        <v>213</v>
      </c>
      <c r="B7" s="2805">
        <v>1</v>
      </c>
      <c r="C7" s="2593"/>
      <c r="D7" s="2593"/>
      <c r="E7" s="2593"/>
      <c r="F7" s="2593"/>
      <c r="G7" s="2593"/>
      <c r="H7" s="2593"/>
      <c r="I7" s="2593"/>
      <c r="J7" s="2593"/>
      <c r="K7" s="2593"/>
      <c r="L7" s="2593"/>
      <c r="M7" s="2593"/>
      <c r="N7" s="2593"/>
      <c r="O7" s="2593"/>
      <c r="P7" s="2593"/>
      <c r="Q7" s="2593"/>
      <c r="R7" s="2593"/>
      <c r="S7" s="2593"/>
      <c r="T7" s="2593"/>
      <c r="U7" s="2593"/>
      <c r="V7" s="2593"/>
      <c r="W7" s="2593"/>
      <c r="X7" s="2593"/>
      <c r="Y7" s="2593"/>
      <c r="Z7" s="2593"/>
      <c r="AA7" s="2593"/>
      <c r="AB7" s="2593"/>
      <c r="AC7" s="2593"/>
      <c r="AD7" s="2593"/>
      <c r="AE7" s="2593"/>
      <c r="AF7" s="2593"/>
      <c r="AG7" s="2593"/>
      <c r="AH7" s="2593"/>
      <c r="AI7" s="2593"/>
      <c r="AJ7" s="2593"/>
      <c r="AK7" s="2593"/>
      <c r="AL7" s="2593"/>
      <c r="AM7" s="2593"/>
      <c r="AN7" s="2601"/>
      <c r="AO7" s="2592">
        <v>2</v>
      </c>
      <c r="AP7" s="2593"/>
      <c r="AQ7" s="2593"/>
      <c r="AR7" s="2593"/>
      <c r="AS7" s="2601"/>
      <c r="AT7" s="2806">
        <v>3</v>
      </c>
      <c r="AU7" s="2807"/>
      <c r="AV7" s="2807"/>
      <c r="AW7" s="2807"/>
      <c r="AX7" s="2807"/>
      <c r="AY7" s="2807"/>
      <c r="AZ7" s="2807"/>
      <c r="BA7" s="2807"/>
      <c r="BB7" s="2807"/>
      <c r="BC7" s="2807"/>
      <c r="BD7" s="2807"/>
      <c r="BE7" s="2807"/>
      <c r="BF7" s="2807"/>
      <c r="BG7" s="2807"/>
      <c r="BH7" s="2807"/>
      <c r="BI7" s="2807"/>
      <c r="BJ7" s="2807"/>
      <c r="BK7" s="2807"/>
      <c r="BL7" s="2807"/>
      <c r="BM7" s="2807"/>
      <c r="BN7" s="2807"/>
      <c r="BO7" s="2807"/>
      <c r="BP7" s="2807"/>
      <c r="BQ7" s="2807"/>
      <c r="BR7" s="2807"/>
      <c r="BS7" s="2807"/>
      <c r="BT7" s="2807"/>
      <c r="BU7" s="2807"/>
      <c r="BV7" s="2808"/>
      <c r="BW7" s="2809">
        <v>4</v>
      </c>
      <c r="BX7" s="2810"/>
      <c r="BY7" s="2810"/>
      <c r="BZ7" s="2810"/>
      <c r="CA7" s="2810"/>
      <c r="CB7" s="2810"/>
      <c r="CC7" s="2810"/>
      <c r="CD7" s="2810"/>
      <c r="CE7" s="2810"/>
      <c r="CF7" s="2810"/>
      <c r="CG7" s="2810"/>
      <c r="CH7" s="2810"/>
      <c r="CI7" s="2810"/>
      <c r="CJ7" s="2810"/>
      <c r="CK7" s="2810"/>
      <c r="CL7" s="2810"/>
      <c r="CM7" s="2810"/>
      <c r="CN7" s="2810"/>
      <c r="CO7" s="2810"/>
      <c r="CP7" s="2810"/>
      <c r="CQ7" s="2810"/>
      <c r="CR7" s="2810"/>
      <c r="CS7" s="2810"/>
      <c r="CT7" s="2810"/>
      <c r="CU7" s="2810"/>
      <c r="CV7" s="2810"/>
      <c r="CW7" s="2810"/>
      <c r="CX7" s="2811"/>
      <c r="CY7" s="2809">
        <v>5</v>
      </c>
      <c r="CZ7" s="2810"/>
      <c r="DA7" s="2810"/>
      <c r="DB7" s="2810"/>
      <c r="DC7" s="2810"/>
      <c r="DD7" s="2810"/>
      <c r="DE7" s="2810"/>
      <c r="DF7" s="2810"/>
      <c r="DG7" s="2810"/>
      <c r="DH7" s="2810"/>
      <c r="DI7" s="2810"/>
      <c r="DJ7" s="2810"/>
      <c r="DK7" s="2810"/>
      <c r="DL7" s="2810"/>
      <c r="DM7" s="2810"/>
      <c r="DN7" s="2810"/>
      <c r="DO7" s="2810"/>
      <c r="DP7" s="2810"/>
      <c r="DQ7" s="2810"/>
      <c r="DR7" s="2810"/>
      <c r="DS7" s="2810"/>
      <c r="DT7" s="2810"/>
      <c r="DU7" s="2810"/>
      <c r="DV7" s="2810"/>
      <c r="DW7" s="2810"/>
      <c r="DX7" s="2810"/>
      <c r="DY7" s="2810"/>
      <c r="DZ7" s="2813"/>
    </row>
    <row r="8" spans="1:169" s="479" customFormat="1" ht="42" customHeight="1">
      <c r="A8" s="650"/>
      <c r="B8" s="110"/>
      <c r="C8" s="2802" t="s">
        <v>1000</v>
      </c>
      <c r="D8" s="2802"/>
      <c r="E8" s="2802"/>
      <c r="F8" s="2802"/>
      <c r="G8" s="2802"/>
      <c r="H8" s="2802"/>
      <c r="I8" s="2802"/>
      <c r="J8" s="2802"/>
      <c r="K8" s="2802"/>
      <c r="L8" s="2802"/>
      <c r="M8" s="2802"/>
      <c r="N8" s="2802"/>
      <c r="O8" s="2802"/>
      <c r="P8" s="2802"/>
      <c r="Q8" s="2802"/>
      <c r="R8" s="2802"/>
      <c r="S8" s="2802"/>
      <c r="T8" s="2802"/>
      <c r="U8" s="2802"/>
      <c r="V8" s="2802"/>
      <c r="W8" s="2802"/>
      <c r="X8" s="2802"/>
      <c r="Y8" s="2802"/>
      <c r="Z8" s="2802"/>
      <c r="AA8" s="2802"/>
      <c r="AB8" s="2802"/>
      <c r="AC8" s="2802"/>
      <c r="AD8" s="2802"/>
      <c r="AE8" s="2802"/>
      <c r="AF8" s="2802"/>
      <c r="AG8" s="2802"/>
      <c r="AH8" s="2802"/>
      <c r="AI8" s="2802"/>
      <c r="AJ8" s="2802"/>
      <c r="AK8" s="2802"/>
      <c r="AL8" s="2802"/>
      <c r="AM8" s="2802"/>
      <c r="AN8" s="2802"/>
      <c r="AO8" s="2396">
        <v>5280</v>
      </c>
      <c r="AP8" s="2397"/>
      <c r="AQ8" s="2397"/>
      <c r="AR8" s="2397"/>
      <c r="AS8" s="2751"/>
      <c r="AT8" s="2828">
        <v>162063</v>
      </c>
      <c r="AU8" s="2829"/>
      <c r="AV8" s="2829"/>
      <c r="AW8" s="2829"/>
      <c r="AX8" s="2829"/>
      <c r="AY8" s="2829"/>
      <c r="AZ8" s="2829"/>
      <c r="BA8" s="2829"/>
      <c r="BB8" s="2829"/>
      <c r="BC8" s="2829"/>
      <c r="BD8" s="2829"/>
      <c r="BE8" s="2829"/>
      <c r="BF8" s="2829"/>
      <c r="BG8" s="2829"/>
      <c r="BH8" s="2829"/>
      <c r="BI8" s="2829"/>
      <c r="BJ8" s="2829"/>
      <c r="BK8" s="2829"/>
      <c r="BL8" s="2829"/>
      <c r="BM8" s="2829"/>
      <c r="BN8" s="2829"/>
      <c r="BO8" s="2829"/>
      <c r="BP8" s="2829"/>
      <c r="BQ8" s="2829"/>
      <c r="BR8" s="2829"/>
      <c r="BS8" s="2829"/>
      <c r="BT8" s="2829"/>
      <c r="BU8" s="2829"/>
      <c r="BV8" s="2830"/>
      <c r="BW8" s="2831">
        <v>292899</v>
      </c>
      <c r="BX8" s="2829"/>
      <c r="BY8" s="2829"/>
      <c r="BZ8" s="2829"/>
      <c r="CA8" s="2829"/>
      <c r="CB8" s="2829"/>
      <c r="CC8" s="2829"/>
      <c r="CD8" s="2829"/>
      <c r="CE8" s="2829"/>
      <c r="CF8" s="2829"/>
      <c r="CG8" s="2829"/>
      <c r="CH8" s="2829"/>
      <c r="CI8" s="2829"/>
      <c r="CJ8" s="2829"/>
      <c r="CK8" s="2829"/>
      <c r="CL8" s="2829"/>
      <c r="CM8" s="2829"/>
      <c r="CN8" s="2829"/>
      <c r="CO8" s="2829"/>
      <c r="CP8" s="2829"/>
      <c r="CQ8" s="2829"/>
      <c r="CR8" s="2829"/>
      <c r="CS8" s="2829"/>
      <c r="CT8" s="2829"/>
      <c r="CU8" s="2829"/>
      <c r="CV8" s="2829"/>
      <c r="CW8" s="2829"/>
      <c r="CX8" s="2830"/>
      <c r="CY8" s="2831">
        <v>688777</v>
      </c>
      <c r="CZ8" s="2829"/>
      <c r="DA8" s="2829"/>
      <c r="DB8" s="2829"/>
      <c r="DC8" s="2829"/>
      <c r="DD8" s="2829"/>
      <c r="DE8" s="2829"/>
      <c r="DF8" s="2829"/>
      <c r="DG8" s="2829"/>
      <c r="DH8" s="2829"/>
      <c r="DI8" s="2829"/>
      <c r="DJ8" s="2829"/>
      <c r="DK8" s="2829"/>
      <c r="DL8" s="2829"/>
      <c r="DM8" s="2829"/>
      <c r="DN8" s="2829"/>
      <c r="DO8" s="2829"/>
      <c r="DP8" s="2829"/>
      <c r="DQ8" s="2829"/>
      <c r="DR8" s="2829"/>
      <c r="DS8" s="2829"/>
      <c r="DT8" s="2829"/>
      <c r="DU8" s="2829"/>
      <c r="DV8" s="2829"/>
      <c r="DW8" s="2829"/>
      <c r="DX8" s="2829"/>
      <c r="DY8" s="2829"/>
      <c r="DZ8" s="2832"/>
    </row>
    <row r="9" spans="1:169" s="479" customFormat="1" ht="43.5" customHeight="1">
      <c r="A9" s="650"/>
      <c r="B9" s="111"/>
      <c r="C9" s="2780" t="s">
        <v>1002</v>
      </c>
      <c r="D9" s="2780"/>
      <c r="E9" s="2780"/>
      <c r="F9" s="2780"/>
      <c r="G9" s="2780"/>
      <c r="H9" s="2780"/>
      <c r="I9" s="2780"/>
      <c r="J9" s="2780"/>
      <c r="K9" s="2780"/>
      <c r="L9" s="2780"/>
      <c r="M9" s="2780"/>
      <c r="N9" s="2780"/>
      <c r="O9" s="2780"/>
      <c r="P9" s="2780"/>
      <c r="Q9" s="2780"/>
      <c r="R9" s="2780"/>
      <c r="S9" s="2780"/>
      <c r="T9" s="2780"/>
      <c r="U9" s="2780"/>
      <c r="V9" s="2780"/>
      <c r="W9" s="2780"/>
      <c r="X9" s="2780"/>
      <c r="Y9" s="2780"/>
      <c r="Z9" s="2780"/>
      <c r="AA9" s="2780"/>
      <c r="AB9" s="2780"/>
      <c r="AC9" s="2780"/>
      <c r="AD9" s="2780"/>
      <c r="AE9" s="2780"/>
      <c r="AF9" s="2780"/>
      <c r="AG9" s="2780"/>
      <c r="AH9" s="2780"/>
      <c r="AI9" s="2780"/>
      <c r="AJ9" s="2780"/>
      <c r="AK9" s="2780"/>
      <c r="AL9" s="2780"/>
      <c r="AM9" s="2780"/>
      <c r="AN9" s="2780"/>
      <c r="AO9" s="2396">
        <v>5281</v>
      </c>
      <c r="AP9" s="2397"/>
      <c r="AQ9" s="2397"/>
      <c r="AR9" s="2397"/>
      <c r="AS9" s="2751"/>
      <c r="AT9" s="2789">
        <v>34590</v>
      </c>
      <c r="AU9" s="2790"/>
      <c r="AV9" s="2790"/>
      <c r="AW9" s="2790"/>
      <c r="AX9" s="2790"/>
      <c r="AY9" s="2790"/>
      <c r="AZ9" s="2790"/>
      <c r="BA9" s="2790"/>
      <c r="BB9" s="2790"/>
      <c r="BC9" s="2790"/>
      <c r="BD9" s="2790"/>
      <c r="BE9" s="2790"/>
      <c r="BF9" s="2790"/>
      <c r="BG9" s="2790"/>
      <c r="BH9" s="2790"/>
      <c r="BI9" s="2790"/>
      <c r="BJ9" s="2790"/>
      <c r="BK9" s="2790"/>
      <c r="BL9" s="2790"/>
      <c r="BM9" s="2790"/>
      <c r="BN9" s="2790"/>
      <c r="BO9" s="2790"/>
      <c r="BP9" s="2790"/>
      <c r="BQ9" s="2790"/>
      <c r="BR9" s="2790"/>
      <c r="BS9" s="2790"/>
      <c r="BT9" s="2790"/>
      <c r="BU9" s="2790"/>
      <c r="BV9" s="2791"/>
      <c r="BW9" s="2792">
        <v>34590</v>
      </c>
      <c r="BX9" s="2790"/>
      <c r="BY9" s="2790"/>
      <c r="BZ9" s="2790"/>
      <c r="CA9" s="2790"/>
      <c r="CB9" s="2790"/>
      <c r="CC9" s="2790"/>
      <c r="CD9" s="2790"/>
      <c r="CE9" s="2790"/>
      <c r="CF9" s="2790"/>
      <c r="CG9" s="2790"/>
      <c r="CH9" s="2790"/>
      <c r="CI9" s="2790"/>
      <c r="CJ9" s="2790"/>
      <c r="CK9" s="2790"/>
      <c r="CL9" s="2790"/>
      <c r="CM9" s="2790"/>
      <c r="CN9" s="2790"/>
      <c r="CO9" s="2790"/>
      <c r="CP9" s="2790"/>
      <c r="CQ9" s="2790"/>
      <c r="CR9" s="2790"/>
      <c r="CS9" s="2790"/>
      <c r="CT9" s="2790"/>
      <c r="CU9" s="2790"/>
      <c r="CV9" s="2790"/>
      <c r="CW9" s="2790"/>
      <c r="CX9" s="2791"/>
      <c r="CY9" s="2792">
        <v>34680</v>
      </c>
      <c r="CZ9" s="2790"/>
      <c r="DA9" s="2790"/>
      <c r="DB9" s="2790"/>
      <c r="DC9" s="2790"/>
      <c r="DD9" s="2790"/>
      <c r="DE9" s="2790"/>
      <c r="DF9" s="2790"/>
      <c r="DG9" s="2790"/>
      <c r="DH9" s="2790"/>
      <c r="DI9" s="2790"/>
      <c r="DJ9" s="2790"/>
      <c r="DK9" s="2790"/>
      <c r="DL9" s="2790"/>
      <c r="DM9" s="2790"/>
      <c r="DN9" s="2790"/>
      <c r="DO9" s="2790"/>
      <c r="DP9" s="2790"/>
      <c r="DQ9" s="2790"/>
      <c r="DR9" s="2790"/>
      <c r="DS9" s="2790"/>
      <c r="DT9" s="2790"/>
      <c r="DU9" s="2790"/>
      <c r="DV9" s="2790"/>
      <c r="DW9" s="2790"/>
      <c r="DX9" s="2790"/>
      <c r="DY9" s="2790"/>
      <c r="DZ9" s="2793"/>
    </row>
    <row r="10" spans="1:169" s="479" customFormat="1" ht="31.5" customHeight="1">
      <c r="A10" s="650"/>
      <c r="B10" s="110"/>
      <c r="C10" s="2802" t="s">
        <v>1001</v>
      </c>
      <c r="D10" s="2802"/>
      <c r="E10" s="2802"/>
      <c r="F10" s="2802"/>
      <c r="G10" s="2802"/>
      <c r="H10" s="2802"/>
      <c r="I10" s="2802"/>
      <c r="J10" s="2802"/>
      <c r="K10" s="2802"/>
      <c r="L10" s="2802"/>
      <c r="M10" s="2802"/>
      <c r="N10" s="2802"/>
      <c r="O10" s="2802"/>
      <c r="P10" s="2802"/>
      <c r="Q10" s="2802"/>
      <c r="R10" s="2802"/>
      <c r="S10" s="2802"/>
      <c r="T10" s="2802"/>
      <c r="U10" s="2802"/>
      <c r="V10" s="2802"/>
      <c r="W10" s="2802"/>
      <c r="X10" s="2802"/>
      <c r="Y10" s="2802"/>
      <c r="Z10" s="2802"/>
      <c r="AA10" s="2802"/>
      <c r="AB10" s="2802"/>
      <c r="AC10" s="2802"/>
      <c r="AD10" s="2802"/>
      <c r="AE10" s="2802"/>
      <c r="AF10" s="2802"/>
      <c r="AG10" s="2802"/>
      <c r="AH10" s="2802"/>
      <c r="AI10" s="2802"/>
      <c r="AJ10" s="2802"/>
      <c r="AK10" s="2802"/>
      <c r="AL10" s="2802"/>
      <c r="AM10" s="2802"/>
      <c r="AN10" s="2802"/>
      <c r="AO10" s="2396">
        <v>5282</v>
      </c>
      <c r="AP10" s="2397"/>
      <c r="AQ10" s="2397"/>
      <c r="AR10" s="2397"/>
      <c r="AS10" s="2751"/>
      <c r="AT10" s="2776">
        <v>18928</v>
      </c>
      <c r="AU10" s="2750"/>
      <c r="AV10" s="2750"/>
      <c r="AW10" s="2750"/>
      <c r="AX10" s="2750"/>
      <c r="AY10" s="2750"/>
      <c r="AZ10" s="2750"/>
      <c r="BA10" s="2750"/>
      <c r="BB10" s="2750"/>
      <c r="BC10" s="2750"/>
      <c r="BD10" s="2750"/>
      <c r="BE10" s="2750"/>
      <c r="BF10" s="2750"/>
      <c r="BG10" s="2750"/>
      <c r="BH10" s="2750"/>
      <c r="BI10" s="2750"/>
      <c r="BJ10" s="2750"/>
      <c r="BK10" s="2750"/>
      <c r="BL10" s="2750"/>
      <c r="BM10" s="2750"/>
      <c r="BN10" s="2750"/>
      <c r="BO10" s="2750"/>
      <c r="BP10" s="2750"/>
      <c r="BQ10" s="2750"/>
      <c r="BR10" s="2750"/>
      <c r="BS10" s="2750"/>
      <c r="BT10" s="2750"/>
      <c r="BU10" s="2750"/>
      <c r="BV10" s="2777"/>
      <c r="BW10" s="2778">
        <v>120996</v>
      </c>
      <c r="BX10" s="2750"/>
      <c r="BY10" s="2750"/>
      <c r="BZ10" s="2750"/>
      <c r="CA10" s="2750"/>
      <c r="CB10" s="2750"/>
      <c r="CC10" s="2750"/>
      <c r="CD10" s="2750"/>
      <c r="CE10" s="2750"/>
      <c r="CF10" s="2750"/>
      <c r="CG10" s="2750"/>
      <c r="CH10" s="2750"/>
      <c r="CI10" s="2750"/>
      <c r="CJ10" s="2750"/>
      <c r="CK10" s="2750"/>
      <c r="CL10" s="2750"/>
      <c r="CM10" s="2750"/>
      <c r="CN10" s="2750"/>
      <c r="CO10" s="2750"/>
      <c r="CP10" s="2750"/>
      <c r="CQ10" s="2750"/>
      <c r="CR10" s="2750"/>
      <c r="CS10" s="2750"/>
      <c r="CT10" s="2750"/>
      <c r="CU10" s="2750"/>
      <c r="CV10" s="2750"/>
      <c r="CW10" s="2750"/>
      <c r="CX10" s="2777"/>
      <c r="CY10" s="2778">
        <v>154510</v>
      </c>
      <c r="CZ10" s="2750"/>
      <c r="DA10" s="2750"/>
      <c r="DB10" s="2750"/>
      <c r="DC10" s="2750"/>
      <c r="DD10" s="2750"/>
      <c r="DE10" s="2750"/>
      <c r="DF10" s="2750"/>
      <c r="DG10" s="2750"/>
      <c r="DH10" s="2750"/>
      <c r="DI10" s="2750"/>
      <c r="DJ10" s="2750"/>
      <c r="DK10" s="2750"/>
      <c r="DL10" s="2750"/>
      <c r="DM10" s="2750"/>
      <c r="DN10" s="2750"/>
      <c r="DO10" s="2750"/>
      <c r="DP10" s="2750"/>
      <c r="DQ10" s="2750"/>
      <c r="DR10" s="2750"/>
      <c r="DS10" s="2750"/>
      <c r="DT10" s="2750"/>
      <c r="DU10" s="2750"/>
      <c r="DV10" s="2750"/>
      <c r="DW10" s="2750"/>
      <c r="DX10" s="2750"/>
      <c r="DY10" s="2750"/>
      <c r="DZ10" s="2779"/>
    </row>
    <row r="11" spans="1:169" s="479" customFormat="1" ht="42" customHeight="1">
      <c r="A11" s="650"/>
      <c r="B11" s="110"/>
      <c r="C11" s="2802" t="s">
        <v>1003</v>
      </c>
      <c r="D11" s="2802"/>
      <c r="E11" s="2802"/>
      <c r="F11" s="2802"/>
      <c r="G11" s="2802"/>
      <c r="H11" s="2802"/>
      <c r="I11" s="2802"/>
      <c r="J11" s="2802"/>
      <c r="K11" s="2802"/>
      <c r="L11" s="2802"/>
      <c r="M11" s="2802"/>
      <c r="N11" s="2802"/>
      <c r="O11" s="2802"/>
      <c r="P11" s="2802"/>
      <c r="Q11" s="2802"/>
      <c r="R11" s="2802"/>
      <c r="S11" s="2802"/>
      <c r="T11" s="2802"/>
      <c r="U11" s="2802"/>
      <c r="V11" s="2802"/>
      <c r="W11" s="2802"/>
      <c r="X11" s="2802"/>
      <c r="Y11" s="2802"/>
      <c r="Z11" s="2802"/>
      <c r="AA11" s="2802"/>
      <c r="AB11" s="2802"/>
      <c r="AC11" s="2802"/>
      <c r="AD11" s="2802"/>
      <c r="AE11" s="2802"/>
      <c r="AF11" s="2802"/>
      <c r="AG11" s="2802"/>
      <c r="AH11" s="2802"/>
      <c r="AI11" s="2802"/>
      <c r="AJ11" s="2802"/>
      <c r="AK11" s="2802"/>
      <c r="AL11" s="2802"/>
      <c r="AM11" s="2802"/>
      <c r="AN11" s="2802"/>
      <c r="AO11" s="2396">
        <v>5283</v>
      </c>
      <c r="AP11" s="2397"/>
      <c r="AQ11" s="2397"/>
      <c r="AR11" s="2397"/>
      <c r="AS11" s="2751"/>
      <c r="AT11" s="2776">
        <v>19640043</v>
      </c>
      <c r="AU11" s="2750"/>
      <c r="AV11" s="2750"/>
      <c r="AW11" s="2750"/>
      <c r="AX11" s="2750"/>
      <c r="AY11" s="2750"/>
      <c r="AZ11" s="2750"/>
      <c r="BA11" s="2750"/>
      <c r="BB11" s="2750"/>
      <c r="BC11" s="2750"/>
      <c r="BD11" s="2750"/>
      <c r="BE11" s="2750"/>
      <c r="BF11" s="2750"/>
      <c r="BG11" s="2750"/>
      <c r="BH11" s="2750"/>
      <c r="BI11" s="2750"/>
      <c r="BJ11" s="2750"/>
      <c r="BK11" s="2750"/>
      <c r="BL11" s="2750"/>
      <c r="BM11" s="2750"/>
      <c r="BN11" s="2750"/>
      <c r="BO11" s="2750"/>
      <c r="BP11" s="2750"/>
      <c r="BQ11" s="2750"/>
      <c r="BR11" s="2750"/>
      <c r="BS11" s="2750"/>
      <c r="BT11" s="2750"/>
      <c r="BU11" s="2750"/>
      <c r="BV11" s="2777"/>
      <c r="BW11" s="2778">
        <v>16445928</v>
      </c>
      <c r="BX11" s="2750"/>
      <c r="BY11" s="2750"/>
      <c r="BZ11" s="2750"/>
      <c r="CA11" s="2750"/>
      <c r="CB11" s="2750"/>
      <c r="CC11" s="2750"/>
      <c r="CD11" s="2750"/>
      <c r="CE11" s="2750"/>
      <c r="CF11" s="2750"/>
      <c r="CG11" s="2750"/>
      <c r="CH11" s="2750"/>
      <c r="CI11" s="2750"/>
      <c r="CJ11" s="2750"/>
      <c r="CK11" s="2750"/>
      <c r="CL11" s="2750"/>
      <c r="CM11" s="2750"/>
      <c r="CN11" s="2750"/>
      <c r="CO11" s="2750"/>
      <c r="CP11" s="2750"/>
      <c r="CQ11" s="2750"/>
      <c r="CR11" s="2750"/>
      <c r="CS11" s="2750"/>
      <c r="CT11" s="2750"/>
      <c r="CU11" s="2750"/>
      <c r="CV11" s="2750"/>
      <c r="CW11" s="2750"/>
      <c r="CX11" s="2777"/>
      <c r="CY11" s="2778">
        <v>14195898</v>
      </c>
      <c r="CZ11" s="2750"/>
      <c r="DA11" s="2750"/>
      <c r="DB11" s="2750"/>
      <c r="DC11" s="2750"/>
      <c r="DD11" s="2750"/>
      <c r="DE11" s="2750"/>
      <c r="DF11" s="2750"/>
      <c r="DG11" s="2750"/>
      <c r="DH11" s="2750"/>
      <c r="DI11" s="2750"/>
      <c r="DJ11" s="2750"/>
      <c r="DK11" s="2750"/>
      <c r="DL11" s="2750"/>
      <c r="DM11" s="2750"/>
      <c r="DN11" s="2750"/>
      <c r="DO11" s="2750"/>
      <c r="DP11" s="2750"/>
      <c r="DQ11" s="2750"/>
      <c r="DR11" s="2750"/>
      <c r="DS11" s="2750"/>
      <c r="DT11" s="2750"/>
      <c r="DU11" s="2750"/>
      <c r="DV11" s="2750"/>
      <c r="DW11" s="2750"/>
      <c r="DX11" s="2750"/>
      <c r="DY11" s="2750"/>
      <c r="DZ11" s="2779"/>
    </row>
    <row r="12" spans="1:169" s="479" customFormat="1" ht="49.5" customHeight="1">
      <c r="A12" s="650"/>
      <c r="B12" s="110"/>
      <c r="C12" s="2802" t="s">
        <v>1016</v>
      </c>
      <c r="D12" s="2802"/>
      <c r="E12" s="2802"/>
      <c r="F12" s="2802"/>
      <c r="G12" s="2802"/>
      <c r="H12" s="2802"/>
      <c r="I12" s="2802"/>
      <c r="J12" s="2802"/>
      <c r="K12" s="2802"/>
      <c r="L12" s="2802"/>
      <c r="M12" s="2802"/>
      <c r="N12" s="2802"/>
      <c r="O12" s="2802"/>
      <c r="P12" s="2802"/>
      <c r="Q12" s="2802"/>
      <c r="R12" s="2802"/>
      <c r="S12" s="2802"/>
      <c r="T12" s="2802"/>
      <c r="U12" s="2802"/>
      <c r="V12" s="2802"/>
      <c r="W12" s="2802"/>
      <c r="X12" s="2802"/>
      <c r="Y12" s="2802"/>
      <c r="Z12" s="2802"/>
      <c r="AA12" s="2802"/>
      <c r="AB12" s="2802"/>
      <c r="AC12" s="2802"/>
      <c r="AD12" s="2802"/>
      <c r="AE12" s="2802"/>
      <c r="AF12" s="2802"/>
      <c r="AG12" s="2802"/>
      <c r="AH12" s="2802"/>
      <c r="AI12" s="2802"/>
      <c r="AJ12" s="2802"/>
      <c r="AK12" s="2802"/>
      <c r="AL12" s="2802"/>
      <c r="AM12" s="2802"/>
      <c r="AN12" s="2802"/>
      <c r="AO12" s="2396">
        <v>5284</v>
      </c>
      <c r="AP12" s="2397"/>
      <c r="AQ12" s="2397"/>
      <c r="AR12" s="2397"/>
      <c r="AS12" s="2751"/>
      <c r="AT12" s="2776">
        <v>452854</v>
      </c>
      <c r="AU12" s="2750"/>
      <c r="AV12" s="2750"/>
      <c r="AW12" s="2750"/>
      <c r="AX12" s="2750"/>
      <c r="AY12" s="2750"/>
      <c r="AZ12" s="2750"/>
      <c r="BA12" s="2750"/>
      <c r="BB12" s="2750"/>
      <c r="BC12" s="2750"/>
      <c r="BD12" s="2750"/>
      <c r="BE12" s="2750"/>
      <c r="BF12" s="2750"/>
      <c r="BG12" s="2750"/>
      <c r="BH12" s="2750"/>
      <c r="BI12" s="2750"/>
      <c r="BJ12" s="2750"/>
      <c r="BK12" s="2750"/>
      <c r="BL12" s="2750"/>
      <c r="BM12" s="2750"/>
      <c r="BN12" s="2750"/>
      <c r="BO12" s="2750"/>
      <c r="BP12" s="2750"/>
      <c r="BQ12" s="2750"/>
      <c r="BR12" s="2750"/>
      <c r="BS12" s="2750"/>
      <c r="BT12" s="2750"/>
      <c r="BU12" s="2750"/>
      <c r="BV12" s="2777"/>
      <c r="BW12" s="2778">
        <v>537318</v>
      </c>
      <c r="BX12" s="2750"/>
      <c r="BY12" s="2750"/>
      <c r="BZ12" s="2750"/>
      <c r="CA12" s="2750"/>
      <c r="CB12" s="2750"/>
      <c r="CC12" s="2750"/>
      <c r="CD12" s="2750"/>
      <c r="CE12" s="2750"/>
      <c r="CF12" s="2750"/>
      <c r="CG12" s="2750"/>
      <c r="CH12" s="2750"/>
      <c r="CI12" s="2750"/>
      <c r="CJ12" s="2750"/>
      <c r="CK12" s="2750"/>
      <c r="CL12" s="2750"/>
      <c r="CM12" s="2750"/>
      <c r="CN12" s="2750"/>
      <c r="CO12" s="2750"/>
      <c r="CP12" s="2750"/>
      <c r="CQ12" s="2750"/>
      <c r="CR12" s="2750"/>
      <c r="CS12" s="2750"/>
      <c r="CT12" s="2750"/>
      <c r="CU12" s="2750"/>
      <c r="CV12" s="2750"/>
      <c r="CW12" s="2750"/>
      <c r="CX12" s="2777"/>
      <c r="CY12" s="2778">
        <v>450486</v>
      </c>
      <c r="CZ12" s="2750"/>
      <c r="DA12" s="2750"/>
      <c r="DB12" s="2750"/>
      <c r="DC12" s="2750"/>
      <c r="DD12" s="2750"/>
      <c r="DE12" s="2750"/>
      <c r="DF12" s="2750"/>
      <c r="DG12" s="2750"/>
      <c r="DH12" s="2750"/>
      <c r="DI12" s="2750"/>
      <c r="DJ12" s="2750"/>
      <c r="DK12" s="2750"/>
      <c r="DL12" s="2750"/>
      <c r="DM12" s="2750"/>
      <c r="DN12" s="2750"/>
      <c r="DO12" s="2750"/>
      <c r="DP12" s="2750"/>
      <c r="DQ12" s="2750"/>
      <c r="DR12" s="2750"/>
      <c r="DS12" s="2750"/>
      <c r="DT12" s="2750"/>
      <c r="DU12" s="2750"/>
      <c r="DV12" s="2750"/>
      <c r="DW12" s="2750"/>
      <c r="DX12" s="2750"/>
      <c r="DY12" s="2750"/>
      <c r="DZ12" s="2779"/>
    </row>
    <row r="13" spans="1:169" s="479" customFormat="1" ht="30" customHeight="1">
      <c r="A13" s="650"/>
      <c r="B13" s="110"/>
      <c r="C13" s="2802" t="s">
        <v>1005</v>
      </c>
      <c r="D13" s="2802"/>
      <c r="E13" s="2802"/>
      <c r="F13" s="2802"/>
      <c r="G13" s="2802"/>
      <c r="H13" s="2802"/>
      <c r="I13" s="2802"/>
      <c r="J13" s="2802"/>
      <c r="K13" s="2802"/>
      <c r="L13" s="2802"/>
      <c r="M13" s="2802"/>
      <c r="N13" s="2802"/>
      <c r="O13" s="2802"/>
      <c r="P13" s="2802"/>
      <c r="Q13" s="2802"/>
      <c r="R13" s="2802"/>
      <c r="S13" s="2802"/>
      <c r="T13" s="2802"/>
      <c r="U13" s="2802"/>
      <c r="V13" s="2802"/>
      <c r="W13" s="2802"/>
      <c r="X13" s="2802"/>
      <c r="Y13" s="2802"/>
      <c r="Z13" s="2802"/>
      <c r="AA13" s="2802"/>
      <c r="AB13" s="2802"/>
      <c r="AC13" s="2802"/>
      <c r="AD13" s="2802"/>
      <c r="AE13" s="2802"/>
      <c r="AF13" s="2802"/>
      <c r="AG13" s="2802"/>
      <c r="AH13" s="2802"/>
      <c r="AI13" s="2802"/>
      <c r="AJ13" s="2802"/>
      <c r="AK13" s="2802"/>
      <c r="AL13" s="2802"/>
      <c r="AM13" s="2802"/>
      <c r="AN13" s="2802"/>
      <c r="AO13" s="2396">
        <v>5285</v>
      </c>
      <c r="AP13" s="2397"/>
      <c r="AQ13" s="2397"/>
      <c r="AR13" s="2397"/>
      <c r="AS13" s="2751"/>
      <c r="AT13" s="2776">
        <v>3180</v>
      </c>
      <c r="AU13" s="2750"/>
      <c r="AV13" s="2750"/>
      <c r="AW13" s="2750"/>
      <c r="AX13" s="2750"/>
      <c r="AY13" s="2750"/>
      <c r="AZ13" s="2750"/>
      <c r="BA13" s="2750"/>
      <c r="BB13" s="2750"/>
      <c r="BC13" s="2750"/>
      <c r="BD13" s="2750"/>
      <c r="BE13" s="2750"/>
      <c r="BF13" s="2750"/>
      <c r="BG13" s="2750"/>
      <c r="BH13" s="2750"/>
      <c r="BI13" s="2750"/>
      <c r="BJ13" s="2750"/>
      <c r="BK13" s="2750"/>
      <c r="BL13" s="2750"/>
      <c r="BM13" s="2750"/>
      <c r="BN13" s="2750"/>
      <c r="BO13" s="2750"/>
      <c r="BP13" s="2750"/>
      <c r="BQ13" s="2750"/>
      <c r="BR13" s="2750"/>
      <c r="BS13" s="2750"/>
      <c r="BT13" s="2750"/>
      <c r="BU13" s="2750"/>
      <c r="BV13" s="2777"/>
      <c r="BW13" s="2778">
        <v>3180</v>
      </c>
      <c r="BX13" s="2750"/>
      <c r="BY13" s="2750"/>
      <c r="BZ13" s="2750"/>
      <c r="CA13" s="2750"/>
      <c r="CB13" s="2750"/>
      <c r="CC13" s="2750"/>
      <c r="CD13" s="2750"/>
      <c r="CE13" s="2750"/>
      <c r="CF13" s="2750"/>
      <c r="CG13" s="2750"/>
      <c r="CH13" s="2750"/>
      <c r="CI13" s="2750"/>
      <c r="CJ13" s="2750"/>
      <c r="CK13" s="2750"/>
      <c r="CL13" s="2750"/>
      <c r="CM13" s="2750"/>
      <c r="CN13" s="2750"/>
      <c r="CO13" s="2750"/>
      <c r="CP13" s="2750"/>
      <c r="CQ13" s="2750"/>
      <c r="CR13" s="2750"/>
      <c r="CS13" s="2750"/>
      <c r="CT13" s="2750"/>
      <c r="CU13" s="2750"/>
      <c r="CV13" s="2750"/>
      <c r="CW13" s="2750"/>
      <c r="CX13" s="2777"/>
      <c r="CY13" s="2778">
        <v>5144</v>
      </c>
      <c r="CZ13" s="2750"/>
      <c r="DA13" s="2750"/>
      <c r="DB13" s="2750"/>
      <c r="DC13" s="2750"/>
      <c r="DD13" s="2750"/>
      <c r="DE13" s="2750"/>
      <c r="DF13" s="2750"/>
      <c r="DG13" s="2750"/>
      <c r="DH13" s="2750"/>
      <c r="DI13" s="2750"/>
      <c r="DJ13" s="2750"/>
      <c r="DK13" s="2750"/>
      <c r="DL13" s="2750"/>
      <c r="DM13" s="2750"/>
      <c r="DN13" s="2750"/>
      <c r="DO13" s="2750"/>
      <c r="DP13" s="2750"/>
      <c r="DQ13" s="2750"/>
      <c r="DR13" s="2750"/>
      <c r="DS13" s="2750"/>
      <c r="DT13" s="2750"/>
      <c r="DU13" s="2750"/>
      <c r="DV13" s="2750"/>
      <c r="DW13" s="2750"/>
      <c r="DX13" s="2750"/>
      <c r="DY13" s="2750"/>
      <c r="DZ13" s="2779"/>
    </row>
    <row r="14" spans="1:169" s="479" customFormat="1" ht="28.5" customHeight="1" thickBot="1">
      <c r="A14" s="650"/>
      <c r="B14" s="116"/>
      <c r="C14" s="2743" t="s">
        <v>1004</v>
      </c>
      <c r="D14" s="2743"/>
      <c r="E14" s="2743"/>
      <c r="F14" s="2743"/>
      <c r="G14" s="2743"/>
      <c r="H14" s="2743"/>
      <c r="I14" s="2743"/>
      <c r="J14" s="2743"/>
      <c r="K14" s="2743"/>
      <c r="L14" s="2743"/>
      <c r="M14" s="2743"/>
      <c r="N14" s="2743"/>
      <c r="O14" s="2743"/>
      <c r="P14" s="2743"/>
      <c r="Q14" s="2743"/>
      <c r="R14" s="2743"/>
      <c r="S14" s="2743"/>
      <c r="T14" s="2743"/>
      <c r="U14" s="2743"/>
      <c r="V14" s="2743"/>
      <c r="W14" s="2743"/>
      <c r="X14" s="2743"/>
      <c r="Y14" s="2743"/>
      <c r="Z14" s="2743"/>
      <c r="AA14" s="2743"/>
      <c r="AB14" s="2743"/>
      <c r="AC14" s="2743"/>
      <c r="AD14" s="2743"/>
      <c r="AE14" s="2743"/>
      <c r="AF14" s="2743"/>
      <c r="AG14" s="2743"/>
      <c r="AH14" s="2743"/>
      <c r="AI14" s="2743"/>
      <c r="AJ14" s="2743"/>
      <c r="AK14" s="2743"/>
      <c r="AL14" s="2743"/>
      <c r="AM14" s="2743"/>
      <c r="AN14" s="2743"/>
      <c r="AO14" s="2437">
        <v>5286</v>
      </c>
      <c r="AP14" s="2438"/>
      <c r="AQ14" s="2438"/>
      <c r="AR14" s="2438"/>
      <c r="AS14" s="2745"/>
      <c r="AT14" s="2800">
        <v>4611</v>
      </c>
      <c r="AU14" s="2740"/>
      <c r="AV14" s="2740"/>
      <c r="AW14" s="2740"/>
      <c r="AX14" s="2740"/>
      <c r="AY14" s="2740"/>
      <c r="AZ14" s="2740"/>
      <c r="BA14" s="2740"/>
      <c r="BB14" s="2740"/>
      <c r="BC14" s="2740"/>
      <c r="BD14" s="2740"/>
      <c r="BE14" s="2740"/>
      <c r="BF14" s="2740"/>
      <c r="BG14" s="2740"/>
      <c r="BH14" s="2740"/>
      <c r="BI14" s="2740"/>
      <c r="BJ14" s="2740"/>
      <c r="BK14" s="2740"/>
      <c r="BL14" s="2740"/>
      <c r="BM14" s="2740"/>
      <c r="BN14" s="2740"/>
      <c r="BO14" s="2740"/>
      <c r="BP14" s="2740"/>
      <c r="BQ14" s="2740"/>
      <c r="BR14" s="2740"/>
      <c r="BS14" s="2740"/>
      <c r="BT14" s="2740"/>
      <c r="BU14" s="2740"/>
      <c r="BV14" s="2801"/>
      <c r="BW14" s="2803">
        <v>755</v>
      </c>
      <c r="BX14" s="2740"/>
      <c r="BY14" s="2740"/>
      <c r="BZ14" s="2740"/>
      <c r="CA14" s="2740"/>
      <c r="CB14" s="2740"/>
      <c r="CC14" s="2740"/>
      <c r="CD14" s="2740"/>
      <c r="CE14" s="2740"/>
      <c r="CF14" s="2740"/>
      <c r="CG14" s="2740"/>
      <c r="CH14" s="2740"/>
      <c r="CI14" s="2740"/>
      <c r="CJ14" s="2740"/>
      <c r="CK14" s="2740"/>
      <c r="CL14" s="2740"/>
      <c r="CM14" s="2740"/>
      <c r="CN14" s="2740"/>
      <c r="CO14" s="2740"/>
      <c r="CP14" s="2740"/>
      <c r="CQ14" s="2740"/>
      <c r="CR14" s="2740"/>
      <c r="CS14" s="2740"/>
      <c r="CT14" s="2740"/>
      <c r="CU14" s="2740"/>
      <c r="CV14" s="2740"/>
      <c r="CW14" s="2740"/>
      <c r="CX14" s="2801"/>
      <c r="CY14" s="2803">
        <v>882</v>
      </c>
      <c r="CZ14" s="2740"/>
      <c r="DA14" s="2740"/>
      <c r="DB14" s="2740"/>
      <c r="DC14" s="2740"/>
      <c r="DD14" s="2740"/>
      <c r="DE14" s="2740"/>
      <c r="DF14" s="2740"/>
      <c r="DG14" s="2740"/>
      <c r="DH14" s="2740"/>
      <c r="DI14" s="2740"/>
      <c r="DJ14" s="2740"/>
      <c r="DK14" s="2740"/>
      <c r="DL14" s="2740"/>
      <c r="DM14" s="2740"/>
      <c r="DN14" s="2740"/>
      <c r="DO14" s="2740"/>
      <c r="DP14" s="2740"/>
      <c r="DQ14" s="2740"/>
      <c r="DR14" s="2740"/>
      <c r="DS14" s="2740"/>
      <c r="DT14" s="2740"/>
      <c r="DU14" s="2740"/>
      <c r="DV14" s="2740"/>
      <c r="DW14" s="2740"/>
      <c r="DX14" s="2740"/>
      <c r="DY14" s="2740"/>
      <c r="DZ14" s="2804"/>
    </row>
    <row r="15" spans="1:169" ht="12" customHeight="1">
      <c r="A15" s="627" t="s">
        <v>214</v>
      </c>
    </row>
    <row r="16" spans="1:169" s="450" customFormat="1" ht="15.75" customHeight="1">
      <c r="A16" s="629"/>
      <c r="B16" s="943"/>
      <c r="C16" s="943"/>
      <c r="D16" s="943"/>
      <c r="E16" s="943"/>
      <c r="F16" s="1010" t="s">
        <v>297</v>
      </c>
      <c r="G16" s="1010"/>
      <c r="H16" s="1010"/>
      <c r="I16" s="1010"/>
      <c r="J16" s="1010"/>
      <c r="K16" s="1010"/>
      <c r="L16" s="1010"/>
      <c r="M16" s="1010"/>
      <c r="N16" s="1010"/>
      <c r="O16" s="1010"/>
      <c r="P16" s="1010"/>
      <c r="Q16" s="1010"/>
      <c r="R16" s="1010"/>
      <c r="S16" s="1010"/>
      <c r="T16" s="1010"/>
      <c r="U16" s="1010"/>
      <c r="V16" s="1010"/>
      <c r="W16" s="1010"/>
      <c r="X16" s="1010"/>
      <c r="Y16" s="1010"/>
      <c r="Z16" s="1010"/>
      <c r="AA16" s="1010"/>
      <c r="AB16" s="1010"/>
      <c r="AC16" s="1010"/>
      <c r="AD16" s="1010"/>
      <c r="AE16" s="1010"/>
      <c r="AF16" s="1010"/>
      <c r="AG16" s="1010"/>
      <c r="AH16" s="1010"/>
      <c r="AI16" s="1010"/>
      <c r="AJ16" s="1010"/>
      <c r="AK16" s="1010"/>
      <c r="AL16" s="1010"/>
      <c r="AM16" s="1010"/>
      <c r="AN16" s="1010"/>
      <c r="AO16" s="1010"/>
      <c r="AP16" s="1010"/>
      <c r="AQ16" s="1010"/>
      <c r="AR16" s="1010"/>
      <c r="AS16" s="1010"/>
      <c r="AT16" s="1010"/>
      <c r="AU16" s="1010"/>
      <c r="AV16" s="1010"/>
      <c r="AW16" s="1010"/>
      <c r="AX16" s="1010"/>
      <c r="AY16" s="1010"/>
      <c r="AZ16" s="1010"/>
      <c r="BA16" s="1010"/>
      <c r="BB16" s="1010"/>
      <c r="BC16" s="1010"/>
      <c r="BD16" s="1010"/>
      <c r="BE16" s="1010"/>
      <c r="BF16" s="1010"/>
      <c r="BG16" s="1010"/>
      <c r="BH16" s="1010"/>
      <c r="BI16" s="1010"/>
      <c r="BJ16" s="1010"/>
      <c r="BK16" s="1010"/>
      <c r="BL16" s="1010"/>
      <c r="BM16" s="1010"/>
      <c r="BN16" s="1010"/>
      <c r="BO16" s="1010"/>
      <c r="BP16" s="1010"/>
      <c r="BQ16" s="1010"/>
      <c r="BR16" s="1010"/>
      <c r="BS16" s="1010"/>
      <c r="BT16" s="1010"/>
      <c r="BU16" s="1010"/>
      <c r="BV16" s="1010"/>
      <c r="BW16" s="1010"/>
      <c r="BX16" s="1010"/>
      <c r="BY16" s="1010"/>
      <c r="BZ16" s="1010"/>
      <c r="CA16" s="1010"/>
      <c r="CB16" s="1010"/>
      <c r="CC16" s="1010"/>
      <c r="CD16" s="1010"/>
      <c r="CE16" s="1010"/>
      <c r="CF16" s="1010"/>
      <c r="CG16" s="1010"/>
      <c r="CH16" s="1010"/>
      <c r="CI16" s="1010"/>
      <c r="CJ16" s="1010"/>
      <c r="CK16" s="1010"/>
      <c r="CL16" s="1010"/>
      <c r="CM16" s="1010"/>
      <c r="CN16" s="1010"/>
      <c r="CO16" s="1010"/>
      <c r="CP16" s="1010"/>
      <c r="CQ16" s="1010"/>
      <c r="CR16" s="1010"/>
      <c r="CS16" s="1010"/>
      <c r="CT16" s="1010"/>
      <c r="CU16" s="1010"/>
      <c r="CV16" s="1010"/>
      <c r="CW16" s="1010"/>
      <c r="CX16" s="1010"/>
      <c r="CY16" s="1010"/>
      <c r="CZ16" s="1010"/>
      <c r="DA16" s="943"/>
      <c r="DB16" s="943"/>
      <c r="DC16" s="943"/>
      <c r="DD16" s="943"/>
      <c r="DE16" s="943"/>
      <c r="DF16" s="943"/>
      <c r="DG16" s="943"/>
      <c r="DH16" s="943"/>
      <c r="DI16" s="943"/>
      <c r="DJ16" s="943"/>
      <c r="DK16" s="943"/>
      <c r="DL16" s="943"/>
      <c r="DM16" s="943"/>
      <c r="DN16" s="943"/>
      <c r="DO16" s="943"/>
      <c r="DP16" s="943"/>
      <c r="DQ16" s="943"/>
      <c r="DR16" s="943"/>
      <c r="DS16" s="943"/>
      <c r="DT16" s="943"/>
      <c r="DU16" s="943"/>
      <c r="DV16" s="943"/>
      <c r="DW16" s="943"/>
      <c r="DX16" s="943"/>
      <c r="DY16" s="943"/>
      <c r="DZ16" s="943"/>
      <c r="FH16" s="451"/>
    </row>
    <row r="17" spans="1:104" s="101" customFormat="1" ht="12.75" customHeight="1">
      <c r="A17" s="631"/>
      <c r="F17" s="1010" t="s">
        <v>300</v>
      </c>
      <c r="G17" s="1010"/>
      <c r="H17" s="1010"/>
      <c r="I17" s="1010"/>
      <c r="J17" s="1010"/>
      <c r="K17" s="1010"/>
      <c r="L17" s="1010"/>
      <c r="M17" s="1010"/>
      <c r="N17" s="1010"/>
      <c r="O17" s="1010"/>
      <c r="P17" s="1010"/>
      <c r="Q17" s="1010"/>
      <c r="R17" s="1010"/>
      <c r="S17" s="1010"/>
      <c r="T17" s="1010"/>
      <c r="U17" s="1010"/>
      <c r="V17" s="1010"/>
      <c r="W17" s="1010"/>
      <c r="X17" s="1010"/>
      <c r="Y17" s="1010"/>
      <c r="Z17" s="1010"/>
      <c r="AA17" s="1010"/>
      <c r="AB17" s="1010"/>
      <c r="AC17" s="1010"/>
      <c r="AD17" s="1010"/>
      <c r="AE17" s="1010"/>
      <c r="AF17" s="1010"/>
      <c r="AG17" s="1010"/>
      <c r="AH17" s="1010"/>
      <c r="AI17" s="1010"/>
      <c r="AJ17" s="1010"/>
      <c r="AK17" s="1010"/>
      <c r="AL17" s="1010"/>
      <c r="AM17" s="1010"/>
      <c r="AN17" s="1010"/>
      <c r="AO17" s="1010"/>
      <c r="AP17" s="1010"/>
      <c r="AQ17" s="1010"/>
      <c r="AR17" s="1010"/>
      <c r="AS17" s="1010"/>
      <c r="AT17" s="1010"/>
      <c r="AU17" s="1010"/>
      <c r="AV17" s="1010"/>
      <c r="AW17" s="1010"/>
      <c r="AX17" s="1010"/>
      <c r="AY17" s="1010"/>
      <c r="AZ17" s="1010"/>
      <c r="BA17" s="1010"/>
      <c r="BB17" s="1010"/>
      <c r="BC17" s="1010"/>
      <c r="BD17" s="1010"/>
      <c r="BE17" s="1010"/>
      <c r="BF17" s="1010"/>
      <c r="BG17" s="1010"/>
      <c r="BH17" s="1010"/>
      <c r="BI17" s="1010"/>
      <c r="BJ17" s="1010"/>
      <c r="BK17" s="1010"/>
      <c r="BL17" s="1010"/>
      <c r="BM17" s="1010"/>
      <c r="BN17" s="1010"/>
      <c r="BO17" s="1010"/>
      <c r="BP17" s="1010"/>
      <c r="BQ17" s="1010"/>
      <c r="BR17" s="1010"/>
      <c r="BS17" s="1010"/>
      <c r="BT17" s="1010"/>
      <c r="BU17" s="1010"/>
      <c r="BV17" s="1010"/>
      <c r="BW17" s="1010"/>
      <c r="BX17" s="1010"/>
      <c r="BY17" s="1010"/>
      <c r="BZ17" s="1010"/>
      <c r="CA17" s="1010"/>
      <c r="CB17" s="1010"/>
      <c r="CC17" s="1010"/>
      <c r="CD17" s="1010"/>
      <c r="CE17" s="1010"/>
      <c r="CF17" s="1010"/>
      <c r="CG17" s="1010"/>
      <c r="CH17" s="1010"/>
      <c r="CI17" s="1010"/>
      <c r="CJ17" s="1010"/>
      <c r="CK17" s="1010"/>
      <c r="CL17" s="1010"/>
      <c r="CM17" s="1010"/>
      <c r="CN17" s="1010"/>
      <c r="CO17" s="1010"/>
      <c r="CP17" s="1010"/>
      <c r="CQ17" s="1010"/>
      <c r="CR17" s="1010"/>
      <c r="CS17" s="1010"/>
      <c r="CT17" s="1010"/>
      <c r="CU17" s="1010"/>
      <c r="CV17" s="1010"/>
      <c r="CW17" s="1010"/>
      <c r="CX17" s="1010"/>
      <c r="CY17" s="1010"/>
      <c r="CZ17" s="1010"/>
    </row>
    <row r="18" spans="1:104" s="101" customFormat="1" ht="12.75" customHeight="1">
      <c r="A18" s="631"/>
      <c r="F18" s="1010" t="s">
        <v>305</v>
      </c>
      <c r="G18" s="1010"/>
      <c r="H18" s="1010"/>
      <c r="I18" s="1010"/>
      <c r="J18" s="1010"/>
      <c r="K18" s="1010"/>
      <c r="L18" s="1010"/>
      <c r="M18" s="1010"/>
      <c r="N18" s="1010"/>
      <c r="O18" s="1010"/>
      <c r="P18" s="1010"/>
      <c r="Q18" s="1010"/>
      <c r="R18" s="1010"/>
      <c r="S18" s="1010"/>
      <c r="T18" s="1010"/>
      <c r="U18" s="1010"/>
      <c r="V18" s="1010"/>
      <c r="W18" s="1010"/>
      <c r="X18" s="1010"/>
      <c r="Y18" s="1010"/>
      <c r="Z18" s="1010"/>
      <c r="AA18" s="1010"/>
      <c r="AB18" s="1010"/>
      <c r="AC18" s="1010"/>
      <c r="AD18" s="1010"/>
      <c r="AE18" s="1010"/>
      <c r="AF18" s="1010"/>
      <c r="AG18" s="1010"/>
      <c r="AH18" s="1010"/>
      <c r="AI18" s="1010"/>
      <c r="AJ18" s="1010"/>
      <c r="AK18" s="1010"/>
      <c r="AL18" s="1010"/>
      <c r="AM18" s="1010"/>
      <c r="AN18" s="1010"/>
      <c r="AO18" s="1010"/>
      <c r="AP18" s="1010"/>
      <c r="AQ18" s="1010"/>
      <c r="AR18" s="1010"/>
      <c r="AS18" s="1010"/>
      <c r="AT18" s="1010"/>
      <c r="AU18" s="1010"/>
      <c r="AV18" s="1010"/>
      <c r="AW18" s="1010"/>
      <c r="AX18" s="1010"/>
      <c r="AY18" s="1010"/>
      <c r="AZ18" s="1010"/>
      <c r="BA18" s="1010"/>
      <c r="BB18" s="1010"/>
      <c r="BC18" s="1010"/>
      <c r="BD18" s="1010"/>
      <c r="BE18" s="1010"/>
      <c r="BF18" s="1010"/>
      <c r="BG18" s="1010"/>
      <c r="BH18" s="1010"/>
      <c r="BI18" s="1010"/>
      <c r="BJ18" s="1010"/>
      <c r="BK18" s="1010"/>
      <c r="BL18" s="1010"/>
      <c r="BM18" s="1010"/>
      <c r="BN18" s="1010"/>
      <c r="BO18" s="1010"/>
      <c r="BP18" s="1010"/>
      <c r="BQ18" s="1010"/>
      <c r="BR18" s="1010"/>
      <c r="BS18" s="1010"/>
      <c r="BT18" s="1010"/>
      <c r="BU18" s="1010"/>
      <c r="BV18" s="1010"/>
      <c r="BW18" s="1010"/>
      <c r="BX18" s="1010"/>
      <c r="BY18" s="1010"/>
      <c r="BZ18" s="1010"/>
      <c r="CA18" s="1010"/>
      <c r="CB18" s="1010"/>
      <c r="CC18" s="1010"/>
      <c r="CD18" s="1010"/>
      <c r="CE18" s="1010"/>
      <c r="CF18" s="1010"/>
      <c r="CG18" s="1010"/>
      <c r="CH18" s="1010"/>
      <c r="CI18" s="1010"/>
      <c r="CJ18" s="1010"/>
      <c r="CK18" s="1010"/>
      <c r="CL18" s="1010"/>
      <c r="CM18" s="1010"/>
      <c r="CN18" s="1010"/>
      <c r="CO18" s="1010"/>
      <c r="CP18" s="1010"/>
      <c r="CQ18" s="1010"/>
      <c r="CR18" s="1010"/>
      <c r="CS18" s="1010"/>
      <c r="CT18" s="1010"/>
      <c r="CU18" s="1010"/>
      <c r="CV18" s="1010"/>
      <c r="CW18" s="1010"/>
      <c r="CX18" s="1010"/>
      <c r="CY18" s="1010"/>
      <c r="CZ18" s="1010"/>
    </row>
    <row r="19" spans="1:104" s="132" customFormat="1" ht="12.75" customHeight="1">
      <c r="A19" s="634"/>
      <c r="BC19" s="131"/>
      <c r="BD19" s="131"/>
      <c r="BE19" s="131"/>
      <c r="BF19" s="131"/>
      <c r="BG19" s="131"/>
      <c r="BH19" s="131"/>
      <c r="BI19" s="131"/>
      <c r="BJ19" s="131"/>
      <c r="BL19" s="240"/>
      <c r="BM19" s="240"/>
      <c r="BN19" s="240"/>
      <c r="BO19" s="240"/>
      <c r="BP19" s="240"/>
      <c r="BQ19" s="240"/>
      <c r="BR19" s="240"/>
      <c r="BS19" s="240"/>
      <c r="BT19" s="240"/>
      <c r="BU19" s="240"/>
      <c r="BV19" s="240"/>
      <c r="BW19" s="240"/>
      <c r="BX19" s="240"/>
      <c r="BY19" s="240"/>
      <c r="BZ19" s="240"/>
      <c r="CA19" s="240"/>
      <c r="CB19" s="240"/>
    </row>
    <row r="20" spans="1:104" s="132" customFormat="1" ht="12.75" customHeight="1">
      <c r="A20" s="634"/>
      <c r="BC20" s="131"/>
      <c r="BD20" s="131"/>
      <c r="BE20" s="131"/>
      <c r="BF20" s="131"/>
      <c r="BG20" s="131"/>
      <c r="BH20" s="131"/>
      <c r="BI20" s="131"/>
      <c r="BJ20" s="131"/>
      <c r="BL20" s="240"/>
      <c r="BM20" s="240"/>
      <c r="BN20" s="240"/>
      <c r="BO20" s="240"/>
      <c r="BP20" s="240"/>
      <c r="BQ20" s="240"/>
      <c r="BR20" s="240"/>
      <c r="BS20" s="240"/>
      <c r="BT20" s="240"/>
      <c r="BU20" s="240"/>
      <c r="BV20" s="240"/>
      <c r="BW20" s="240"/>
      <c r="BX20" s="240"/>
      <c r="BY20" s="240"/>
      <c r="BZ20" s="240"/>
      <c r="CA20" s="240"/>
      <c r="CB20" s="240"/>
    </row>
    <row r="21" spans="1:104" s="49" customFormat="1" ht="12.75" customHeight="1">
      <c r="A21" s="516"/>
    </row>
    <row r="22" spans="1:104" s="49" customFormat="1" ht="12.75" customHeight="1">
      <c r="A22" s="516"/>
    </row>
    <row r="23" spans="1:104" s="514" customFormat="1" ht="12.75" customHeight="1">
      <c r="A23" s="489"/>
    </row>
  </sheetData>
  <sheetProtection formatCells="0" formatColumns="0" autoFilter="0"/>
  <mergeCells count="58">
    <mergeCell ref="F18:CZ18"/>
    <mergeCell ref="B2:DZ2"/>
    <mergeCell ref="B4:AN6"/>
    <mergeCell ref="AO4:AS6"/>
    <mergeCell ref="BB4:BR4"/>
    <mergeCell ref="CE4:CU4"/>
    <mergeCell ref="DG4:DW4"/>
    <mergeCell ref="BB5:BE5"/>
    <mergeCell ref="BF5:BI5"/>
    <mergeCell ref="CE5:CH5"/>
    <mergeCell ref="DR5:DT5"/>
    <mergeCell ref="C8:AN8"/>
    <mergeCell ref="AO8:AS8"/>
    <mergeCell ref="AT8:BV8"/>
    <mergeCell ref="BW8:CX8"/>
    <mergeCell ref="CY8:DZ8"/>
    <mergeCell ref="DG5:DJ5"/>
    <mergeCell ref="DK5:DN5"/>
    <mergeCell ref="CY7:DZ7"/>
    <mergeCell ref="BM5:BO5"/>
    <mergeCell ref="CP5:CR5"/>
    <mergeCell ref="B7:AN7"/>
    <mergeCell ref="AO7:AS7"/>
    <mergeCell ref="AT7:BV7"/>
    <mergeCell ref="BW7:CX7"/>
    <mergeCell ref="CI5:CL5"/>
    <mergeCell ref="CY10:DZ10"/>
    <mergeCell ref="C9:AN9"/>
    <mergeCell ref="AO9:AS9"/>
    <mergeCell ref="AT9:BV9"/>
    <mergeCell ref="BW9:CX9"/>
    <mergeCell ref="CY9:DZ9"/>
    <mergeCell ref="C10:AN10"/>
    <mergeCell ref="AO10:AS10"/>
    <mergeCell ref="AT10:BV10"/>
    <mergeCell ref="BW10:CX10"/>
    <mergeCell ref="CY12:DZ12"/>
    <mergeCell ref="C11:AN11"/>
    <mergeCell ref="AO11:AS11"/>
    <mergeCell ref="AT11:BV11"/>
    <mergeCell ref="BW11:CX11"/>
    <mergeCell ref="CY11:DZ11"/>
    <mergeCell ref="C12:AN12"/>
    <mergeCell ref="AO12:AS12"/>
    <mergeCell ref="AT12:BV12"/>
    <mergeCell ref="BW12:CX12"/>
    <mergeCell ref="F16:CZ16"/>
    <mergeCell ref="F17:CZ17"/>
    <mergeCell ref="CY13:DZ13"/>
    <mergeCell ref="C14:AN14"/>
    <mergeCell ref="AO14:AS14"/>
    <mergeCell ref="AT14:BV14"/>
    <mergeCell ref="C13:AN13"/>
    <mergeCell ref="AO13:AS13"/>
    <mergeCell ref="AT13:BV13"/>
    <mergeCell ref="BW13:CX13"/>
    <mergeCell ref="BW14:CX14"/>
    <mergeCell ref="CY14:DZ14"/>
  </mergeCells>
  <phoneticPr fontId="20" type="noConversion"/>
  <pageMargins left="0.51181102362204722" right="0.43307086614173229" top="0.78740157480314965" bottom="0.39370078740157483" header="0.19685039370078741" footer="0.19685039370078741"/>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sheetPr codeName="Лист19">
    <tabColor rgb="FFFFFF00"/>
    <pageSetUpPr fitToPage="1"/>
  </sheetPr>
  <dimension ref="A1:FO44"/>
  <sheetViews>
    <sheetView topLeftCell="B1" zoomScale="80" zoomScaleNormal="80" zoomScaleSheetLayoutView="80" workbookViewId="0">
      <selection activeCell="BX9" sqref="BX9:CU9"/>
    </sheetView>
  </sheetViews>
  <sheetFormatPr defaultColWidth="0.85546875" defaultRowHeight="12" customHeight="1"/>
  <cols>
    <col min="1" max="1" width="11.85546875" style="627" hidden="1" customWidth="1"/>
    <col min="2" max="40" width="0.85546875" style="143"/>
    <col min="41" max="41" width="5.28515625" style="143" bestFit="1" customWidth="1"/>
    <col min="42" max="57" width="0.85546875" style="143"/>
    <col min="58" max="58" width="1.7109375" style="143" customWidth="1"/>
    <col min="59" max="170" width="0.85546875" style="143"/>
    <col min="171" max="171" width="25.7109375" style="143" customWidth="1"/>
    <col min="172" max="16384" width="0.85546875" style="143"/>
  </cols>
  <sheetData>
    <row r="1" spans="1:171" s="145" customFormat="1" ht="12" customHeight="1">
      <c r="A1" s="628"/>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c r="AS1" s="445"/>
      <c r="AT1" s="445"/>
      <c r="AU1" s="445"/>
      <c r="AV1" s="445"/>
      <c r="AW1" s="445"/>
      <c r="AX1" s="445"/>
      <c r="AY1" s="445"/>
      <c r="AZ1" s="445"/>
      <c r="BA1" s="445"/>
      <c r="BB1" s="445"/>
      <c r="BC1" s="445"/>
      <c r="BD1" s="445"/>
      <c r="BE1" s="445"/>
      <c r="BF1" s="445"/>
      <c r="BG1" s="445"/>
      <c r="BH1" s="445"/>
      <c r="BI1" s="445"/>
      <c r="BJ1" s="445"/>
      <c r="BK1" s="445"/>
      <c r="BL1" s="445"/>
      <c r="BM1" s="445"/>
      <c r="BN1" s="445"/>
      <c r="BO1" s="445"/>
      <c r="BP1" s="445"/>
      <c r="BQ1" s="445"/>
      <c r="BR1" s="445"/>
      <c r="BS1" s="445"/>
      <c r="BT1" s="445"/>
      <c r="BU1" s="445"/>
      <c r="BV1" s="445"/>
      <c r="BW1" s="445"/>
      <c r="BX1" s="445"/>
      <c r="BY1" s="445"/>
      <c r="BZ1" s="445"/>
      <c r="CA1" s="445"/>
      <c r="CB1" s="445"/>
      <c r="CC1" s="445"/>
      <c r="CD1" s="445"/>
      <c r="CE1" s="445"/>
      <c r="CF1" s="445"/>
      <c r="CG1" s="445"/>
      <c r="CH1" s="445"/>
      <c r="CI1" s="445"/>
      <c r="CJ1" s="445"/>
      <c r="CK1" s="445"/>
      <c r="CL1" s="445"/>
      <c r="CM1" s="445"/>
      <c r="CN1" s="445"/>
      <c r="CO1" s="445"/>
      <c r="CP1" s="445"/>
      <c r="CQ1" s="445"/>
      <c r="CR1" s="445"/>
      <c r="CS1" s="445"/>
      <c r="CT1" s="445"/>
      <c r="CU1" s="445"/>
      <c r="CV1" s="445"/>
      <c r="CW1" s="445"/>
      <c r="CX1" s="445"/>
      <c r="CY1" s="445"/>
      <c r="CZ1" s="445"/>
      <c r="DA1" s="445"/>
      <c r="DB1" s="445"/>
      <c r="DC1" s="445"/>
      <c r="DD1" s="445"/>
      <c r="DE1" s="445"/>
      <c r="DF1" s="445"/>
      <c r="DG1" s="445"/>
      <c r="DH1" s="445"/>
      <c r="DI1" s="445"/>
      <c r="DJ1" s="445"/>
      <c r="DK1" s="445"/>
      <c r="DL1" s="445"/>
      <c r="DM1" s="445"/>
      <c r="DN1" s="445"/>
      <c r="DO1" s="445"/>
      <c r="DP1" s="445"/>
      <c r="DQ1" s="445"/>
      <c r="DR1" s="445"/>
      <c r="DS1" s="445"/>
      <c r="DT1" s="445"/>
      <c r="DU1" s="445"/>
      <c r="DV1" s="445"/>
      <c r="DW1" s="445"/>
      <c r="DX1" s="445"/>
      <c r="DY1" s="445"/>
      <c r="DZ1" s="445"/>
      <c r="EA1" s="445"/>
      <c r="EB1" s="445"/>
      <c r="EC1" s="445"/>
      <c r="ED1" s="445"/>
      <c r="EE1" s="445"/>
      <c r="EF1" s="445"/>
      <c r="EG1" s="445"/>
      <c r="EH1" s="445"/>
      <c r="EI1" s="445"/>
      <c r="EJ1" s="445"/>
      <c r="EK1" s="445"/>
      <c r="EL1" s="445"/>
      <c r="EM1" s="445"/>
      <c r="EN1" s="445"/>
      <c r="EO1" s="445"/>
      <c r="EP1" s="445"/>
      <c r="EQ1" s="445"/>
      <c r="ER1" s="445"/>
      <c r="ES1" s="445"/>
      <c r="ET1" s="445"/>
      <c r="EU1" s="445"/>
      <c r="EV1" s="445"/>
      <c r="EW1" s="445"/>
      <c r="EX1" s="445"/>
      <c r="EY1" s="445"/>
      <c r="EZ1" s="445"/>
      <c r="FA1" s="445"/>
      <c r="FB1" s="445"/>
      <c r="FC1" s="445"/>
      <c r="FD1" s="445"/>
      <c r="FE1" s="445"/>
      <c r="FF1" s="445"/>
      <c r="FG1" s="445"/>
      <c r="FH1" s="445"/>
      <c r="FI1" s="445"/>
      <c r="FJ1" s="445"/>
      <c r="FK1" s="445"/>
      <c r="FL1" s="445"/>
      <c r="FM1" s="445"/>
    </row>
    <row r="2" spans="1:171" s="194" customFormat="1" ht="14.25" customHeight="1">
      <c r="A2" s="630"/>
      <c r="FM2" s="226"/>
    </row>
    <row r="3" spans="1:171" s="145" customFormat="1" ht="14.25" customHeight="1">
      <c r="A3" s="628"/>
      <c r="B3" s="2361" t="s">
        <v>1006</v>
      </c>
      <c r="C3" s="2361"/>
      <c r="D3" s="2361"/>
      <c r="E3" s="2361"/>
      <c r="F3" s="2361"/>
      <c r="G3" s="2361"/>
      <c r="H3" s="2361"/>
      <c r="I3" s="2361"/>
      <c r="J3" s="2361"/>
      <c r="K3" s="2361"/>
      <c r="L3" s="2361"/>
      <c r="M3" s="2361"/>
      <c r="N3" s="2361"/>
      <c r="O3" s="2361"/>
      <c r="P3" s="2361"/>
      <c r="Q3" s="2361"/>
      <c r="R3" s="2361"/>
      <c r="S3" s="2361"/>
      <c r="T3" s="2361"/>
      <c r="U3" s="2361"/>
      <c r="V3" s="2361"/>
      <c r="W3" s="2361"/>
      <c r="X3" s="2361"/>
      <c r="Y3" s="2361"/>
      <c r="Z3" s="2361"/>
      <c r="AA3" s="2361"/>
      <c r="AB3" s="2361"/>
      <c r="AC3" s="2361"/>
      <c r="AD3" s="2361"/>
      <c r="AE3" s="2361"/>
      <c r="AF3" s="2361"/>
      <c r="AG3" s="2361"/>
      <c r="AH3" s="2361"/>
      <c r="AI3" s="2361"/>
      <c r="AJ3" s="2361"/>
      <c r="AK3" s="2361"/>
      <c r="AL3" s="2361"/>
      <c r="AM3" s="2361"/>
      <c r="AN3" s="2361"/>
      <c r="AO3" s="2361"/>
      <c r="AP3" s="2361"/>
      <c r="AQ3" s="2361"/>
      <c r="AR3" s="2361"/>
      <c r="AS3" s="2361"/>
      <c r="AT3" s="2361"/>
      <c r="AU3" s="2361"/>
      <c r="AV3" s="2361"/>
      <c r="AW3" s="2361"/>
      <c r="AX3" s="2361"/>
      <c r="AY3" s="2361"/>
      <c r="AZ3" s="2361"/>
      <c r="BA3" s="2361"/>
      <c r="BB3" s="2361"/>
      <c r="BC3" s="2361"/>
      <c r="BD3" s="2361"/>
      <c r="BE3" s="2361"/>
      <c r="BF3" s="2361"/>
      <c r="BG3" s="2361"/>
      <c r="BH3" s="2361"/>
      <c r="BI3" s="2361"/>
      <c r="BJ3" s="2361"/>
      <c r="BK3" s="2361"/>
      <c r="BL3" s="2361"/>
      <c r="BM3" s="2361"/>
      <c r="BN3" s="2361"/>
      <c r="BO3" s="2361"/>
      <c r="BP3" s="2361"/>
      <c r="BQ3" s="2361"/>
      <c r="BR3" s="2361"/>
      <c r="BS3" s="2361"/>
      <c r="BT3" s="2361"/>
      <c r="BU3" s="2361"/>
      <c r="BV3" s="2361"/>
      <c r="BW3" s="2361"/>
      <c r="BX3" s="2361"/>
      <c r="BY3" s="2361"/>
      <c r="BZ3" s="2361"/>
      <c r="CA3" s="2361"/>
      <c r="CB3" s="2361"/>
      <c r="CC3" s="2361"/>
      <c r="CD3" s="2361"/>
      <c r="CE3" s="2361"/>
      <c r="CF3" s="2361"/>
      <c r="CG3" s="2361"/>
      <c r="CH3" s="2361"/>
      <c r="CI3" s="2361"/>
      <c r="CJ3" s="2361"/>
      <c r="CK3" s="2361"/>
      <c r="CL3" s="2361"/>
      <c r="CM3" s="2361"/>
      <c r="CN3" s="2361"/>
      <c r="CO3" s="2361"/>
      <c r="CP3" s="2361"/>
      <c r="CQ3" s="2361"/>
      <c r="CR3" s="2361"/>
      <c r="CS3" s="2361"/>
      <c r="CT3" s="2361"/>
      <c r="CU3" s="2361"/>
      <c r="CV3" s="2361"/>
      <c r="CW3" s="2361"/>
      <c r="CX3" s="2361"/>
      <c r="CY3" s="2361"/>
      <c r="CZ3" s="2361"/>
      <c r="DA3" s="2361"/>
      <c r="DB3" s="2361"/>
      <c r="DC3" s="2361"/>
      <c r="DD3" s="2361"/>
      <c r="DE3" s="2361"/>
      <c r="DF3" s="2361"/>
      <c r="DG3" s="2361"/>
      <c r="DH3" s="2361"/>
      <c r="DI3" s="2361"/>
      <c r="DJ3" s="2361"/>
      <c r="DK3" s="2361"/>
      <c r="DL3" s="2361"/>
      <c r="DM3" s="2361"/>
      <c r="DN3" s="2361"/>
      <c r="DO3" s="2361"/>
      <c r="DP3" s="2361"/>
      <c r="DQ3" s="2361"/>
      <c r="DR3" s="2361"/>
      <c r="DS3" s="2361"/>
      <c r="DT3" s="2361"/>
      <c r="DU3" s="2361"/>
      <c r="DV3" s="2361"/>
      <c r="DW3" s="2361"/>
      <c r="DX3" s="2361"/>
      <c r="DY3" s="2361"/>
      <c r="DZ3" s="2361"/>
      <c r="EA3" s="2361"/>
      <c r="EB3" s="2361"/>
      <c r="EC3" s="2361"/>
      <c r="ED3" s="2361"/>
      <c r="EE3" s="2361"/>
      <c r="EF3" s="2361"/>
      <c r="EG3" s="2361"/>
      <c r="EH3" s="2361"/>
      <c r="EI3" s="2361"/>
      <c r="EJ3" s="2361"/>
      <c r="EK3" s="2361"/>
      <c r="EL3" s="2361"/>
      <c r="EM3" s="2361"/>
      <c r="EN3" s="2361"/>
      <c r="EO3" s="2361"/>
      <c r="EP3" s="2361"/>
      <c r="EQ3" s="2361"/>
      <c r="ER3" s="2361"/>
      <c r="ES3" s="2361"/>
      <c r="ET3" s="2361"/>
      <c r="EU3" s="2361"/>
      <c r="EV3" s="2361"/>
      <c r="EW3" s="2361"/>
      <c r="EX3" s="2361"/>
      <c r="EY3" s="2361"/>
      <c r="EZ3" s="2361"/>
      <c r="FA3" s="2361"/>
      <c r="FB3" s="2361"/>
      <c r="FC3" s="2361"/>
      <c r="FD3" s="2361"/>
      <c r="FE3" s="2361"/>
      <c r="FF3" s="2361"/>
      <c r="FG3" s="2361"/>
      <c r="FH3" s="2361"/>
      <c r="FI3" s="2361"/>
      <c r="FJ3" s="2361"/>
      <c r="FK3" s="2361"/>
      <c r="FL3" s="2361"/>
      <c r="FM3" s="2361"/>
    </row>
    <row r="4" spans="1:171" ht="3.75" customHeight="1" thickBot="1"/>
    <row r="5" spans="1:171" s="194" customFormat="1" ht="15" customHeight="1">
      <c r="A5" s="630"/>
      <c r="B5" s="2362" t="s">
        <v>366</v>
      </c>
      <c r="C5" s="2363"/>
      <c r="D5" s="2363"/>
      <c r="E5" s="2363"/>
      <c r="F5" s="2363"/>
      <c r="G5" s="2363"/>
      <c r="H5" s="2363"/>
      <c r="I5" s="2363"/>
      <c r="J5" s="2363"/>
      <c r="K5" s="2363"/>
      <c r="L5" s="2363"/>
      <c r="M5" s="2363"/>
      <c r="N5" s="2363"/>
      <c r="O5" s="2363"/>
      <c r="P5" s="2363"/>
      <c r="Q5" s="2363"/>
      <c r="R5" s="2363"/>
      <c r="S5" s="2363"/>
      <c r="T5" s="2363"/>
      <c r="U5" s="2363"/>
      <c r="V5" s="2363"/>
      <c r="W5" s="2363"/>
      <c r="X5" s="2363"/>
      <c r="Y5" s="2363"/>
      <c r="Z5" s="2363"/>
      <c r="AA5" s="2363"/>
      <c r="AB5" s="2363"/>
      <c r="AC5" s="2363"/>
      <c r="AD5" s="2363"/>
      <c r="AE5" s="2363"/>
      <c r="AF5" s="2363"/>
      <c r="AG5" s="2363"/>
      <c r="AH5" s="2363"/>
      <c r="AI5" s="2363"/>
      <c r="AJ5" s="2363"/>
      <c r="AK5" s="2363"/>
      <c r="AL5" s="2363"/>
      <c r="AM5" s="2363"/>
      <c r="AN5" s="2364"/>
      <c r="AO5" s="2368" t="s">
        <v>441</v>
      </c>
      <c r="AP5" s="2363"/>
      <c r="AQ5" s="2363"/>
      <c r="AR5" s="2363"/>
      <c r="AS5" s="2364"/>
      <c r="AT5" s="2368" t="s">
        <v>941</v>
      </c>
      <c r="AU5" s="2363"/>
      <c r="AV5" s="2363"/>
      <c r="AW5" s="2363"/>
      <c r="AX5" s="2363"/>
      <c r="AY5" s="2363"/>
      <c r="AZ5" s="2363"/>
      <c r="BA5" s="2363"/>
      <c r="BB5" s="2363"/>
      <c r="BC5" s="2363"/>
      <c r="BD5" s="2363"/>
      <c r="BE5" s="2363"/>
      <c r="BF5" s="2364"/>
      <c r="BG5" s="2368" t="s">
        <v>1458</v>
      </c>
      <c r="BH5" s="2363"/>
      <c r="BI5" s="2363"/>
      <c r="BJ5" s="2363"/>
      <c r="BK5" s="2363"/>
      <c r="BL5" s="2363"/>
      <c r="BM5" s="2363"/>
      <c r="BN5" s="2363"/>
      <c r="BO5" s="2363"/>
      <c r="BP5" s="2363"/>
      <c r="BQ5" s="2363"/>
      <c r="BR5" s="2363"/>
      <c r="BS5" s="2363"/>
      <c r="BT5" s="2363"/>
      <c r="BU5" s="2363"/>
      <c r="BV5" s="2363"/>
      <c r="BW5" s="2364"/>
      <c r="BX5" s="2373" t="s">
        <v>920</v>
      </c>
      <c r="BY5" s="2374"/>
      <c r="BZ5" s="2374"/>
      <c r="CA5" s="2374"/>
      <c r="CB5" s="2374"/>
      <c r="CC5" s="2374"/>
      <c r="CD5" s="2374"/>
      <c r="CE5" s="2374"/>
      <c r="CF5" s="2374"/>
      <c r="CG5" s="2374"/>
      <c r="CH5" s="2374"/>
      <c r="CI5" s="2374"/>
      <c r="CJ5" s="2374"/>
      <c r="CK5" s="2374"/>
      <c r="CL5" s="2374"/>
      <c r="CM5" s="2374"/>
      <c r="CN5" s="2374"/>
      <c r="CO5" s="2374"/>
      <c r="CP5" s="2374"/>
      <c r="CQ5" s="2374"/>
      <c r="CR5" s="2374"/>
      <c r="CS5" s="2374"/>
      <c r="CT5" s="2374"/>
      <c r="CU5" s="2374"/>
      <c r="CV5" s="2374"/>
      <c r="CW5" s="2374"/>
      <c r="CX5" s="2374"/>
      <c r="CY5" s="2374"/>
      <c r="CZ5" s="2374"/>
      <c r="DA5" s="2374"/>
      <c r="DB5" s="2374"/>
      <c r="DC5" s="2374"/>
      <c r="DD5" s="2374"/>
      <c r="DE5" s="2374"/>
      <c r="DF5" s="2374"/>
      <c r="DG5" s="2374"/>
      <c r="DH5" s="2374"/>
      <c r="DI5" s="2374"/>
      <c r="DJ5" s="2374"/>
      <c r="DK5" s="2374"/>
      <c r="DL5" s="2374"/>
      <c r="DM5" s="2374"/>
      <c r="DN5" s="2374"/>
      <c r="DO5" s="2374"/>
      <c r="DP5" s="2374"/>
      <c r="DQ5" s="2374"/>
      <c r="DR5" s="2374"/>
      <c r="DS5" s="2374"/>
      <c r="DT5" s="2374"/>
      <c r="DU5" s="2374"/>
      <c r="DV5" s="2374"/>
      <c r="DW5" s="2374"/>
      <c r="DX5" s="2374"/>
      <c r="DY5" s="2374"/>
      <c r="DZ5" s="2374"/>
      <c r="EA5" s="2374"/>
      <c r="EB5" s="2374"/>
      <c r="EC5" s="2374"/>
      <c r="ED5" s="2374"/>
      <c r="EE5" s="2374"/>
      <c r="EF5" s="2374"/>
      <c r="EG5" s="2374"/>
      <c r="EH5" s="2374"/>
      <c r="EI5" s="2374"/>
      <c r="EJ5" s="2374"/>
      <c r="EK5" s="2374"/>
      <c r="EL5" s="2374"/>
      <c r="EM5" s="2374"/>
      <c r="EN5" s="2374"/>
      <c r="EO5" s="2374"/>
      <c r="EP5" s="2374"/>
      <c r="EQ5" s="2374"/>
      <c r="ER5" s="2374"/>
      <c r="ES5" s="2374"/>
      <c r="ET5" s="2374"/>
      <c r="EU5" s="2374"/>
      <c r="EV5" s="2375"/>
      <c r="EW5" s="2368" t="s">
        <v>1450</v>
      </c>
      <c r="EX5" s="2363"/>
      <c r="EY5" s="2363"/>
      <c r="EZ5" s="2363"/>
      <c r="FA5" s="2363"/>
      <c r="FB5" s="2363"/>
      <c r="FC5" s="2363"/>
      <c r="FD5" s="2363"/>
      <c r="FE5" s="2363"/>
      <c r="FF5" s="2363"/>
      <c r="FG5" s="2363"/>
      <c r="FH5" s="2363"/>
      <c r="FI5" s="2363"/>
      <c r="FJ5" s="2363"/>
      <c r="FK5" s="2363"/>
      <c r="FL5" s="2363"/>
      <c r="FM5" s="2471"/>
      <c r="FO5" s="233"/>
    </row>
    <row r="6" spans="1:171" s="194" customFormat="1" ht="41.25" customHeight="1">
      <c r="A6" s="630"/>
      <c r="B6" s="2794"/>
      <c r="C6" s="2795"/>
      <c r="D6" s="2795"/>
      <c r="E6" s="2795"/>
      <c r="F6" s="2795"/>
      <c r="G6" s="2795"/>
      <c r="H6" s="2795"/>
      <c r="I6" s="2795"/>
      <c r="J6" s="2795"/>
      <c r="K6" s="2795"/>
      <c r="L6" s="2795"/>
      <c r="M6" s="2795"/>
      <c r="N6" s="2795"/>
      <c r="O6" s="2795"/>
      <c r="P6" s="2795"/>
      <c r="Q6" s="2795"/>
      <c r="R6" s="2795"/>
      <c r="S6" s="2795"/>
      <c r="T6" s="2795"/>
      <c r="U6" s="2795"/>
      <c r="V6" s="2795"/>
      <c r="W6" s="2795"/>
      <c r="X6" s="2795"/>
      <c r="Y6" s="2795"/>
      <c r="Z6" s="2795"/>
      <c r="AA6" s="2795"/>
      <c r="AB6" s="2795"/>
      <c r="AC6" s="2795"/>
      <c r="AD6" s="2795"/>
      <c r="AE6" s="2795"/>
      <c r="AF6" s="2795"/>
      <c r="AG6" s="2795"/>
      <c r="AH6" s="2795"/>
      <c r="AI6" s="2795"/>
      <c r="AJ6" s="2795"/>
      <c r="AK6" s="2795"/>
      <c r="AL6" s="2795"/>
      <c r="AM6" s="2795"/>
      <c r="AN6" s="2796"/>
      <c r="AO6" s="2797"/>
      <c r="AP6" s="2795"/>
      <c r="AQ6" s="2795"/>
      <c r="AR6" s="2795"/>
      <c r="AS6" s="2796"/>
      <c r="AT6" s="2797"/>
      <c r="AU6" s="2795"/>
      <c r="AV6" s="2795"/>
      <c r="AW6" s="2795"/>
      <c r="AX6" s="2795"/>
      <c r="AY6" s="2795"/>
      <c r="AZ6" s="2795"/>
      <c r="BA6" s="2795"/>
      <c r="BB6" s="2795"/>
      <c r="BC6" s="2795"/>
      <c r="BD6" s="2795"/>
      <c r="BE6" s="2795"/>
      <c r="BF6" s="2796"/>
      <c r="BG6" s="2797"/>
      <c r="BH6" s="2795"/>
      <c r="BI6" s="2795"/>
      <c r="BJ6" s="2795"/>
      <c r="BK6" s="2795"/>
      <c r="BL6" s="2795"/>
      <c r="BM6" s="2795"/>
      <c r="BN6" s="2795"/>
      <c r="BO6" s="2795"/>
      <c r="BP6" s="2795"/>
      <c r="BQ6" s="2795"/>
      <c r="BR6" s="2795"/>
      <c r="BS6" s="2795"/>
      <c r="BT6" s="2795"/>
      <c r="BU6" s="2795"/>
      <c r="BV6" s="2795"/>
      <c r="BW6" s="2796"/>
      <c r="BX6" s="2797" t="s">
        <v>1534</v>
      </c>
      <c r="BY6" s="2795"/>
      <c r="BZ6" s="2795"/>
      <c r="CA6" s="2795"/>
      <c r="CB6" s="2795"/>
      <c r="CC6" s="2795"/>
      <c r="CD6" s="2795"/>
      <c r="CE6" s="2795"/>
      <c r="CF6" s="2795"/>
      <c r="CG6" s="2795"/>
      <c r="CH6" s="2795"/>
      <c r="CI6" s="2795"/>
      <c r="CJ6" s="2795"/>
      <c r="CK6" s="2795"/>
      <c r="CL6" s="2795"/>
      <c r="CM6" s="2795"/>
      <c r="CN6" s="2795"/>
      <c r="CO6" s="2795"/>
      <c r="CP6" s="2795"/>
      <c r="CQ6" s="2795"/>
      <c r="CR6" s="2795"/>
      <c r="CS6" s="2795"/>
      <c r="CT6" s="2795"/>
      <c r="CU6" s="2796"/>
      <c r="CV6" s="2383" t="s">
        <v>1009</v>
      </c>
      <c r="CW6" s="2384"/>
      <c r="CX6" s="2384"/>
      <c r="CY6" s="2384"/>
      <c r="CZ6" s="2384"/>
      <c r="DA6" s="2384"/>
      <c r="DB6" s="2384"/>
      <c r="DC6" s="2384"/>
      <c r="DD6" s="2384"/>
      <c r="DE6" s="2384"/>
      <c r="DF6" s="2384"/>
      <c r="DG6" s="2384"/>
      <c r="DH6" s="2384"/>
      <c r="DI6" s="2384"/>
      <c r="DJ6" s="2384"/>
      <c r="DK6" s="2384"/>
      <c r="DL6" s="2384"/>
      <c r="DM6" s="2384"/>
      <c r="DN6" s="2384"/>
      <c r="DO6" s="2384"/>
      <c r="DP6" s="2384"/>
      <c r="DQ6" s="2384"/>
      <c r="DR6" s="2385"/>
      <c r="DS6" s="2797" t="s">
        <v>1012</v>
      </c>
      <c r="DT6" s="2795"/>
      <c r="DU6" s="2795"/>
      <c r="DV6" s="2795"/>
      <c r="DW6" s="2795"/>
      <c r="DX6" s="2795"/>
      <c r="DY6" s="2795"/>
      <c r="DZ6" s="2795"/>
      <c r="EA6" s="2795"/>
      <c r="EB6" s="2795"/>
      <c r="EC6" s="2795"/>
      <c r="ED6" s="2795"/>
      <c r="EE6" s="2795"/>
      <c r="EF6" s="2795"/>
      <c r="EG6" s="2795"/>
      <c r="EH6" s="2795"/>
      <c r="EI6" s="2795"/>
      <c r="EJ6" s="2795"/>
      <c r="EK6" s="2795"/>
      <c r="EL6" s="2795"/>
      <c r="EM6" s="2795"/>
      <c r="EN6" s="2795"/>
      <c r="EO6" s="2795"/>
      <c r="EP6" s="2795"/>
      <c r="EQ6" s="2795"/>
      <c r="ER6" s="2795"/>
      <c r="ES6" s="2795"/>
      <c r="ET6" s="2795"/>
      <c r="EU6" s="2795"/>
      <c r="EV6" s="2796"/>
      <c r="EW6" s="2797"/>
      <c r="EX6" s="2795"/>
      <c r="EY6" s="2795"/>
      <c r="EZ6" s="2795"/>
      <c r="FA6" s="2795"/>
      <c r="FB6" s="2795"/>
      <c r="FC6" s="2795"/>
      <c r="FD6" s="2795"/>
      <c r="FE6" s="2795"/>
      <c r="FF6" s="2795"/>
      <c r="FG6" s="2795"/>
      <c r="FH6" s="2795"/>
      <c r="FI6" s="2795"/>
      <c r="FJ6" s="2795"/>
      <c r="FK6" s="2795"/>
      <c r="FL6" s="2795"/>
      <c r="FM6" s="2904"/>
      <c r="FO6" s="957" t="s">
        <v>251</v>
      </c>
    </row>
    <row r="7" spans="1:171" s="450" customFormat="1" ht="13.5" thickBot="1">
      <c r="A7" s="629"/>
      <c r="B7" s="2787">
        <v>1</v>
      </c>
      <c r="C7" s="2397"/>
      <c r="D7" s="2397"/>
      <c r="E7" s="2397"/>
      <c r="F7" s="2397"/>
      <c r="G7" s="2397"/>
      <c r="H7" s="2397"/>
      <c r="I7" s="2397"/>
      <c r="J7" s="2397"/>
      <c r="K7" s="2397"/>
      <c r="L7" s="2397"/>
      <c r="M7" s="2397"/>
      <c r="N7" s="2397"/>
      <c r="O7" s="2397"/>
      <c r="P7" s="2397"/>
      <c r="Q7" s="2397"/>
      <c r="R7" s="2397"/>
      <c r="S7" s="2397"/>
      <c r="T7" s="2397"/>
      <c r="U7" s="2397"/>
      <c r="V7" s="2397"/>
      <c r="W7" s="2397"/>
      <c r="X7" s="2397"/>
      <c r="Y7" s="2397"/>
      <c r="Z7" s="2397"/>
      <c r="AA7" s="2397"/>
      <c r="AB7" s="2397"/>
      <c r="AC7" s="2397"/>
      <c r="AD7" s="2397"/>
      <c r="AE7" s="2397"/>
      <c r="AF7" s="2397"/>
      <c r="AG7" s="2397"/>
      <c r="AH7" s="2397"/>
      <c r="AI7" s="2397"/>
      <c r="AJ7" s="2397"/>
      <c r="AK7" s="2397"/>
      <c r="AL7" s="2397"/>
      <c r="AM7" s="2397"/>
      <c r="AN7" s="2398"/>
      <c r="AO7" s="2396">
        <v>2</v>
      </c>
      <c r="AP7" s="2397"/>
      <c r="AQ7" s="2397"/>
      <c r="AR7" s="2397"/>
      <c r="AS7" s="2398"/>
      <c r="AT7" s="2396">
        <v>3</v>
      </c>
      <c r="AU7" s="2397"/>
      <c r="AV7" s="2397"/>
      <c r="AW7" s="2397"/>
      <c r="AX7" s="2397"/>
      <c r="AY7" s="2397"/>
      <c r="AZ7" s="2397"/>
      <c r="BA7" s="2397"/>
      <c r="BB7" s="2397"/>
      <c r="BC7" s="2397"/>
      <c r="BD7" s="2397"/>
      <c r="BE7" s="2397"/>
      <c r="BF7" s="2398"/>
      <c r="BG7" s="2523">
        <v>4</v>
      </c>
      <c r="BH7" s="2523"/>
      <c r="BI7" s="2523"/>
      <c r="BJ7" s="2523"/>
      <c r="BK7" s="2523"/>
      <c r="BL7" s="2523"/>
      <c r="BM7" s="2523"/>
      <c r="BN7" s="2523"/>
      <c r="BO7" s="2523"/>
      <c r="BP7" s="2523"/>
      <c r="BQ7" s="2523"/>
      <c r="BR7" s="2523"/>
      <c r="BS7" s="2523"/>
      <c r="BT7" s="2523"/>
      <c r="BU7" s="2523"/>
      <c r="BV7" s="2523"/>
      <c r="BW7" s="2524"/>
      <c r="BX7" s="2522">
        <v>5</v>
      </c>
      <c r="BY7" s="2523"/>
      <c r="BZ7" s="2523"/>
      <c r="CA7" s="2523"/>
      <c r="CB7" s="2523"/>
      <c r="CC7" s="2523"/>
      <c r="CD7" s="2523"/>
      <c r="CE7" s="2523"/>
      <c r="CF7" s="2523"/>
      <c r="CG7" s="2523"/>
      <c r="CH7" s="2523"/>
      <c r="CI7" s="2523"/>
      <c r="CJ7" s="2523"/>
      <c r="CK7" s="2523"/>
      <c r="CL7" s="2523"/>
      <c r="CM7" s="2523"/>
      <c r="CN7" s="2523"/>
      <c r="CO7" s="2523"/>
      <c r="CP7" s="2523"/>
      <c r="CQ7" s="2523"/>
      <c r="CR7" s="2523"/>
      <c r="CS7" s="2523"/>
      <c r="CT7" s="2523"/>
      <c r="CU7" s="2524"/>
      <c r="CV7" s="2522">
        <v>6</v>
      </c>
      <c r="CW7" s="2523"/>
      <c r="CX7" s="2523"/>
      <c r="CY7" s="2523"/>
      <c r="CZ7" s="2523"/>
      <c r="DA7" s="2523"/>
      <c r="DB7" s="2523"/>
      <c r="DC7" s="2523"/>
      <c r="DD7" s="2523"/>
      <c r="DE7" s="2523"/>
      <c r="DF7" s="2523"/>
      <c r="DG7" s="2523"/>
      <c r="DH7" s="2523"/>
      <c r="DI7" s="2523"/>
      <c r="DJ7" s="2523"/>
      <c r="DK7" s="2523"/>
      <c r="DL7" s="2523"/>
      <c r="DM7" s="2523"/>
      <c r="DN7" s="2523"/>
      <c r="DO7" s="2523"/>
      <c r="DP7" s="2523"/>
      <c r="DQ7" s="2523"/>
      <c r="DR7" s="2524"/>
      <c r="DS7" s="2522">
        <v>7</v>
      </c>
      <c r="DT7" s="2523"/>
      <c r="DU7" s="2523"/>
      <c r="DV7" s="2523"/>
      <c r="DW7" s="2523"/>
      <c r="DX7" s="2523"/>
      <c r="DY7" s="2523"/>
      <c r="DZ7" s="2523"/>
      <c r="EA7" s="2523"/>
      <c r="EB7" s="2523"/>
      <c r="EC7" s="2523"/>
      <c r="ED7" s="2523"/>
      <c r="EE7" s="2523"/>
      <c r="EF7" s="2523"/>
      <c r="EG7" s="2523"/>
      <c r="EH7" s="2523"/>
      <c r="EI7" s="2523"/>
      <c r="EJ7" s="2523"/>
      <c r="EK7" s="2523"/>
      <c r="EL7" s="2523"/>
      <c r="EM7" s="2523"/>
      <c r="EN7" s="2523"/>
      <c r="EO7" s="2523"/>
      <c r="EP7" s="2523"/>
      <c r="EQ7" s="2523"/>
      <c r="ER7" s="2523"/>
      <c r="ES7" s="2523"/>
      <c r="ET7" s="2523"/>
      <c r="EU7" s="2523"/>
      <c r="EV7" s="2524"/>
      <c r="EW7" s="2522">
        <v>8</v>
      </c>
      <c r="EX7" s="2523"/>
      <c r="EY7" s="2523"/>
      <c r="EZ7" s="2523"/>
      <c r="FA7" s="2523"/>
      <c r="FB7" s="2523"/>
      <c r="FC7" s="2523"/>
      <c r="FD7" s="2523"/>
      <c r="FE7" s="2523"/>
      <c r="FF7" s="2523"/>
      <c r="FG7" s="2523"/>
      <c r="FH7" s="2523"/>
      <c r="FI7" s="2523"/>
      <c r="FJ7" s="2523"/>
      <c r="FK7" s="2523"/>
      <c r="FL7" s="2523"/>
      <c r="FM7" s="2526"/>
      <c r="FO7" s="100" t="s">
        <v>1450</v>
      </c>
    </row>
    <row r="8" spans="1:171" ht="28.5" customHeight="1">
      <c r="B8" s="146"/>
      <c r="C8" s="2422" t="s">
        <v>1251</v>
      </c>
      <c r="D8" s="2422"/>
      <c r="E8" s="2422"/>
      <c r="F8" s="2422"/>
      <c r="G8" s="2422"/>
      <c r="H8" s="2422"/>
      <c r="I8" s="2422"/>
      <c r="J8" s="2422"/>
      <c r="K8" s="2422"/>
      <c r="L8" s="2422"/>
      <c r="M8" s="2422"/>
      <c r="N8" s="2422"/>
      <c r="O8" s="2422"/>
      <c r="P8" s="2422"/>
      <c r="Q8" s="2422"/>
      <c r="R8" s="2422"/>
      <c r="S8" s="2422"/>
      <c r="T8" s="2422"/>
      <c r="U8" s="2422"/>
      <c r="V8" s="2422"/>
      <c r="W8" s="2422"/>
      <c r="X8" s="2422"/>
      <c r="Y8" s="2422"/>
      <c r="Z8" s="2422"/>
      <c r="AA8" s="2422"/>
      <c r="AB8" s="2422"/>
      <c r="AC8" s="2422"/>
      <c r="AD8" s="2422"/>
      <c r="AE8" s="2422"/>
      <c r="AF8" s="2422"/>
      <c r="AG8" s="2422"/>
      <c r="AH8" s="2422"/>
      <c r="AI8" s="2422"/>
      <c r="AJ8" s="2422"/>
      <c r="AK8" s="2422"/>
      <c r="AL8" s="2422"/>
      <c r="AM8" s="2422"/>
      <c r="AN8" s="2422"/>
      <c r="AO8" s="2519">
        <v>5240</v>
      </c>
      <c r="AP8" s="2520"/>
      <c r="AQ8" s="2520"/>
      <c r="AR8" s="2520"/>
      <c r="AS8" s="2521"/>
      <c r="AT8" s="2417" t="s">
        <v>774</v>
      </c>
      <c r="AU8" s="2418"/>
      <c r="AV8" s="2418"/>
      <c r="AW8" s="2418"/>
      <c r="AX8" s="2418"/>
      <c r="AY8" s="2418"/>
      <c r="AZ8" s="2328" t="s">
        <v>210</v>
      </c>
      <c r="BA8" s="2328"/>
      <c r="BB8" s="2328"/>
      <c r="BC8" s="2405">
        <v>-1</v>
      </c>
      <c r="BD8" s="2405"/>
      <c r="BE8" s="2405"/>
      <c r="BF8" s="2406"/>
      <c r="BG8" s="2401">
        <f>SUM(BG11,BG21)</f>
        <v>4443434</v>
      </c>
      <c r="BH8" s="2402"/>
      <c r="BI8" s="2402"/>
      <c r="BJ8" s="2402"/>
      <c r="BK8" s="2402"/>
      <c r="BL8" s="2402"/>
      <c r="BM8" s="2402"/>
      <c r="BN8" s="2402"/>
      <c r="BO8" s="2402"/>
      <c r="BP8" s="2402"/>
      <c r="BQ8" s="2402"/>
      <c r="BR8" s="2402"/>
      <c r="BS8" s="2402"/>
      <c r="BT8" s="2402"/>
      <c r="BU8" s="2402"/>
      <c r="BV8" s="2402"/>
      <c r="BW8" s="2403"/>
      <c r="BX8" s="2402">
        <f>SUM(BX11,BX21)</f>
        <v>18747403</v>
      </c>
      <c r="BY8" s="2402"/>
      <c r="BZ8" s="2402"/>
      <c r="CA8" s="2402"/>
      <c r="CB8" s="2402"/>
      <c r="CC8" s="2402"/>
      <c r="CD8" s="2402"/>
      <c r="CE8" s="2402"/>
      <c r="CF8" s="2402"/>
      <c r="CG8" s="2402"/>
      <c r="CH8" s="2402"/>
      <c r="CI8" s="2402"/>
      <c r="CJ8" s="2402"/>
      <c r="CK8" s="2402"/>
      <c r="CL8" s="2402"/>
      <c r="CM8" s="2402"/>
      <c r="CN8" s="2402"/>
      <c r="CO8" s="2402"/>
      <c r="CP8" s="2402"/>
      <c r="CQ8" s="2402"/>
      <c r="CR8" s="2402"/>
      <c r="CS8" s="2402"/>
      <c r="CT8" s="2402"/>
      <c r="CU8" s="2403"/>
      <c r="CV8" s="2466" t="s">
        <v>0</v>
      </c>
      <c r="CW8" s="2466"/>
      <c r="CX8" s="2132">
        <f>SUM(CX11,CX21)</f>
        <v>81282</v>
      </c>
      <c r="CY8" s="2132"/>
      <c r="CZ8" s="2132"/>
      <c r="DA8" s="2132"/>
      <c r="DB8" s="2132"/>
      <c r="DC8" s="2132"/>
      <c r="DD8" s="2132"/>
      <c r="DE8" s="2132"/>
      <c r="DF8" s="2132"/>
      <c r="DG8" s="2132"/>
      <c r="DH8" s="2132"/>
      <c r="DI8" s="2132"/>
      <c r="DJ8" s="2132"/>
      <c r="DK8" s="2132"/>
      <c r="DL8" s="2132"/>
      <c r="DM8" s="2132"/>
      <c r="DN8" s="2132"/>
      <c r="DO8" s="2132"/>
      <c r="DP8" s="2132"/>
      <c r="DQ8" s="2476" t="s">
        <v>1</v>
      </c>
      <c r="DR8" s="2476"/>
      <c r="DS8" s="2477" t="s">
        <v>0</v>
      </c>
      <c r="DT8" s="2466"/>
      <c r="DU8" s="2132">
        <f>SUM(DU11,DU21)</f>
        <v>15834230</v>
      </c>
      <c r="DV8" s="2132"/>
      <c r="DW8" s="2132"/>
      <c r="DX8" s="2132"/>
      <c r="DY8" s="2132"/>
      <c r="DZ8" s="2132"/>
      <c r="EA8" s="2132"/>
      <c r="EB8" s="2132"/>
      <c r="EC8" s="2132"/>
      <c r="ED8" s="2132"/>
      <c r="EE8" s="2132"/>
      <c r="EF8" s="2132"/>
      <c r="EG8" s="2132"/>
      <c r="EH8" s="2132"/>
      <c r="EI8" s="2132"/>
      <c r="EJ8" s="2132"/>
      <c r="EK8" s="2132"/>
      <c r="EL8" s="2132"/>
      <c r="EM8" s="2132"/>
      <c r="EN8" s="2132"/>
      <c r="EO8" s="2132"/>
      <c r="EP8" s="2132"/>
      <c r="EQ8" s="2132"/>
      <c r="ER8" s="2132"/>
      <c r="ES8" s="2132"/>
      <c r="ET8" s="2132"/>
      <c r="EU8" s="2476" t="s">
        <v>1</v>
      </c>
      <c r="EV8" s="2478"/>
      <c r="EW8" s="2464">
        <f>'F1'!DJ32</f>
        <v>7275325</v>
      </c>
      <c r="EX8" s="2402"/>
      <c r="EY8" s="2402"/>
      <c r="EZ8" s="2402"/>
      <c r="FA8" s="2402"/>
      <c r="FB8" s="2402"/>
      <c r="FC8" s="2402"/>
      <c r="FD8" s="2402"/>
      <c r="FE8" s="2402"/>
      <c r="FF8" s="2402"/>
      <c r="FG8" s="2402"/>
      <c r="FH8" s="2402"/>
      <c r="FI8" s="2402"/>
      <c r="FJ8" s="2402"/>
      <c r="FK8" s="2402"/>
      <c r="FL8" s="2402"/>
      <c r="FM8" s="2465"/>
      <c r="FO8" s="148">
        <f>BG8+BX8-CX8-DU8</f>
        <v>7275325</v>
      </c>
    </row>
    <row r="9" spans="1:171" ht="33" customHeight="1">
      <c r="A9" s="627" t="s">
        <v>213</v>
      </c>
      <c r="B9" s="149"/>
      <c r="C9" s="2424"/>
      <c r="D9" s="2424"/>
      <c r="E9" s="2424"/>
      <c r="F9" s="2424"/>
      <c r="G9" s="2424"/>
      <c r="H9" s="2424"/>
      <c r="I9" s="2424"/>
      <c r="J9" s="2424"/>
      <c r="K9" s="2424"/>
      <c r="L9" s="2424"/>
      <c r="M9" s="2424"/>
      <c r="N9" s="2424"/>
      <c r="O9" s="2424"/>
      <c r="P9" s="2424"/>
      <c r="Q9" s="2424"/>
      <c r="R9" s="2424"/>
      <c r="S9" s="2424"/>
      <c r="T9" s="2424"/>
      <c r="U9" s="2424"/>
      <c r="V9" s="2424"/>
      <c r="W9" s="2424"/>
      <c r="X9" s="2424"/>
      <c r="Y9" s="2424"/>
      <c r="Z9" s="2424"/>
      <c r="AA9" s="2424"/>
      <c r="AB9" s="2424"/>
      <c r="AC9" s="2424"/>
      <c r="AD9" s="2424"/>
      <c r="AE9" s="2424"/>
      <c r="AF9" s="2424"/>
      <c r="AG9" s="2424"/>
      <c r="AH9" s="2424"/>
      <c r="AI9" s="2424"/>
      <c r="AJ9" s="2424"/>
      <c r="AK9" s="2424"/>
      <c r="AL9" s="2424"/>
      <c r="AM9" s="2424"/>
      <c r="AN9" s="2424"/>
      <c r="AO9" s="2325">
        <v>5250</v>
      </c>
      <c r="AP9" s="2325"/>
      <c r="AQ9" s="2325"/>
      <c r="AR9" s="2325"/>
      <c r="AS9" s="2325"/>
      <c r="AT9" s="2326" t="s">
        <v>774</v>
      </c>
      <c r="AU9" s="2327"/>
      <c r="AV9" s="2327"/>
      <c r="AW9" s="2327"/>
      <c r="AX9" s="2327"/>
      <c r="AY9" s="2327"/>
      <c r="AZ9" s="2328" t="s">
        <v>211</v>
      </c>
      <c r="BA9" s="2328"/>
      <c r="BB9" s="2328"/>
      <c r="BC9" s="2323">
        <v>-2</v>
      </c>
      <c r="BD9" s="2323"/>
      <c r="BE9" s="2323"/>
      <c r="BF9" s="2428"/>
      <c r="BG9" s="2399">
        <f>BG12+BG22</f>
        <v>2860952</v>
      </c>
      <c r="BH9" s="2388"/>
      <c r="BI9" s="2388"/>
      <c r="BJ9" s="2388"/>
      <c r="BK9" s="2388"/>
      <c r="BL9" s="2388"/>
      <c r="BM9" s="2388"/>
      <c r="BN9" s="2388"/>
      <c r="BO9" s="2388"/>
      <c r="BP9" s="2388"/>
      <c r="BQ9" s="2388"/>
      <c r="BR9" s="2388"/>
      <c r="BS9" s="2388"/>
      <c r="BT9" s="2388"/>
      <c r="BU9" s="2388"/>
      <c r="BV9" s="2388"/>
      <c r="BW9" s="2400"/>
      <c r="BX9" s="2388">
        <f>SUM(BX12,BX22)</f>
        <v>13663242</v>
      </c>
      <c r="BY9" s="2388"/>
      <c r="BZ9" s="2388"/>
      <c r="CA9" s="2388"/>
      <c r="CB9" s="2388"/>
      <c r="CC9" s="2388"/>
      <c r="CD9" s="2388"/>
      <c r="CE9" s="2388"/>
      <c r="CF9" s="2388"/>
      <c r="CG9" s="2388"/>
      <c r="CH9" s="2388"/>
      <c r="CI9" s="2388"/>
      <c r="CJ9" s="2388"/>
      <c r="CK9" s="2388"/>
      <c r="CL9" s="2388"/>
      <c r="CM9" s="2388"/>
      <c r="CN9" s="2388"/>
      <c r="CO9" s="2388"/>
      <c r="CP9" s="2388"/>
      <c r="CQ9" s="2388"/>
      <c r="CR9" s="2388"/>
      <c r="CS9" s="2388"/>
      <c r="CT9" s="2388"/>
      <c r="CU9" s="2400"/>
      <c r="CV9" s="2390" t="s">
        <v>0</v>
      </c>
      <c r="CW9" s="2390"/>
      <c r="CX9" s="2115">
        <f>SUM(CX12,CX22)</f>
        <v>105193</v>
      </c>
      <c r="CY9" s="2115"/>
      <c r="CZ9" s="2115"/>
      <c r="DA9" s="2115"/>
      <c r="DB9" s="2115"/>
      <c r="DC9" s="2115"/>
      <c r="DD9" s="2115"/>
      <c r="DE9" s="2115"/>
      <c r="DF9" s="2115"/>
      <c r="DG9" s="2115"/>
      <c r="DH9" s="2115"/>
      <c r="DI9" s="2115"/>
      <c r="DJ9" s="2115"/>
      <c r="DK9" s="2115"/>
      <c r="DL9" s="2115"/>
      <c r="DM9" s="2115"/>
      <c r="DN9" s="2115"/>
      <c r="DO9" s="2115"/>
      <c r="DP9" s="2115"/>
      <c r="DQ9" s="2407" t="s">
        <v>1</v>
      </c>
      <c r="DR9" s="2407"/>
      <c r="DS9" s="2411" t="s">
        <v>0</v>
      </c>
      <c r="DT9" s="2390"/>
      <c r="DU9" s="2115">
        <f>SUM(DU12,DU22)</f>
        <v>11975567</v>
      </c>
      <c r="DV9" s="2115"/>
      <c r="DW9" s="2115"/>
      <c r="DX9" s="2115"/>
      <c r="DY9" s="2115"/>
      <c r="DZ9" s="2115"/>
      <c r="EA9" s="2115"/>
      <c r="EB9" s="2115"/>
      <c r="EC9" s="2115"/>
      <c r="ED9" s="2115"/>
      <c r="EE9" s="2115"/>
      <c r="EF9" s="2115"/>
      <c r="EG9" s="2115"/>
      <c r="EH9" s="2115"/>
      <c r="EI9" s="2115"/>
      <c r="EJ9" s="2115"/>
      <c r="EK9" s="2115"/>
      <c r="EL9" s="2115"/>
      <c r="EM9" s="2115"/>
      <c r="EN9" s="2115"/>
      <c r="EO9" s="2115"/>
      <c r="EP9" s="2115"/>
      <c r="EQ9" s="2115"/>
      <c r="ER9" s="2115"/>
      <c r="ES9" s="2115"/>
      <c r="ET9" s="2115"/>
      <c r="EU9" s="2407" t="s">
        <v>1</v>
      </c>
      <c r="EV9" s="2416"/>
      <c r="EW9" s="2387">
        <f>'F1'!DY32</f>
        <v>4443434</v>
      </c>
      <c r="EX9" s="2388"/>
      <c r="EY9" s="2388"/>
      <c r="EZ9" s="2388"/>
      <c r="FA9" s="2388"/>
      <c r="FB9" s="2388"/>
      <c r="FC9" s="2388"/>
      <c r="FD9" s="2388"/>
      <c r="FE9" s="2388"/>
      <c r="FF9" s="2388"/>
      <c r="FG9" s="2388"/>
      <c r="FH9" s="2388"/>
      <c r="FI9" s="2388"/>
      <c r="FJ9" s="2388"/>
      <c r="FK9" s="2388"/>
      <c r="FL9" s="2388"/>
      <c r="FM9" s="2389"/>
      <c r="FO9" s="148">
        <f>BG9+BX9-CX9-DU9</f>
        <v>4443434</v>
      </c>
    </row>
    <row r="10" spans="1:171" ht="20.25" customHeight="1">
      <c r="B10" s="149"/>
      <c r="C10" s="2422" t="s">
        <v>406</v>
      </c>
      <c r="D10" s="2422"/>
      <c r="E10" s="2422"/>
      <c r="F10" s="2422"/>
      <c r="G10" s="2422"/>
      <c r="H10" s="2422"/>
      <c r="I10" s="2422"/>
      <c r="J10" s="2422"/>
      <c r="K10" s="2422"/>
      <c r="L10" s="2422"/>
      <c r="M10" s="2422"/>
      <c r="N10" s="2422"/>
      <c r="O10" s="2422"/>
      <c r="P10" s="2422"/>
      <c r="Q10" s="2422"/>
      <c r="R10" s="2422"/>
      <c r="S10" s="2422"/>
      <c r="T10" s="2422"/>
      <c r="U10" s="2422"/>
      <c r="V10" s="2422"/>
      <c r="W10" s="2422"/>
      <c r="X10" s="2422"/>
      <c r="Y10" s="2422"/>
      <c r="Z10" s="2422"/>
      <c r="AA10" s="2422"/>
      <c r="AB10" s="2422"/>
      <c r="AC10" s="2422"/>
      <c r="AD10" s="2422"/>
      <c r="AE10" s="2422"/>
      <c r="AF10" s="2422"/>
      <c r="AG10" s="2422"/>
      <c r="AH10" s="2422"/>
      <c r="AI10" s="2422"/>
      <c r="AJ10" s="2422"/>
      <c r="AK10" s="2422"/>
      <c r="AL10" s="2422"/>
      <c r="AM10" s="2422"/>
      <c r="AN10" s="2423"/>
      <c r="AO10" s="2325"/>
      <c r="AP10" s="2325"/>
      <c r="AQ10" s="2325"/>
      <c r="AR10" s="2325"/>
      <c r="AS10" s="2325"/>
      <c r="AT10" s="2901"/>
      <c r="AU10" s="2902"/>
      <c r="AV10" s="2902"/>
      <c r="AW10" s="2902"/>
      <c r="AX10" s="2902"/>
      <c r="AY10" s="2902"/>
      <c r="AZ10" s="2902"/>
      <c r="BA10" s="2902"/>
      <c r="BB10" s="2902"/>
      <c r="BC10" s="2902"/>
      <c r="BD10" s="2902"/>
      <c r="BE10" s="2902"/>
      <c r="BF10" s="2903"/>
      <c r="BG10" s="2896"/>
      <c r="BH10" s="2897"/>
      <c r="BI10" s="2897"/>
      <c r="BJ10" s="2897"/>
      <c r="BK10" s="2897"/>
      <c r="BL10" s="2897"/>
      <c r="BM10" s="2897"/>
      <c r="BN10" s="2897"/>
      <c r="BO10" s="2897"/>
      <c r="BP10" s="2897"/>
      <c r="BQ10" s="2897"/>
      <c r="BR10" s="2897"/>
      <c r="BS10" s="2897"/>
      <c r="BT10" s="2897"/>
      <c r="BU10" s="2897"/>
      <c r="BV10" s="2897"/>
      <c r="BW10" s="2898"/>
      <c r="BX10" s="2899"/>
      <c r="BY10" s="2897"/>
      <c r="BZ10" s="2897"/>
      <c r="CA10" s="2897"/>
      <c r="CB10" s="2897"/>
      <c r="CC10" s="2897"/>
      <c r="CD10" s="2897"/>
      <c r="CE10" s="2897"/>
      <c r="CF10" s="2897"/>
      <c r="CG10" s="2897"/>
      <c r="CH10" s="2897"/>
      <c r="CI10" s="2897"/>
      <c r="CJ10" s="2897"/>
      <c r="CK10" s="2897"/>
      <c r="CL10" s="2897"/>
      <c r="CM10" s="2897"/>
      <c r="CN10" s="2897"/>
      <c r="CO10" s="2897"/>
      <c r="CP10" s="2897"/>
      <c r="CQ10" s="2897"/>
      <c r="CR10" s="2897"/>
      <c r="CS10" s="2897"/>
      <c r="CT10" s="2897"/>
      <c r="CU10" s="2898"/>
      <c r="CV10" s="1947"/>
      <c r="CW10" s="1948"/>
      <c r="CX10" s="1948"/>
      <c r="CY10" s="1948"/>
      <c r="CZ10" s="1948"/>
      <c r="DA10" s="1948"/>
      <c r="DB10" s="1948"/>
      <c r="DC10" s="1948"/>
      <c r="DD10" s="1948"/>
      <c r="DE10" s="1948"/>
      <c r="DF10" s="1948"/>
      <c r="DG10" s="1948"/>
      <c r="DH10" s="1948"/>
      <c r="DI10" s="1948"/>
      <c r="DJ10" s="1948"/>
      <c r="DK10" s="1948"/>
      <c r="DL10" s="1948"/>
      <c r="DM10" s="1948"/>
      <c r="DN10" s="1948"/>
      <c r="DO10" s="1948"/>
      <c r="DP10" s="1948"/>
      <c r="DQ10" s="1948"/>
      <c r="DR10" s="1949"/>
      <c r="DS10" s="1947"/>
      <c r="DT10" s="1948"/>
      <c r="DU10" s="1948"/>
      <c r="DV10" s="1948"/>
      <c r="DW10" s="1948"/>
      <c r="DX10" s="1948"/>
      <c r="DY10" s="1948"/>
      <c r="DZ10" s="1948"/>
      <c r="EA10" s="1948"/>
      <c r="EB10" s="1948"/>
      <c r="EC10" s="1948"/>
      <c r="ED10" s="1948"/>
      <c r="EE10" s="1948"/>
      <c r="EF10" s="1948"/>
      <c r="EG10" s="1948"/>
      <c r="EH10" s="1948"/>
      <c r="EI10" s="1948"/>
      <c r="EJ10" s="1948"/>
      <c r="EK10" s="1948"/>
      <c r="EL10" s="1948"/>
      <c r="EM10" s="1948"/>
      <c r="EN10" s="1948"/>
      <c r="EO10" s="1948"/>
      <c r="EP10" s="1948"/>
      <c r="EQ10" s="1948"/>
      <c r="ER10" s="1948"/>
      <c r="ES10" s="1948"/>
      <c r="ET10" s="1948"/>
      <c r="EU10" s="1948"/>
      <c r="EV10" s="1949"/>
      <c r="EW10" s="2899"/>
      <c r="EX10" s="2897"/>
      <c r="EY10" s="2897"/>
      <c r="EZ10" s="2897"/>
      <c r="FA10" s="2897"/>
      <c r="FB10" s="2897"/>
      <c r="FC10" s="2897"/>
      <c r="FD10" s="2897"/>
      <c r="FE10" s="2897"/>
      <c r="FF10" s="2897"/>
      <c r="FG10" s="2897"/>
      <c r="FH10" s="2897"/>
      <c r="FI10" s="2897"/>
      <c r="FJ10" s="2897"/>
      <c r="FK10" s="2897"/>
      <c r="FL10" s="2897"/>
      <c r="FM10" s="2900"/>
    </row>
    <row r="11" spans="1:171" s="163" customFormat="1" ht="14.25" customHeight="1">
      <c r="A11" s="627"/>
      <c r="B11" s="169"/>
      <c r="C11" s="2889" t="s">
        <v>1013</v>
      </c>
      <c r="D11" s="2889"/>
      <c r="E11" s="2889"/>
      <c r="F11" s="2889"/>
      <c r="G11" s="2889"/>
      <c r="H11" s="2889"/>
      <c r="I11" s="2889"/>
      <c r="J11" s="2889"/>
      <c r="K11" s="2889"/>
      <c r="L11" s="2889"/>
      <c r="M11" s="2889"/>
      <c r="N11" s="2889"/>
      <c r="O11" s="2889"/>
      <c r="P11" s="2889"/>
      <c r="Q11" s="2889"/>
      <c r="R11" s="2889"/>
      <c r="S11" s="2889"/>
      <c r="T11" s="2889"/>
      <c r="U11" s="2889"/>
      <c r="V11" s="2889"/>
      <c r="W11" s="2889"/>
      <c r="X11" s="2889"/>
      <c r="Y11" s="2889"/>
      <c r="Z11" s="2889"/>
      <c r="AA11" s="2889"/>
      <c r="AB11" s="2889"/>
      <c r="AC11" s="2889"/>
      <c r="AD11" s="2889"/>
      <c r="AE11" s="2889"/>
      <c r="AF11" s="2889"/>
      <c r="AG11" s="2889"/>
      <c r="AH11" s="2889"/>
      <c r="AI11" s="2889"/>
      <c r="AJ11" s="2889"/>
      <c r="AK11" s="2889"/>
      <c r="AL11" s="2889"/>
      <c r="AM11" s="2889"/>
      <c r="AN11" s="2890"/>
      <c r="AO11" s="2859">
        <v>5241</v>
      </c>
      <c r="AP11" s="2860"/>
      <c r="AQ11" s="2860"/>
      <c r="AR11" s="2860"/>
      <c r="AS11" s="2861"/>
      <c r="AT11" s="2862" t="s">
        <v>774</v>
      </c>
      <c r="AU11" s="2863"/>
      <c r="AV11" s="2863"/>
      <c r="AW11" s="2863"/>
      <c r="AX11" s="2863"/>
      <c r="AY11" s="2863"/>
      <c r="AZ11" s="2864" t="s">
        <v>210</v>
      </c>
      <c r="BA11" s="2864"/>
      <c r="BB11" s="2864"/>
      <c r="BC11" s="2893">
        <v>-1</v>
      </c>
      <c r="BD11" s="2893"/>
      <c r="BE11" s="2893"/>
      <c r="BF11" s="2894"/>
      <c r="BG11" s="2399">
        <f>SUM(BG13,BG15,BG17,BG19)</f>
        <v>4416007</v>
      </c>
      <c r="BH11" s="2388"/>
      <c r="BI11" s="2388"/>
      <c r="BJ11" s="2388"/>
      <c r="BK11" s="2388"/>
      <c r="BL11" s="2388"/>
      <c r="BM11" s="2388"/>
      <c r="BN11" s="2388"/>
      <c r="BO11" s="2388"/>
      <c r="BP11" s="2388"/>
      <c r="BQ11" s="2388"/>
      <c r="BR11" s="2388"/>
      <c r="BS11" s="2388"/>
      <c r="BT11" s="2388"/>
      <c r="BU11" s="2388"/>
      <c r="BV11" s="2388"/>
      <c r="BW11" s="2400"/>
      <c r="BX11" s="2388">
        <f>SUM(BX13,BX15,BX17,BX19)</f>
        <v>18746124</v>
      </c>
      <c r="BY11" s="2388"/>
      <c r="BZ11" s="2388"/>
      <c r="CA11" s="2388"/>
      <c r="CB11" s="2388"/>
      <c r="CC11" s="2388"/>
      <c r="CD11" s="2388"/>
      <c r="CE11" s="2388"/>
      <c r="CF11" s="2388"/>
      <c r="CG11" s="2388"/>
      <c r="CH11" s="2388"/>
      <c r="CI11" s="2388"/>
      <c r="CJ11" s="2388"/>
      <c r="CK11" s="2388"/>
      <c r="CL11" s="2388"/>
      <c r="CM11" s="2388"/>
      <c r="CN11" s="2388"/>
      <c r="CO11" s="2388"/>
      <c r="CP11" s="2388"/>
      <c r="CQ11" s="2388"/>
      <c r="CR11" s="2388"/>
      <c r="CS11" s="2388"/>
      <c r="CT11" s="2388"/>
      <c r="CU11" s="2400"/>
      <c r="CV11" s="2114" t="s">
        <v>0</v>
      </c>
      <c r="CW11" s="2114"/>
      <c r="CX11" s="2115">
        <f>SUM(CX13,CX15,CX17,CX19)</f>
        <v>80246</v>
      </c>
      <c r="CY11" s="2115"/>
      <c r="CZ11" s="2115"/>
      <c r="DA11" s="2115"/>
      <c r="DB11" s="2115"/>
      <c r="DC11" s="2115"/>
      <c r="DD11" s="2115"/>
      <c r="DE11" s="2115"/>
      <c r="DF11" s="2115"/>
      <c r="DG11" s="2115"/>
      <c r="DH11" s="2115"/>
      <c r="DI11" s="2115"/>
      <c r="DJ11" s="2115"/>
      <c r="DK11" s="2115"/>
      <c r="DL11" s="2115"/>
      <c r="DM11" s="2115"/>
      <c r="DN11" s="2115"/>
      <c r="DO11" s="2115"/>
      <c r="DP11" s="2115"/>
      <c r="DQ11" s="2118" t="s">
        <v>1</v>
      </c>
      <c r="DR11" s="2118"/>
      <c r="DS11" s="2839" t="s">
        <v>0</v>
      </c>
      <c r="DT11" s="2114"/>
      <c r="DU11" s="2115">
        <f>SUM(DU13,DU15,DU17,DU19)</f>
        <v>15834230</v>
      </c>
      <c r="DV11" s="2115"/>
      <c r="DW11" s="2115"/>
      <c r="DX11" s="2115"/>
      <c r="DY11" s="2115"/>
      <c r="DZ11" s="2115"/>
      <c r="EA11" s="2115"/>
      <c r="EB11" s="2115"/>
      <c r="EC11" s="2115"/>
      <c r="ED11" s="2115"/>
      <c r="EE11" s="2115"/>
      <c r="EF11" s="2115"/>
      <c r="EG11" s="2115"/>
      <c r="EH11" s="2115"/>
      <c r="EI11" s="2115"/>
      <c r="EJ11" s="2115"/>
      <c r="EK11" s="2115"/>
      <c r="EL11" s="2115"/>
      <c r="EM11" s="2115"/>
      <c r="EN11" s="2115"/>
      <c r="EO11" s="2115"/>
      <c r="EP11" s="2115"/>
      <c r="EQ11" s="2115"/>
      <c r="ER11" s="2115"/>
      <c r="ES11" s="2115"/>
      <c r="ET11" s="2115"/>
      <c r="EU11" s="2118" t="s">
        <v>1</v>
      </c>
      <c r="EV11" s="2833"/>
      <c r="EW11" s="2387">
        <f>BG11+BX11-CX11-DU11</f>
        <v>7247655</v>
      </c>
      <c r="EX11" s="2388"/>
      <c r="EY11" s="2388"/>
      <c r="EZ11" s="2388"/>
      <c r="FA11" s="2388"/>
      <c r="FB11" s="2388"/>
      <c r="FC11" s="2388"/>
      <c r="FD11" s="2388"/>
      <c r="FE11" s="2388"/>
      <c r="FF11" s="2388"/>
      <c r="FG11" s="2388"/>
      <c r="FH11" s="2388"/>
      <c r="FI11" s="2388"/>
      <c r="FJ11" s="2388"/>
      <c r="FK11" s="2388"/>
      <c r="FL11" s="2388"/>
      <c r="FM11" s="2389"/>
    </row>
    <row r="12" spans="1:171" s="163" customFormat="1" ht="14.25" customHeight="1">
      <c r="A12" s="627"/>
      <c r="B12" s="171"/>
      <c r="C12" s="2891"/>
      <c r="D12" s="2891"/>
      <c r="E12" s="2891"/>
      <c r="F12" s="2891"/>
      <c r="G12" s="2891"/>
      <c r="H12" s="2891"/>
      <c r="I12" s="2891"/>
      <c r="J12" s="2891"/>
      <c r="K12" s="2891"/>
      <c r="L12" s="2891"/>
      <c r="M12" s="2891"/>
      <c r="N12" s="2891"/>
      <c r="O12" s="2891"/>
      <c r="P12" s="2891"/>
      <c r="Q12" s="2891"/>
      <c r="R12" s="2891"/>
      <c r="S12" s="2891"/>
      <c r="T12" s="2891"/>
      <c r="U12" s="2891"/>
      <c r="V12" s="2891"/>
      <c r="W12" s="2891"/>
      <c r="X12" s="2891"/>
      <c r="Y12" s="2891"/>
      <c r="Z12" s="2891"/>
      <c r="AA12" s="2891"/>
      <c r="AB12" s="2891"/>
      <c r="AC12" s="2891"/>
      <c r="AD12" s="2891"/>
      <c r="AE12" s="2891"/>
      <c r="AF12" s="2891"/>
      <c r="AG12" s="2891"/>
      <c r="AH12" s="2891"/>
      <c r="AI12" s="2891"/>
      <c r="AJ12" s="2891"/>
      <c r="AK12" s="2891"/>
      <c r="AL12" s="2891"/>
      <c r="AM12" s="2891"/>
      <c r="AN12" s="2892"/>
      <c r="AO12" s="2859">
        <v>5251</v>
      </c>
      <c r="AP12" s="2860"/>
      <c r="AQ12" s="2860"/>
      <c r="AR12" s="2860"/>
      <c r="AS12" s="2861"/>
      <c r="AT12" s="2862" t="s">
        <v>774</v>
      </c>
      <c r="AU12" s="2863"/>
      <c r="AV12" s="2863"/>
      <c r="AW12" s="2863"/>
      <c r="AX12" s="2863"/>
      <c r="AY12" s="2863"/>
      <c r="AZ12" s="2864" t="s">
        <v>211</v>
      </c>
      <c r="BA12" s="2864"/>
      <c r="BB12" s="2864"/>
      <c r="BC12" s="2893">
        <v>-2</v>
      </c>
      <c r="BD12" s="2893"/>
      <c r="BE12" s="2893"/>
      <c r="BF12" s="2894"/>
      <c r="BG12" s="2399">
        <f>SUM(BG14,BG16,BG18,BG20)</f>
        <v>2833981</v>
      </c>
      <c r="BH12" s="2388"/>
      <c r="BI12" s="2388"/>
      <c r="BJ12" s="2388"/>
      <c r="BK12" s="2388"/>
      <c r="BL12" s="2388"/>
      <c r="BM12" s="2388"/>
      <c r="BN12" s="2388"/>
      <c r="BO12" s="2388"/>
      <c r="BP12" s="2388"/>
      <c r="BQ12" s="2388"/>
      <c r="BR12" s="2388"/>
      <c r="BS12" s="2388"/>
      <c r="BT12" s="2388"/>
      <c r="BU12" s="2388"/>
      <c r="BV12" s="2388"/>
      <c r="BW12" s="2400"/>
      <c r="BX12" s="2388">
        <f>SUM(BX14,BX16,BX18,BX20)</f>
        <v>13660187</v>
      </c>
      <c r="BY12" s="2388"/>
      <c r="BZ12" s="2388"/>
      <c r="CA12" s="2388"/>
      <c r="CB12" s="2388"/>
      <c r="CC12" s="2388"/>
      <c r="CD12" s="2388"/>
      <c r="CE12" s="2388"/>
      <c r="CF12" s="2388"/>
      <c r="CG12" s="2388"/>
      <c r="CH12" s="2388"/>
      <c r="CI12" s="2388"/>
      <c r="CJ12" s="2388"/>
      <c r="CK12" s="2388"/>
      <c r="CL12" s="2388"/>
      <c r="CM12" s="2388"/>
      <c r="CN12" s="2388"/>
      <c r="CO12" s="2388"/>
      <c r="CP12" s="2388"/>
      <c r="CQ12" s="2388"/>
      <c r="CR12" s="2388"/>
      <c r="CS12" s="2388"/>
      <c r="CT12" s="2388"/>
      <c r="CU12" s="2400"/>
      <c r="CV12" s="2114" t="s">
        <v>0</v>
      </c>
      <c r="CW12" s="2114"/>
      <c r="CX12" s="2115">
        <f>SUM(CX14,CX16,CX18,CX20)</f>
        <v>105158</v>
      </c>
      <c r="CY12" s="2115"/>
      <c r="CZ12" s="2115"/>
      <c r="DA12" s="2115"/>
      <c r="DB12" s="2115"/>
      <c r="DC12" s="2115"/>
      <c r="DD12" s="2115"/>
      <c r="DE12" s="2115"/>
      <c r="DF12" s="2115"/>
      <c r="DG12" s="2115"/>
      <c r="DH12" s="2115"/>
      <c r="DI12" s="2115"/>
      <c r="DJ12" s="2115"/>
      <c r="DK12" s="2115"/>
      <c r="DL12" s="2115"/>
      <c r="DM12" s="2115"/>
      <c r="DN12" s="2115"/>
      <c r="DO12" s="2115"/>
      <c r="DP12" s="2115"/>
      <c r="DQ12" s="2118" t="s">
        <v>1</v>
      </c>
      <c r="DR12" s="2118"/>
      <c r="DS12" s="2839" t="s">
        <v>0</v>
      </c>
      <c r="DT12" s="2114"/>
      <c r="DU12" s="2115">
        <f>SUM(DU14,DU16,DU18,DU20)</f>
        <v>11973003</v>
      </c>
      <c r="DV12" s="2115"/>
      <c r="DW12" s="2115"/>
      <c r="DX12" s="2115"/>
      <c r="DY12" s="2115"/>
      <c r="DZ12" s="2115"/>
      <c r="EA12" s="2115"/>
      <c r="EB12" s="2115"/>
      <c r="EC12" s="2115"/>
      <c r="ED12" s="2115"/>
      <c r="EE12" s="2115"/>
      <c r="EF12" s="2115"/>
      <c r="EG12" s="2115"/>
      <c r="EH12" s="2115"/>
      <c r="EI12" s="2115"/>
      <c r="EJ12" s="2115"/>
      <c r="EK12" s="2115"/>
      <c r="EL12" s="2115"/>
      <c r="EM12" s="2115"/>
      <c r="EN12" s="2115"/>
      <c r="EO12" s="2115"/>
      <c r="EP12" s="2115"/>
      <c r="EQ12" s="2115"/>
      <c r="ER12" s="2115"/>
      <c r="ES12" s="2115"/>
      <c r="ET12" s="2115"/>
      <c r="EU12" s="2118" t="s">
        <v>1</v>
      </c>
      <c r="EV12" s="2833"/>
      <c r="EW12" s="2387">
        <f t="shared" ref="EW12:EW19" si="0">BG12+BX12-CX12-DU12</f>
        <v>4416007</v>
      </c>
      <c r="EX12" s="2388"/>
      <c r="EY12" s="2388"/>
      <c r="EZ12" s="2388"/>
      <c r="FA12" s="2388"/>
      <c r="FB12" s="2388"/>
      <c r="FC12" s="2388"/>
      <c r="FD12" s="2388"/>
      <c r="FE12" s="2388"/>
      <c r="FF12" s="2388"/>
      <c r="FG12" s="2388"/>
      <c r="FH12" s="2388"/>
      <c r="FI12" s="2388"/>
      <c r="FJ12" s="2388"/>
      <c r="FK12" s="2388"/>
      <c r="FL12" s="2388"/>
      <c r="FM12" s="2389"/>
    </row>
    <row r="13" spans="1:171" s="163" customFormat="1" ht="15.75" customHeight="1">
      <c r="A13" s="627"/>
      <c r="B13" s="169"/>
      <c r="C13" s="2865" t="s">
        <v>317</v>
      </c>
      <c r="D13" s="2865"/>
      <c r="E13" s="2865"/>
      <c r="F13" s="2865"/>
      <c r="G13" s="2865"/>
      <c r="H13" s="2865"/>
      <c r="I13" s="2865"/>
      <c r="J13" s="2865"/>
      <c r="K13" s="2865"/>
      <c r="L13" s="2865"/>
      <c r="M13" s="2865"/>
      <c r="N13" s="2865"/>
      <c r="O13" s="2865"/>
      <c r="P13" s="2865"/>
      <c r="Q13" s="2865"/>
      <c r="R13" s="2865"/>
      <c r="S13" s="2865"/>
      <c r="T13" s="2865"/>
      <c r="U13" s="2865"/>
      <c r="V13" s="2865"/>
      <c r="W13" s="2865"/>
      <c r="X13" s="2865"/>
      <c r="Y13" s="2865"/>
      <c r="Z13" s="2865"/>
      <c r="AA13" s="2865"/>
      <c r="AB13" s="2865"/>
      <c r="AC13" s="2865"/>
      <c r="AD13" s="2865"/>
      <c r="AE13" s="2865"/>
      <c r="AF13" s="2865"/>
      <c r="AG13" s="2865"/>
      <c r="AH13" s="2865"/>
      <c r="AI13" s="2865"/>
      <c r="AJ13" s="2865"/>
      <c r="AK13" s="2865"/>
      <c r="AL13" s="2865"/>
      <c r="AM13" s="2865"/>
      <c r="AN13" s="2866"/>
      <c r="AO13" s="2859">
        <v>52411</v>
      </c>
      <c r="AP13" s="2860"/>
      <c r="AQ13" s="2860"/>
      <c r="AR13" s="2860"/>
      <c r="AS13" s="2861"/>
      <c r="AT13" s="2862" t="s">
        <v>774</v>
      </c>
      <c r="AU13" s="2863"/>
      <c r="AV13" s="2863"/>
      <c r="AW13" s="2863"/>
      <c r="AX13" s="2863"/>
      <c r="AY13" s="2863"/>
      <c r="AZ13" s="2864" t="s">
        <v>210</v>
      </c>
      <c r="BA13" s="2864"/>
      <c r="BB13" s="2864"/>
      <c r="BC13" s="2405">
        <v>-1</v>
      </c>
      <c r="BD13" s="2405"/>
      <c r="BE13" s="2405"/>
      <c r="BF13" s="2406"/>
      <c r="BG13" s="2399">
        <f>EW14</f>
        <v>3772516</v>
      </c>
      <c r="BH13" s="2388"/>
      <c r="BI13" s="2388"/>
      <c r="BJ13" s="2388"/>
      <c r="BK13" s="2388"/>
      <c r="BL13" s="2388"/>
      <c r="BM13" s="2388"/>
      <c r="BN13" s="2388"/>
      <c r="BO13" s="2388"/>
      <c r="BP13" s="2388"/>
      <c r="BQ13" s="2388"/>
      <c r="BR13" s="2388"/>
      <c r="BS13" s="2388"/>
      <c r="BT13" s="2388"/>
      <c r="BU13" s="2388"/>
      <c r="BV13" s="2388"/>
      <c r="BW13" s="2400"/>
      <c r="BX13" s="2843">
        <v>13520559</v>
      </c>
      <c r="BY13" s="2843"/>
      <c r="BZ13" s="2843"/>
      <c r="CA13" s="2843"/>
      <c r="CB13" s="2843"/>
      <c r="CC13" s="2843"/>
      <c r="CD13" s="2843"/>
      <c r="CE13" s="2843"/>
      <c r="CF13" s="2843"/>
      <c r="CG13" s="2843"/>
      <c r="CH13" s="2843"/>
      <c r="CI13" s="2843"/>
      <c r="CJ13" s="2843"/>
      <c r="CK13" s="2843"/>
      <c r="CL13" s="2843"/>
      <c r="CM13" s="2843"/>
      <c r="CN13" s="2843"/>
      <c r="CO13" s="2843"/>
      <c r="CP13" s="2843"/>
      <c r="CQ13" s="2843"/>
      <c r="CR13" s="2843"/>
      <c r="CS13" s="2843"/>
      <c r="CT13" s="2843"/>
      <c r="CU13" s="2844"/>
      <c r="CV13" s="2114" t="s">
        <v>0</v>
      </c>
      <c r="CW13" s="2114"/>
      <c r="CX13" s="2020">
        <v>15287</v>
      </c>
      <c r="CY13" s="2020"/>
      <c r="CZ13" s="2020"/>
      <c r="DA13" s="2020"/>
      <c r="DB13" s="2020"/>
      <c r="DC13" s="2020"/>
      <c r="DD13" s="2020"/>
      <c r="DE13" s="2020"/>
      <c r="DF13" s="2020"/>
      <c r="DG13" s="2020"/>
      <c r="DH13" s="2020"/>
      <c r="DI13" s="2020"/>
      <c r="DJ13" s="2020"/>
      <c r="DK13" s="2020"/>
      <c r="DL13" s="2020"/>
      <c r="DM13" s="2020"/>
      <c r="DN13" s="2020"/>
      <c r="DO13" s="2020"/>
      <c r="DP13" s="2020"/>
      <c r="DQ13" s="2118" t="s">
        <v>1</v>
      </c>
      <c r="DR13" s="2118"/>
      <c r="DS13" s="2839" t="s">
        <v>0</v>
      </c>
      <c r="DT13" s="2114"/>
      <c r="DU13" s="1510">
        <v>11686176</v>
      </c>
      <c r="DV13" s="1510"/>
      <c r="DW13" s="1510"/>
      <c r="DX13" s="1510"/>
      <c r="DY13" s="1510"/>
      <c r="DZ13" s="1510"/>
      <c r="EA13" s="1510"/>
      <c r="EB13" s="1510"/>
      <c r="EC13" s="1510"/>
      <c r="ED13" s="1510"/>
      <c r="EE13" s="1510"/>
      <c r="EF13" s="1510"/>
      <c r="EG13" s="1510"/>
      <c r="EH13" s="1510"/>
      <c r="EI13" s="1510"/>
      <c r="EJ13" s="1510"/>
      <c r="EK13" s="1510"/>
      <c r="EL13" s="1510"/>
      <c r="EM13" s="1510"/>
      <c r="EN13" s="1510"/>
      <c r="EO13" s="1510"/>
      <c r="EP13" s="1510"/>
      <c r="EQ13" s="1510"/>
      <c r="ER13" s="1510"/>
      <c r="ES13" s="1510"/>
      <c r="ET13" s="1510"/>
      <c r="EU13" s="2118" t="s">
        <v>1</v>
      </c>
      <c r="EV13" s="2833"/>
      <c r="EW13" s="2387">
        <f t="shared" si="0"/>
        <v>5591612</v>
      </c>
      <c r="EX13" s="2388"/>
      <c r="EY13" s="2388"/>
      <c r="EZ13" s="2388"/>
      <c r="FA13" s="2388"/>
      <c r="FB13" s="2388"/>
      <c r="FC13" s="2388"/>
      <c r="FD13" s="2388"/>
      <c r="FE13" s="2388"/>
      <c r="FF13" s="2388"/>
      <c r="FG13" s="2388"/>
      <c r="FH13" s="2388"/>
      <c r="FI13" s="2388"/>
      <c r="FJ13" s="2388"/>
      <c r="FK13" s="2388"/>
      <c r="FL13" s="2388"/>
      <c r="FM13" s="2389"/>
    </row>
    <row r="14" spans="1:171" s="163" customFormat="1" ht="18.75" customHeight="1">
      <c r="A14" s="627"/>
      <c r="B14" s="171"/>
      <c r="C14" s="2867"/>
      <c r="D14" s="2867"/>
      <c r="E14" s="2867"/>
      <c r="F14" s="2867"/>
      <c r="G14" s="2867"/>
      <c r="H14" s="2867"/>
      <c r="I14" s="2867"/>
      <c r="J14" s="2867"/>
      <c r="K14" s="2867"/>
      <c r="L14" s="2867"/>
      <c r="M14" s="2867"/>
      <c r="N14" s="2867"/>
      <c r="O14" s="2867"/>
      <c r="P14" s="2867"/>
      <c r="Q14" s="2867"/>
      <c r="R14" s="2867"/>
      <c r="S14" s="2867"/>
      <c r="T14" s="2867"/>
      <c r="U14" s="2867"/>
      <c r="V14" s="2867"/>
      <c r="W14" s="2867"/>
      <c r="X14" s="2867"/>
      <c r="Y14" s="2867"/>
      <c r="Z14" s="2867"/>
      <c r="AA14" s="2867"/>
      <c r="AB14" s="2867"/>
      <c r="AC14" s="2867"/>
      <c r="AD14" s="2867"/>
      <c r="AE14" s="2867"/>
      <c r="AF14" s="2867"/>
      <c r="AG14" s="2867"/>
      <c r="AH14" s="2867"/>
      <c r="AI14" s="2867"/>
      <c r="AJ14" s="2867"/>
      <c r="AK14" s="2867"/>
      <c r="AL14" s="2867"/>
      <c r="AM14" s="2867"/>
      <c r="AN14" s="2868"/>
      <c r="AO14" s="2859">
        <v>52511</v>
      </c>
      <c r="AP14" s="2860"/>
      <c r="AQ14" s="2860"/>
      <c r="AR14" s="2860"/>
      <c r="AS14" s="2861"/>
      <c r="AT14" s="2862" t="s">
        <v>774</v>
      </c>
      <c r="AU14" s="2863"/>
      <c r="AV14" s="2863"/>
      <c r="AW14" s="2863"/>
      <c r="AX14" s="2863"/>
      <c r="AY14" s="2863"/>
      <c r="AZ14" s="2864" t="s">
        <v>211</v>
      </c>
      <c r="BA14" s="2864"/>
      <c r="BB14" s="2864"/>
      <c r="BC14" s="2405">
        <v>-2</v>
      </c>
      <c r="BD14" s="2405"/>
      <c r="BE14" s="2405"/>
      <c r="BF14" s="2406"/>
      <c r="BG14" s="2886">
        <v>2414643</v>
      </c>
      <c r="BH14" s="2846"/>
      <c r="BI14" s="2846"/>
      <c r="BJ14" s="2846"/>
      <c r="BK14" s="2846"/>
      <c r="BL14" s="2846"/>
      <c r="BM14" s="2846"/>
      <c r="BN14" s="2846"/>
      <c r="BO14" s="2846"/>
      <c r="BP14" s="2846"/>
      <c r="BQ14" s="2846"/>
      <c r="BR14" s="2846"/>
      <c r="BS14" s="2846"/>
      <c r="BT14" s="2846"/>
      <c r="BU14" s="2846"/>
      <c r="BV14" s="2846"/>
      <c r="BW14" s="2849"/>
      <c r="BX14" s="2846">
        <v>9876332</v>
      </c>
      <c r="BY14" s="2846"/>
      <c r="BZ14" s="2846"/>
      <c r="CA14" s="2846"/>
      <c r="CB14" s="2846"/>
      <c r="CC14" s="2846"/>
      <c r="CD14" s="2846"/>
      <c r="CE14" s="2846"/>
      <c r="CF14" s="2846"/>
      <c r="CG14" s="2846"/>
      <c r="CH14" s="2846"/>
      <c r="CI14" s="2846"/>
      <c r="CJ14" s="2846"/>
      <c r="CK14" s="2846"/>
      <c r="CL14" s="2846"/>
      <c r="CM14" s="2846"/>
      <c r="CN14" s="2846"/>
      <c r="CO14" s="2846"/>
      <c r="CP14" s="2846"/>
      <c r="CQ14" s="2846"/>
      <c r="CR14" s="2846"/>
      <c r="CS14" s="2846"/>
      <c r="CT14" s="2846"/>
      <c r="CU14" s="2849"/>
      <c r="CV14" s="2114" t="s">
        <v>0</v>
      </c>
      <c r="CW14" s="2114"/>
      <c r="CX14" s="2847">
        <v>6528</v>
      </c>
      <c r="CY14" s="2847"/>
      <c r="CZ14" s="2847"/>
      <c r="DA14" s="2847"/>
      <c r="DB14" s="2847"/>
      <c r="DC14" s="2847"/>
      <c r="DD14" s="2847"/>
      <c r="DE14" s="2847"/>
      <c r="DF14" s="2847"/>
      <c r="DG14" s="2847"/>
      <c r="DH14" s="2847"/>
      <c r="DI14" s="2847"/>
      <c r="DJ14" s="2847"/>
      <c r="DK14" s="2847"/>
      <c r="DL14" s="2847"/>
      <c r="DM14" s="2847"/>
      <c r="DN14" s="2847"/>
      <c r="DO14" s="2847"/>
      <c r="DP14" s="2847"/>
      <c r="DQ14" s="2118" t="s">
        <v>1</v>
      </c>
      <c r="DR14" s="2118"/>
      <c r="DS14" s="2839" t="s">
        <v>0</v>
      </c>
      <c r="DT14" s="2114"/>
      <c r="DU14" s="2846">
        <v>8511931</v>
      </c>
      <c r="DV14" s="2846"/>
      <c r="DW14" s="2846"/>
      <c r="DX14" s="2846"/>
      <c r="DY14" s="2846"/>
      <c r="DZ14" s="2846"/>
      <c r="EA14" s="2846"/>
      <c r="EB14" s="2846"/>
      <c r="EC14" s="2846"/>
      <c r="ED14" s="2846"/>
      <c r="EE14" s="2846"/>
      <c r="EF14" s="2846"/>
      <c r="EG14" s="2846"/>
      <c r="EH14" s="2846"/>
      <c r="EI14" s="2846"/>
      <c r="EJ14" s="2846"/>
      <c r="EK14" s="2846"/>
      <c r="EL14" s="2846"/>
      <c r="EM14" s="2846"/>
      <c r="EN14" s="2846"/>
      <c r="EO14" s="2846"/>
      <c r="EP14" s="2846"/>
      <c r="EQ14" s="2846"/>
      <c r="ER14" s="2846"/>
      <c r="ES14" s="2846"/>
      <c r="ET14" s="2846"/>
      <c r="EU14" s="2118" t="s">
        <v>1</v>
      </c>
      <c r="EV14" s="2833"/>
      <c r="EW14" s="2387">
        <f t="shared" si="0"/>
        <v>3772516</v>
      </c>
      <c r="EX14" s="2388"/>
      <c r="EY14" s="2388"/>
      <c r="EZ14" s="2388"/>
      <c r="FA14" s="2388"/>
      <c r="FB14" s="2388"/>
      <c r="FC14" s="2388"/>
      <c r="FD14" s="2388"/>
      <c r="FE14" s="2388"/>
      <c r="FF14" s="2388"/>
      <c r="FG14" s="2388"/>
      <c r="FH14" s="2388"/>
      <c r="FI14" s="2388"/>
      <c r="FJ14" s="2388"/>
      <c r="FK14" s="2388"/>
      <c r="FL14" s="2388"/>
      <c r="FM14" s="2389"/>
    </row>
    <row r="15" spans="1:171" s="163" customFormat="1" ht="14.25" customHeight="1">
      <c r="A15" s="627"/>
      <c r="B15" s="169"/>
      <c r="C15" s="2855" t="s">
        <v>1010</v>
      </c>
      <c r="D15" s="2855"/>
      <c r="E15" s="2855"/>
      <c r="F15" s="2855"/>
      <c r="G15" s="2855"/>
      <c r="H15" s="2855"/>
      <c r="I15" s="2855"/>
      <c r="J15" s="2855"/>
      <c r="K15" s="2855"/>
      <c r="L15" s="2855"/>
      <c r="M15" s="2855"/>
      <c r="N15" s="2855"/>
      <c r="O15" s="2855"/>
      <c r="P15" s="2855"/>
      <c r="Q15" s="2855"/>
      <c r="R15" s="2855"/>
      <c r="S15" s="2855"/>
      <c r="T15" s="2855"/>
      <c r="U15" s="2855"/>
      <c r="V15" s="2855"/>
      <c r="W15" s="2855"/>
      <c r="X15" s="2855"/>
      <c r="Y15" s="2855"/>
      <c r="Z15" s="2855"/>
      <c r="AA15" s="2855"/>
      <c r="AB15" s="2855"/>
      <c r="AC15" s="2855"/>
      <c r="AD15" s="2855"/>
      <c r="AE15" s="2855"/>
      <c r="AF15" s="2855"/>
      <c r="AG15" s="2855"/>
      <c r="AH15" s="2855"/>
      <c r="AI15" s="2855"/>
      <c r="AJ15" s="2855"/>
      <c r="AK15" s="2855"/>
      <c r="AL15" s="2855"/>
      <c r="AM15" s="2855"/>
      <c r="AN15" s="2856"/>
      <c r="AO15" s="2859">
        <v>52412</v>
      </c>
      <c r="AP15" s="2860"/>
      <c r="AQ15" s="2860"/>
      <c r="AR15" s="2860"/>
      <c r="AS15" s="2861"/>
      <c r="AT15" s="2862" t="s">
        <v>774</v>
      </c>
      <c r="AU15" s="2863"/>
      <c r="AV15" s="2863"/>
      <c r="AW15" s="2863"/>
      <c r="AX15" s="2863"/>
      <c r="AY15" s="2863"/>
      <c r="AZ15" s="2864" t="s">
        <v>210</v>
      </c>
      <c r="BA15" s="2864"/>
      <c r="BB15" s="2864"/>
      <c r="BC15" s="2405">
        <v>-1</v>
      </c>
      <c r="BD15" s="2405"/>
      <c r="BE15" s="2405"/>
      <c r="BF15" s="2406"/>
      <c r="BG15" s="2399">
        <f>EW16</f>
        <v>109943</v>
      </c>
      <c r="BH15" s="2388"/>
      <c r="BI15" s="2388"/>
      <c r="BJ15" s="2388"/>
      <c r="BK15" s="2388"/>
      <c r="BL15" s="2388"/>
      <c r="BM15" s="2388"/>
      <c r="BN15" s="2388"/>
      <c r="BO15" s="2388"/>
      <c r="BP15" s="2388"/>
      <c r="BQ15" s="2388"/>
      <c r="BR15" s="2388"/>
      <c r="BS15" s="2388"/>
      <c r="BT15" s="2388"/>
      <c r="BU15" s="2388"/>
      <c r="BV15" s="2388"/>
      <c r="BW15" s="2400"/>
      <c r="BX15" s="2843">
        <v>1645419</v>
      </c>
      <c r="BY15" s="2843"/>
      <c r="BZ15" s="2843"/>
      <c r="CA15" s="2843"/>
      <c r="CB15" s="2843"/>
      <c r="CC15" s="2843"/>
      <c r="CD15" s="2843"/>
      <c r="CE15" s="2843"/>
      <c r="CF15" s="2843"/>
      <c r="CG15" s="2843"/>
      <c r="CH15" s="2843"/>
      <c r="CI15" s="2843"/>
      <c r="CJ15" s="2843"/>
      <c r="CK15" s="2843"/>
      <c r="CL15" s="2843"/>
      <c r="CM15" s="2843"/>
      <c r="CN15" s="2843"/>
      <c r="CO15" s="2843"/>
      <c r="CP15" s="2843"/>
      <c r="CQ15" s="2843"/>
      <c r="CR15" s="2843"/>
      <c r="CS15" s="2843"/>
      <c r="CT15" s="2843"/>
      <c r="CU15" s="2844"/>
      <c r="CV15" s="2114" t="s">
        <v>0</v>
      </c>
      <c r="CW15" s="2114"/>
      <c r="CX15" s="1510">
        <v>149</v>
      </c>
      <c r="CY15" s="1510"/>
      <c r="CZ15" s="1510"/>
      <c r="DA15" s="1510"/>
      <c r="DB15" s="1510"/>
      <c r="DC15" s="1510"/>
      <c r="DD15" s="1510"/>
      <c r="DE15" s="1510"/>
      <c r="DF15" s="1510"/>
      <c r="DG15" s="1510"/>
      <c r="DH15" s="1510"/>
      <c r="DI15" s="1510"/>
      <c r="DJ15" s="1510"/>
      <c r="DK15" s="1510"/>
      <c r="DL15" s="1510"/>
      <c r="DM15" s="1510"/>
      <c r="DN15" s="1510"/>
      <c r="DO15" s="1510"/>
      <c r="DP15" s="1510"/>
      <c r="DQ15" s="2118" t="s">
        <v>1</v>
      </c>
      <c r="DR15" s="2118"/>
      <c r="DS15" s="2839" t="s">
        <v>0</v>
      </c>
      <c r="DT15" s="2114"/>
      <c r="DU15" s="1510">
        <v>1383355</v>
      </c>
      <c r="DV15" s="1510"/>
      <c r="DW15" s="1510"/>
      <c r="DX15" s="1510"/>
      <c r="DY15" s="1510"/>
      <c r="DZ15" s="1510"/>
      <c r="EA15" s="1510"/>
      <c r="EB15" s="1510"/>
      <c r="EC15" s="1510"/>
      <c r="ED15" s="1510"/>
      <c r="EE15" s="1510"/>
      <c r="EF15" s="1510"/>
      <c r="EG15" s="1510"/>
      <c r="EH15" s="1510"/>
      <c r="EI15" s="1510"/>
      <c r="EJ15" s="1510"/>
      <c r="EK15" s="1510"/>
      <c r="EL15" s="1510"/>
      <c r="EM15" s="1510"/>
      <c r="EN15" s="1510"/>
      <c r="EO15" s="1510"/>
      <c r="EP15" s="1510"/>
      <c r="EQ15" s="1510"/>
      <c r="ER15" s="1510"/>
      <c r="ES15" s="1510"/>
      <c r="ET15" s="1510"/>
      <c r="EU15" s="2118" t="s">
        <v>1</v>
      </c>
      <c r="EV15" s="2833"/>
      <c r="EW15" s="2387">
        <f t="shared" si="0"/>
        <v>371858</v>
      </c>
      <c r="EX15" s="2388"/>
      <c r="EY15" s="2388"/>
      <c r="EZ15" s="2388"/>
      <c r="FA15" s="2388"/>
      <c r="FB15" s="2388"/>
      <c r="FC15" s="2388"/>
      <c r="FD15" s="2388"/>
      <c r="FE15" s="2388"/>
      <c r="FF15" s="2388"/>
      <c r="FG15" s="2388"/>
      <c r="FH15" s="2388"/>
      <c r="FI15" s="2388"/>
      <c r="FJ15" s="2388"/>
      <c r="FK15" s="2388"/>
      <c r="FL15" s="2388"/>
      <c r="FM15" s="2389"/>
    </row>
    <row r="16" spans="1:171" s="163" customFormat="1" ht="14.25" customHeight="1">
      <c r="A16" s="627"/>
      <c r="B16" s="171"/>
      <c r="C16" s="2857"/>
      <c r="D16" s="2857"/>
      <c r="E16" s="2857"/>
      <c r="F16" s="2857"/>
      <c r="G16" s="2857"/>
      <c r="H16" s="2857"/>
      <c r="I16" s="2857"/>
      <c r="J16" s="2857"/>
      <c r="K16" s="2857"/>
      <c r="L16" s="2857"/>
      <c r="M16" s="2857"/>
      <c r="N16" s="2857"/>
      <c r="O16" s="2857"/>
      <c r="P16" s="2857"/>
      <c r="Q16" s="2857"/>
      <c r="R16" s="2857"/>
      <c r="S16" s="2857"/>
      <c r="T16" s="2857"/>
      <c r="U16" s="2857"/>
      <c r="V16" s="2857"/>
      <c r="W16" s="2857"/>
      <c r="X16" s="2857"/>
      <c r="Y16" s="2857"/>
      <c r="Z16" s="2857"/>
      <c r="AA16" s="2857"/>
      <c r="AB16" s="2857"/>
      <c r="AC16" s="2857"/>
      <c r="AD16" s="2857"/>
      <c r="AE16" s="2857"/>
      <c r="AF16" s="2857"/>
      <c r="AG16" s="2857"/>
      <c r="AH16" s="2857"/>
      <c r="AI16" s="2857"/>
      <c r="AJ16" s="2857"/>
      <c r="AK16" s="2857"/>
      <c r="AL16" s="2857"/>
      <c r="AM16" s="2857"/>
      <c r="AN16" s="2858"/>
      <c r="AO16" s="2859">
        <v>52512</v>
      </c>
      <c r="AP16" s="2860"/>
      <c r="AQ16" s="2860"/>
      <c r="AR16" s="2860"/>
      <c r="AS16" s="2861"/>
      <c r="AT16" s="2862" t="s">
        <v>774</v>
      </c>
      <c r="AU16" s="2863"/>
      <c r="AV16" s="2863"/>
      <c r="AW16" s="2863"/>
      <c r="AX16" s="2863"/>
      <c r="AY16" s="2863"/>
      <c r="AZ16" s="2864" t="s">
        <v>211</v>
      </c>
      <c r="BA16" s="2864"/>
      <c r="BB16" s="2864"/>
      <c r="BC16" s="2405">
        <v>-2</v>
      </c>
      <c r="BD16" s="2405"/>
      <c r="BE16" s="2405"/>
      <c r="BF16" s="2406"/>
      <c r="BG16" s="2886">
        <v>43780</v>
      </c>
      <c r="BH16" s="2846"/>
      <c r="BI16" s="2846"/>
      <c r="BJ16" s="2846"/>
      <c r="BK16" s="2846"/>
      <c r="BL16" s="2846"/>
      <c r="BM16" s="2846"/>
      <c r="BN16" s="2846"/>
      <c r="BO16" s="2846"/>
      <c r="BP16" s="2846"/>
      <c r="BQ16" s="2846"/>
      <c r="BR16" s="2846"/>
      <c r="BS16" s="2846"/>
      <c r="BT16" s="2846"/>
      <c r="BU16" s="2846"/>
      <c r="BV16" s="2846"/>
      <c r="BW16" s="2849"/>
      <c r="BX16" s="2846">
        <v>1058891</v>
      </c>
      <c r="BY16" s="2846"/>
      <c r="BZ16" s="2846"/>
      <c r="CA16" s="2846"/>
      <c r="CB16" s="2846"/>
      <c r="CC16" s="2846"/>
      <c r="CD16" s="2846"/>
      <c r="CE16" s="2846"/>
      <c r="CF16" s="2846"/>
      <c r="CG16" s="2846"/>
      <c r="CH16" s="2846"/>
      <c r="CI16" s="2846"/>
      <c r="CJ16" s="2846"/>
      <c r="CK16" s="2846"/>
      <c r="CL16" s="2846"/>
      <c r="CM16" s="2846"/>
      <c r="CN16" s="2846"/>
      <c r="CO16" s="2846"/>
      <c r="CP16" s="2846"/>
      <c r="CQ16" s="2846"/>
      <c r="CR16" s="2846"/>
      <c r="CS16" s="2846"/>
      <c r="CT16" s="2846"/>
      <c r="CU16" s="2849"/>
      <c r="CV16" s="2114" t="s">
        <v>0</v>
      </c>
      <c r="CW16" s="2114"/>
      <c r="CX16" s="2847">
        <v>89</v>
      </c>
      <c r="CY16" s="2847"/>
      <c r="CZ16" s="2847"/>
      <c r="DA16" s="2847"/>
      <c r="DB16" s="2847"/>
      <c r="DC16" s="2847"/>
      <c r="DD16" s="2847"/>
      <c r="DE16" s="2847"/>
      <c r="DF16" s="2847"/>
      <c r="DG16" s="2847"/>
      <c r="DH16" s="2847"/>
      <c r="DI16" s="2847"/>
      <c r="DJ16" s="2847"/>
      <c r="DK16" s="2847"/>
      <c r="DL16" s="2847"/>
      <c r="DM16" s="2847"/>
      <c r="DN16" s="2847"/>
      <c r="DO16" s="2847"/>
      <c r="DP16" s="2847"/>
      <c r="DQ16" s="2118" t="s">
        <v>1</v>
      </c>
      <c r="DR16" s="2118"/>
      <c r="DS16" s="2839" t="s">
        <v>0</v>
      </c>
      <c r="DT16" s="2114"/>
      <c r="DU16" s="2846">
        <v>992639</v>
      </c>
      <c r="DV16" s="2846"/>
      <c r="DW16" s="2846"/>
      <c r="DX16" s="2846"/>
      <c r="DY16" s="2846"/>
      <c r="DZ16" s="2846"/>
      <c r="EA16" s="2846"/>
      <c r="EB16" s="2846"/>
      <c r="EC16" s="2846"/>
      <c r="ED16" s="2846"/>
      <c r="EE16" s="2846"/>
      <c r="EF16" s="2846"/>
      <c r="EG16" s="2846"/>
      <c r="EH16" s="2846"/>
      <c r="EI16" s="2846"/>
      <c r="EJ16" s="2846"/>
      <c r="EK16" s="2846"/>
      <c r="EL16" s="2846"/>
      <c r="EM16" s="2846"/>
      <c r="EN16" s="2846"/>
      <c r="EO16" s="2846"/>
      <c r="EP16" s="2846"/>
      <c r="EQ16" s="2846"/>
      <c r="ER16" s="2846"/>
      <c r="ES16" s="2846"/>
      <c r="ET16" s="2846"/>
      <c r="EU16" s="2118" t="s">
        <v>1</v>
      </c>
      <c r="EV16" s="2833"/>
      <c r="EW16" s="2387">
        <f t="shared" si="0"/>
        <v>109943</v>
      </c>
      <c r="EX16" s="2388"/>
      <c r="EY16" s="2388"/>
      <c r="EZ16" s="2388"/>
      <c r="FA16" s="2388"/>
      <c r="FB16" s="2388"/>
      <c r="FC16" s="2388"/>
      <c r="FD16" s="2388"/>
      <c r="FE16" s="2388"/>
      <c r="FF16" s="2388"/>
      <c r="FG16" s="2388"/>
      <c r="FH16" s="2388"/>
      <c r="FI16" s="2388"/>
      <c r="FJ16" s="2388"/>
      <c r="FK16" s="2388"/>
      <c r="FL16" s="2388"/>
      <c r="FM16" s="2389"/>
    </row>
    <row r="17" spans="1:169" s="163" customFormat="1" ht="14.25" customHeight="1">
      <c r="A17" s="627"/>
      <c r="B17" s="169"/>
      <c r="C17" s="2865" t="s">
        <v>1011</v>
      </c>
      <c r="D17" s="2865"/>
      <c r="E17" s="2865"/>
      <c r="F17" s="2865"/>
      <c r="G17" s="2865"/>
      <c r="H17" s="2865"/>
      <c r="I17" s="2865"/>
      <c r="J17" s="2865"/>
      <c r="K17" s="2865"/>
      <c r="L17" s="2865"/>
      <c r="M17" s="2865"/>
      <c r="N17" s="2865"/>
      <c r="O17" s="2865"/>
      <c r="P17" s="2865"/>
      <c r="Q17" s="2865"/>
      <c r="R17" s="2865"/>
      <c r="S17" s="2865"/>
      <c r="T17" s="2865"/>
      <c r="U17" s="2865"/>
      <c r="V17" s="2865"/>
      <c r="W17" s="2865"/>
      <c r="X17" s="2865"/>
      <c r="Y17" s="2865"/>
      <c r="Z17" s="2865"/>
      <c r="AA17" s="2865"/>
      <c r="AB17" s="2865"/>
      <c r="AC17" s="2865"/>
      <c r="AD17" s="2865"/>
      <c r="AE17" s="2865"/>
      <c r="AF17" s="2865"/>
      <c r="AG17" s="2865"/>
      <c r="AH17" s="2865"/>
      <c r="AI17" s="2865"/>
      <c r="AJ17" s="2865"/>
      <c r="AK17" s="2865"/>
      <c r="AL17" s="2865"/>
      <c r="AM17" s="2865"/>
      <c r="AN17" s="2866"/>
      <c r="AO17" s="2859">
        <v>52413</v>
      </c>
      <c r="AP17" s="2860"/>
      <c r="AQ17" s="2860"/>
      <c r="AR17" s="2860"/>
      <c r="AS17" s="2861"/>
      <c r="AT17" s="2862" t="s">
        <v>774</v>
      </c>
      <c r="AU17" s="2863"/>
      <c r="AV17" s="2863"/>
      <c r="AW17" s="2863"/>
      <c r="AX17" s="2863"/>
      <c r="AY17" s="2863"/>
      <c r="AZ17" s="2864" t="s">
        <v>210</v>
      </c>
      <c r="BA17" s="2864"/>
      <c r="BB17" s="2864"/>
      <c r="BC17" s="2405">
        <v>-1</v>
      </c>
      <c r="BD17" s="2405"/>
      <c r="BE17" s="2405"/>
      <c r="BF17" s="2406"/>
      <c r="BG17" s="2399">
        <f>EW18</f>
        <v>533548</v>
      </c>
      <c r="BH17" s="2388"/>
      <c r="BI17" s="2388"/>
      <c r="BJ17" s="2388"/>
      <c r="BK17" s="2388"/>
      <c r="BL17" s="2388"/>
      <c r="BM17" s="2388"/>
      <c r="BN17" s="2388"/>
      <c r="BO17" s="2388"/>
      <c r="BP17" s="2388"/>
      <c r="BQ17" s="2388"/>
      <c r="BR17" s="2388"/>
      <c r="BS17" s="2388"/>
      <c r="BT17" s="2388"/>
      <c r="BU17" s="2388"/>
      <c r="BV17" s="2388"/>
      <c r="BW17" s="2400"/>
      <c r="BX17" s="2843">
        <v>3580146</v>
      </c>
      <c r="BY17" s="2843"/>
      <c r="BZ17" s="2843"/>
      <c r="CA17" s="2843"/>
      <c r="CB17" s="2843"/>
      <c r="CC17" s="2843"/>
      <c r="CD17" s="2843"/>
      <c r="CE17" s="2843"/>
      <c r="CF17" s="2843"/>
      <c r="CG17" s="2843"/>
      <c r="CH17" s="2843"/>
      <c r="CI17" s="2843"/>
      <c r="CJ17" s="2843"/>
      <c r="CK17" s="2843"/>
      <c r="CL17" s="2843"/>
      <c r="CM17" s="2843"/>
      <c r="CN17" s="2843"/>
      <c r="CO17" s="2843"/>
      <c r="CP17" s="2843"/>
      <c r="CQ17" s="2843"/>
      <c r="CR17" s="2843"/>
      <c r="CS17" s="2843"/>
      <c r="CT17" s="2843"/>
      <c r="CU17" s="2844"/>
      <c r="CV17" s="2114" t="s">
        <v>0</v>
      </c>
      <c r="CW17" s="2114"/>
      <c r="CX17" s="1510">
        <v>64810</v>
      </c>
      <c r="CY17" s="1510"/>
      <c r="CZ17" s="1510"/>
      <c r="DA17" s="1510"/>
      <c r="DB17" s="1510"/>
      <c r="DC17" s="1510"/>
      <c r="DD17" s="1510"/>
      <c r="DE17" s="1510"/>
      <c r="DF17" s="1510"/>
      <c r="DG17" s="1510"/>
      <c r="DH17" s="1510"/>
      <c r="DI17" s="1510"/>
      <c r="DJ17" s="1510"/>
      <c r="DK17" s="1510"/>
      <c r="DL17" s="1510"/>
      <c r="DM17" s="1510"/>
      <c r="DN17" s="1510"/>
      <c r="DO17" s="1510"/>
      <c r="DP17" s="1510"/>
      <c r="DQ17" s="2118" t="s">
        <v>1</v>
      </c>
      <c r="DR17" s="2118"/>
      <c r="DS17" s="2839" t="s">
        <v>0</v>
      </c>
      <c r="DT17" s="2114"/>
      <c r="DU17" s="1510">
        <v>2764699</v>
      </c>
      <c r="DV17" s="1510"/>
      <c r="DW17" s="1510"/>
      <c r="DX17" s="1510"/>
      <c r="DY17" s="1510"/>
      <c r="DZ17" s="1510"/>
      <c r="EA17" s="1510"/>
      <c r="EB17" s="1510"/>
      <c r="EC17" s="1510"/>
      <c r="ED17" s="1510"/>
      <c r="EE17" s="1510"/>
      <c r="EF17" s="1510"/>
      <c r="EG17" s="1510"/>
      <c r="EH17" s="1510"/>
      <c r="EI17" s="1510"/>
      <c r="EJ17" s="1510"/>
      <c r="EK17" s="1510"/>
      <c r="EL17" s="1510"/>
      <c r="EM17" s="1510"/>
      <c r="EN17" s="1510"/>
      <c r="EO17" s="1510"/>
      <c r="EP17" s="1510"/>
      <c r="EQ17" s="1510"/>
      <c r="ER17" s="1510"/>
      <c r="ES17" s="1510"/>
      <c r="ET17" s="1510"/>
      <c r="EU17" s="2118" t="s">
        <v>1</v>
      </c>
      <c r="EV17" s="2833"/>
      <c r="EW17" s="2387">
        <f t="shared" si="0"/>
        <v>1284185</v>
      </c>
      <c r="EX17" s="2388"/>
      <c r="EY17" s="2388"/>
      <c r="EZ17" s="2388"/>
      <c r="FA17" s="2388"/>
      <c r="FB17" s="2388"/>
      <c r="FC17" s="2388"/>
      <c r="FD17" s="2388"/>
      <c r="FE17" s="2388"/>
      <c r="FF17" s="2388"/>
      <c r="FG17" s="2388"/>
      <c r="FH17" s="2388"/>
      <c r="FI17" s="2388"/>
      <c r="FJ17" s="2388"/>
      <c r="FK17" s="2388"/>
      <c r="FL17" s="2388"/>
      <c r="FM17" s="2389"/>
    </row>
    <row r="18" spans="1:169" s="163" customFormat="1" ht="14.25" customHeight="1">
      <c r="A18" s="627"/>
      <c r="B18" s="171"/>
      <c r="C18" s="2867"/>
      <c r="D18" s="2867"/>
      <c r="E18" s="2867"/>
      <c r="F18" s="2867"/>
      <c r="G18" s="2867"/>
      <c r="H18" s="2867"/>
      <c r="I18" s="2867"/>
      <c r="J18" s="2867"/>
      <c r="K18" s="2867"/>
      <c r="L18" s="2867"/>
      <c r="M18" s="2867"/>
      <c r="N18" s="2867"/>
      <c r="O18" s="2867"/>
      <c r="P18" s="2867"/>
      <c r="Q18" s="2867"/>
      <c r="R18" s="2867"/>
      <c r="S18" s="2867"/>
      <c r="T18" s="2867"/>
      <c r="U18" s="2867"/>
      <c r="V18" s="2867"/>
      <c r="W18" s="2867"/>
      <c r="X18" s="2867"/>
      <c r="Y18" s="2867"/>
      <c r="Z18" s="2867"/>
      <c r="AA18" s="2867"/>
      <c r="AB18" s="2867"/>
      <c r="AC18" s="2867"/>
      <c r="AD18" s="2867"/>
      <c r="AE18" s="2867"/>
      <c r="AF18" s="2867"/>
      <c r="AG18" s="2867"/>
      <c r="AH18" s="2867"/>
      <c r="AI18" s="2867"/>
      <c r="AJ18" s="2867"/>
      <c r="AK18" s="2867"/>
      <c r="AL18" s="2867"/>
      <c r="AM18" s="2867"/>
      <c r="AN18" s="2868"/>
      <c r="AO18" s="2859">
        <v>52513</v>
      </c>
      <c r="AP18" s="2860"/>
      <c r="AQ18" s="2860"/>
      <c r="AR18" s="2860"/>
      <c r="AS18" s="2861"/>
      <c r="AT18" s="2862" t="s">
        <v>774</v>
      </c>
      <c r="AU18" s="2863"/>
      <c r="AV18" s="2863"/>
      <c r="AW18" s="2863"/>
      <c r="AX18" s="2863"/>
      <c r="AY18" s="2863"/>
      <c r="AZ18" s="2864" t="s">
        <v>211</v>
      </c>
      <c r="BA18" s="2864"/>
      <c r="BB18" s="2864"/>
      <c r="BC18" s="2405">
        <v>-2</v>
      </c>
      <c r="BD18" s="2405"/>
      <c r="BE18" s="2405"/>
      <c r="BF18" s="2406"/>
      <c r="BG18" s="2886">
        <v>375558</v>
      </c>
      <c r="BH18" s="2846"/>
      <c r="BI18" s="2846"/>
      <c r="BJ18" s="2846"/>
      <c r="BK18" s="2846"/>
      <c r="BL18" s="2846"/>
      <c r="BM18" s="2846"/>
      <c r="BN18" s="2846"/>
      <c r="BO18" s="2846"/>
      <c r="BP18" s="2846"/>
      <c r="BQ18" s="2846"/>
      <c r="BR18" s="2846"/>
      <c r="BS18" s="2846"/>
      <c r="BT18" s="2846"/>
      <c r="BU18" s="2846"/>
      <c r="BV18" s="2846"/>
      <c r="BW18" s="2849"/>
      <c r="BX18" s="2846">
        <v>2724964</v>
      </c>
      <c r="BY18" s="2846"/>
      <c r="BZ18" s="2846"/>
      <c r="CA18" s="2846"/>
      <c r="CB18" s="2846"/>
      <c r="CC18" s="2846"/>
      <c r="CD18" s="2846"/>
      <c r="CE18" s="2846"/>
      <c r="CF18" s="2846"/>
      <c r="CG18" s="2846"/>
      <c r="CH18" s="2846"/>
      <c r="CI18" s="2846"/>
      <c r="CJ18" s="2846"/>
      <c r="CK18" s="2846"/>
      <c r="CL18" s="2846"/>
      <c r="CM18" s="2846"/>
      <c r="CN18" s="2846"/>
      <c r="CO18" s="2846"/>
      <c r="CP18" s="2846"/>
      <c r="CQ18" s="2846"/>
      <c r="CR18" s="2846"/>
      <c r="CS18" s="2846"/>
      <c r="CT18" s="2846"/>
      <c r="CU18" s="2849"/>
      <c r="CV18" s="2114" t="s">
        <v>0</v>
      </c>
      <c r="CW18" s="2114"/>
      <c r="CX18" s="2847">
        <v>98541</v>
      </c>
      <c r="CY18" s="2847"/>
      <c r="CZ18" s="2847"/>
      <c r="DA18" s="2847"/>
      <c r="DB18" s="2847"/>
      <c r="DC18" s="2847"/>
      <c r="DD18" s="2847"/>
      <c r="DE18" s="2847"/>
      <c r="DF18" s="2847"/>
      <c r="DG18" s="2847"/>
      <c r="DH18" s="2847"/>
      <c r="DI18" s="2847"/>
      <c r="DJ18" s="2847"/>
      <c r="DK18" s="2847"/>
      <c r="DL18" s="2847"/>
      <c r="DM18" s="2847"/>
      <c r="DN18" s="2847"/>
      <c r="DO18" s="2847"/>
      <c r="DP18" s="2847"/>
      <c r="DQ18" s="2118" t="s">
        <v>1</v>
      </c>
      <c r="DR18" s="2118"/>
      <c r="DS18" s="2839" t="s">
        <v>0</v>
      </c>
      <c r="DT18" s="2114"/>
      <c r="DU18" s="1510">
        <v>2468433</v>
      </c>
      <c r="DV18" s="1510"/>
      <c r="DW18" s="1510"/>
      <c r="DX18" s="1510"/>
      <c r="DY18" s="1510"/>
      <c r="DZ18" s="1510"/>
      <c r="EA18" s="1510"/>
      <c r="EB18" s="1510"/>
      <c r="EC18" s="1510"/>
      <c r="ED18" s="1510"/>
      <c r="EE18" s="1510"/>
      <c r="EF18" s="1510"/>
      <c r="EG18" s="1510"/>
      <c r="EH18" s="1510"/>
      <c r="EI18" s="1510"/>
      <c r="EJ18" s="1510"/>
      <c r="EK18" s="1510"/>
      <c r="EL18" s="1510"/>
      <c r="EM18" s="1510"/>
      <c r="EN18" s="1510"/>
      <c r="EO18" s="1510"/>
      <c r="EP18" s="1510"/>
      <c r="EQ18" s="1510"/>
      <c r="ER18" s="1510"/>
      <c r="ES18" s="1510"/>
      <c r="ET18" s="1510"/>
      <c r="EU18" s="2118" t="s">
        <v>1</v>
      </c>
      <c r="EV18" s="2833"/>
      <c r="EW18" s="2387">
        <f t="shared" si="0"/>
        <v>533548</v>
      </c>
      <c r="EX18" s="2388"/>
      <c r="EY18" s="2388"/>
      <c r="EZ18" s="2388"/>
      <c r="FA18" s="2388"/>
      <c r="FB18" s="2388"/>
      <c r="FC18" s="2388"/>
      <c r="FD18" s="2388"/>
      <c r="FE18" s="2388"/>
      <c r="FF18" s="2388"/>
      <c r="FG18" s="2388"/>
      <c r="FH18" s="2388"/>
      <c r="FI18" s="2388"/>
      <c r="FJ18" s="2388"/>
      <c r="FK18" s="2388"/>
      <c r="FL18" s="2388"/>
      <c r="FM18" s="2389"/>
    </row>
    <row r="19" spans="1:169" s="163" customFormat="1" ht="15.75" customHeight="1">
      <c r="A19" s="627"/>
      <c r="B19" s="171"/>
      <c r="C19" s="2865" t="s">
        <v>938</v>
      </c>
      <c r="D19" s="2865"/>
      <c r="E19" s="2865"/>
      <c r="F19" s="2865"/>
      <c r="G19" s="2865"/>
      <c r="H19" s="2865"/>
      <c r="I19" s="2865"/>
      <c r="J19" s="2865"/>
      <c r="K19" s="2865"/>
      <c r="L19" s="2865"/>
      <c r="M19" s="2865"/>
      <c r="N19" s="2865"/>
      <c r="O19" s="2865"/>
      <c r="P19" s="2865"/>
      <c r="Q19" s="2865"/>
      <c r="R19" s="2865"/>
      <c r="S19" s="2865"/>
      <c r="T19" s="2865"/>
      <c r="U19" s="2865"/>
      <c r="V19" s="2865"/>
      <c r="W19" s="2865"/>
      <c r="X19" s="2865"/>
      <c r="Y19" s="2865"/>
      <c r="Z19" s="2865"/>
      <c r="AA19" s="2865"/>
      <c r="AB19" s="2865"/>
      <c r="AC19" s="2865"/>
      <c r="AD19" s="2865"/>
      <c r="AE19" s="2865"/>
      <c r="AF19" s="2865"/>
      <c r="AG19" s="2865"/>
      <c r="AH19" s="2865"/>
      <c r="AI19" s="2865"/>
      <c r="AJ19" s="2865"/>
      <c r="AK19" s="2865"/>
      <c r="AL19" s="2865"/>
      <c r="AM19" s="2865"/>
      <c r="AN19" s="2866"/>
      <c r="AO19" s="2859">
        <v>52414</v>
      </c>
      <c r="AP19" s="2860"/>
      <c r="AQ19" s="2860"/>
      <c r="AR19" s="2860"/>
      <c r="AS19" s="2860"/>
      <c r="AT19" s="2862" t="s">
        <v>774</v>
      </c>
      <c r="AU19" s="2863"/>
      <c r="AV19" s="2863"/>
      <c r="AW19" s="2863"/>
      <c r="AX19" s="2863"/>
      <c r="AY19" s="2863"/>
      <c r="AZ19" s="2864" t="s">
        <v>210</v>
      </c>
      <c r="BA19" s="2864"/>
      <c r="BB19" s="2864"/>
      <c r="BC19" s="2405">
        <v>-1</v>
      </c>
      <c r="BD19" s="2405"/>
      <c r="BE19" s="2405"/>
      <c r="BF19" s="2406"/>
      <c r="BG19" s="2399">
        <f>EW20</f>
        <v>0</v>
      </c>
      <c r="BH19" s="2388"/>
      <c r="BI19" s="2388"/>
      <c r="BJ19" s="2388"/>
      <c r="BK19" s="2388"/>
      <c r="BL19" s="2388"/>
      <c r="BM19" s="2388"/>
      <c r="BN19" s="2388"/>
      <c r="BO19" s="2388"/>
      <c r="BP19" s="2388"/>
      <c r="BQ19" s="2388"/>
      <c r="BR19" s="2388"/>
      <c r="BS19" s="2388"/>
      <c r="BT19" s="2388"/>
      <c r="BU19" s="2388"/>
      <c r="BV19" s="2388"/>
      <c r="BW19" s="2400"/>
      <c r="BX19" s="2843"/>
      <c r="BY19" s="2843"/>
      <c r="BZ19" s="2843"/>
      <c r="CA19" s="2843"/>
      <c r="CB19" s="2843"/>
      <c r="CC19" s="2843"/>
      <c r="CD19" s="2843"/>
      <c r="CE19" s="2843"/>
      <c r="CF19" s="2843"/>
      <c r="CG19" s="2843"/>
      <c r="CH19" s="2843"/>
      <c r="CI19" s="2843"/>
      <c r="CJ19" s="2843"/>
      <c r="CK19" s="2843"/>
      <c r="CL19" s="2843"/>
      <c r="CM19" s="2843"/>
      <c r="CN19" s="2843"/>
      <c r="CO19" s="2843"/>
      <c r="CP19" s="2843"/>
      <c r="CQ19" s="2843"/>
      <c r="CR19" s="2843"/>
      <c r="CS19" s="2843"/>
      <c r="CT19" s="2843"/>
      <c r="CU19" s="2844"/>
      <c r="CV19" s="2114" t="s">
        <v>0</v>
      </c>
      <c r="CW19" s="2114"/>
      <c r="CX19" s="1510"/>
      <c r="CY19" s="1510"/>
      <c r="CZ19" s="1510"/>
      <c r="DA19" s="1510"/>
      <c r="DB19" s="1510"/>
      <c r="DC19" s="1510"/>
      <c r="DD19" s="1510"/>
      <c r="DE19" s="1510"/>
      <c r="DF19" s="1510"/>
      <c r="DG19" s="1510"/>
      <c r="DH19" s="1510"/>
      <c r="DI19" s="1510"/>
      <c r="DJ19" s="1510"/>
      <c r="DK19" s="1510"/>
      <c r="DL19" s="1510"/>
      <c r="DM19" s="1510"/>
      <c r="DN19" s="1510"/>
      <c r="DO19" s="1510"/>
      <c r="DP19" s="1510"/>
      <c r="DQ19" s="2118" t="s">
        <v>1</v>
      </c>
      <c r="DR19" s="2118"/>
      <c r="DS19" s="2839" t="s">
        <v>0</v>
      </c>
      <c r="DT19" s="2114"/>
      <c r="DU19" s="1510"/>
      <c r="DV19" s="1510"/>
      <c r="DW19" s="1510"/>
      <c r="DX19" s="1510"/>
      <c r="DY19" s="1510"/>
      <c r="DZ19" s="1510"/>
      <c r="EA19" s="1510"/>
      <c r="EB19" s="1510"/>
      <c r="EC19" s="1510"/>
      <c r="ED19" s="1510"/>
      <c r="EE19" s="1510"/>
      <c r="EF19" s="1510"/>
      <c r="EG19" s="1510"/>
      <c r="EH19" s="1510"/>
      <c r="EI19" s="1510"/>
      <c r="EJ19" s="1510"/>
      <c r="EK19" s="1510"/>
      <c r="EL19" s="1510"/>
      <c r="EM19" s="1510"/>
      <c r="EN19" s="1510"/>
      <c r="EO19" s="1510"/>
      <c r="EP19" s="1510"/>
      <c r="EQ19" s="1510"/>
      <c r="ER19" s="1510"/>
      <c r="ES19" s="1510"/>
      <c r="ET19" s="1510"/>
      <c r="EU19" s="2118" t="s">
        <v>1</v>
      </c>
      <c r="EV19" s="2833"/>
      <c r="EW19" s="2387">
        <f t="shared" si="0"/>
        <v>0</v>
      </c>
      <c r="EX19" s="2388"/>
      <c r="EY19" s="2388"/>
      <c r="EZ19" s="2388"/>
      <c r="FA19" s="2388"/>
      <c r="FB19" s="2388"/>
      <c r="FC19" s="2388"/>
      <c r="FD19" s="2388"/>
      <c r="FE19" s="2388"/>
      <c r="FF19" s="2388"/>
      <c r="FG19" s="2388"/>
      <c r="FH19" s="2388"/>
      <c r="FI19" s="2388"/>
      <c r="FJ19" s="2388"/>
      <c r="FK19" s="2388"/>
      <c r="FL19" s="2388"/>
      <c r="FM19" s="2389"/>
    </row>
    <row r="20" spans="1:169" s="163" customFormat="1" ht="15" customHeight="1">
      <c r="A20" s="627"/>
      <c r="B20" s="171"/>
      <c r="C20" s="2867"/>
      <c r="D20" s="2867"/>
      <c r="E20" s="2867"/>
      <c r="F20" s="2867"/>
      <c r="G20" s="2867"/>
      <c r="H20" s="2867"/>
      <c r="I20" s="2867"/>
      <c r="J20" s="2867"/>
      <c r="K20" s="2867"/>
      <c r="L20" s="2867"/>
      <c r="M20" s="2867"/>
      <c r="N20" s="2867"/>
      <c r="O20" s="2867"/>
      <c r="P20" s="2867"/>
      <c r="Q20" s="2867"/>
      <c r="R20" s="2867"/>
      <c r="S20" s="2867"/>
      <c r="T20" s="2867"/>
      <c r="U20" s="2867"/>
      <c r="V20" s="2867"/>
      <c r="W20" s="2867"/>
      <c r="X20" s="2867"/>
      <c r="Y20" s="2867"/>
      <c r="Z20" s="2867"/>
      <c r="AA20" s="2867"/>
      <c r="AB20" s="2867"/>
      <c r="AC20" s="2867"/>
      <c r="AD20" s="2867"/>
      <c r="AE20" s="2867"/>
      <c r="AF20" s="2867"/>
      <c r="AG20" s="2867"/>
      <c r="AH20" s="2867"/>
      <c r="AI20" s="2867"/>
      <c r="AJ20" s="2867"/>
      <c r="AK20" s="2867"/>
      <c r="AL20" s="2867"/>
      <c r="AM20" s="2867"/>
      <c r="AN20" s="2868"/>
      <c r="AO20" s="2859">
        <v>52514</v>
      </c>
      <c r="AP20" s="2860"/>
      <c r="AQ20" s="2860"/>
      <c r="AR20" s="2860"/>
      <c r="AS20" s="2861"/>
      <c r="AT20" s="2862" t="s">
        <v>1008</v>
      </c>
      <c r="AU20" s="2863"/>
      <c r="AV20" s="2863"/>
      <c r="AW20" s="2863"/>
      <c r="AX20" s="2863"/>
      <c r="AY20" s="2863"/>
      <c r="AZ20" s="2864" t="s">
        <v>211</v>
      </c>
      <c r="BA20" s="2864"/>
      <c r="BB20" s="2864"/>
      <c r="BC20" s="2405">
        <v>-2</v>
      </c>
      <c r="BD20" s="2405"/>
      <c r="BE20" s="2405"/>
      <c r="BF20" s="2406"/>
      <c r="BG20" s="2895"/>
      <c r="BH20" s="2843"/>
      <c r="BI20" s="2843"/>
      <c r="BJ20" s="2843"/>
      <c r="BK20" s="2843"/>
      <c r="BL20" s="2843"/>
      <c r="BM20" s="2843"/>
      <c r="BN20" s="2843"/>
      <c r="BO20" s="2843"/>
      <c r="BP20" s="2843"/>
      <c r="BQ20" s="2843"/>
      <c r="BR20" s="2843"/>
      <c r="BS20" s="2843"/>
      <c r="BT20" s="2843"/>
      <c r="BU20" s="2843"/>
      <c r="BV20" s="2843"/>
      <c r="BW20" s="2844"/>
      <c r="BX20" s="2843"/>
      <c r="BY20" s="2843"/>
      <c r="BZ20" s="2843"/>
      <c r="CA20" s="2843"/>
      <c r="CB20" s="2843"/>
      <c r="CC20" s="2843"/>
      <c r="CD20" s="2843"/>
      <c r="CE20" s="2843"/>
      <c r="CF20" s="2843"/>
      <c r="CG20" s="2843"/>
      <c r="CH20" s="2843"/>
      <c r="CI20" s="2843"/>
      <c r="CJ20" s="2843"/>
      <c r="CK20" s="2843"/>
      <c r="CL20" s="2843"/>
      <c r="CM20" s="2843"/>
      <c r="CN20" s="2843"/>
      <c r="CO20" s="2843"/>
      <c r="CP20" s="2843"/>
      <c r="CQ20" s="2843"/>
      <c r="CR20" s="2843"/>
      <c r="CS20" s="2843"/>
      <c r="CT20" s="2843"/>
      <c r="CU20" s="2844"/>
      <c r="CV20" s="2114" t="s">
        <v>0</v>
      </c>
      <c r="CW20" s="2114"/>
      <c r="CX20" s="1510"/>
      <c r="CY20" s="1510"/>
      <c r="CZ20" s="1510"/>
      <c r="DA20" s="1510"/>
      <c r="DB20" s="1510"/>
      <c r="DC20" s="1510"/>
      <c r="DD20" s="1510"/>
      <c r="DE20" s="1510"/>
      <c r="DF20" s="1510"/>
      <c r="DG20" s="1510"/>
      <c r="DH20" s="1510"/>
      <c r="DI20" s="1510"/>
      <c r="DJ20" s="1510"/>
      <c r="DK20" s="1510"/>
      <c r="DL20" s="1510"/>
      <c r="DM20" s="1510"/>
      <c r="DN20" s="1510"/>
      <c r="DO20" s="1510"/>
      <c r="DP20" s="1510"/>
      <c r="DQ20" s="2118" t="s">
        <v>1</v>
      </c>
      <c r="DR20" s="2118"/>
      <c r="DS20" s="2839" t="s">
        <v>0</v>
      </c>
      <c r="DT20" s="2114"/>
      <c r="DU20" s="1510"/>
      <c r="DV20" s="1510"/>
      <c r="DW20" s="1510"/>
      <c r="DX20" s="1510"/>
      <c r="DY20" s="1510"/>
      <c r="DZ20" s="1510"/>
      <c r="EA20" s="1510"/>
      <c r="EB20" s="1510"/>
      <c r="EC20" s="1510"/>
      <c r="ED20" s="1510"/>
      <c r="EE20" s="1510"/>
      <c r="EF20" s="1510"/>
      <c r="EG20" s="1510"/>
      <c r="EH20" s="1510"/>
      <c r="EI20" s="1510"/>
      <c r="EJ20" s="1510"/>
      <c r="EK20" s="1510"/>
      <c r="EL20" s="1510"/>
      <c r="EM20" s="1510"/>
      <c r="EN20" s="1510"/>
      <c r="EO20" s="1510"/>
      <c r="EP20" s="1510"/>
      <c r="EQ20" s="1510"/>
      <c r="ER20" s="1510"/>
      <c r="ES20" s="1510"/>
      <c r="ET20" s="1510"/>
      <c r="EU20" s="2118" t="s">
        <v>1</v>
      </c>
      <c r="EV20" s="2833"/>
      <c r="EW20" s="2387">
        <f t="shared" ref="EW20:EW27" si="1">BG20+BX20-CX20-DU20</f>
        <v>0</v>
      </c>
      <c r="EX20" s="2388"/>
      <c r="EY20" s="2388"/>
      <c r="EZ20" s="2388"/>
      <c r="FA20" s="2388"/>
      <c r="FB20" s="2388"/>
      <c r="FC20" s="2388"/>
      <c r="FD20" s="2388"/>
      <c r="FE20" s="2388"/>
      <c r="FF20" s="2388"/>
      <c r="FG20" s="2388"/>
      <c r="FH20" s="2388"/>
      <c r="FI20" s="2388"/>
      <c r="FJ20" s="2388"/>
      <c r="FK20" s="2388"/>
      <c r="FL20" s="2388"/>
      <c r="FM20" s="2389"/>
    </row>
    <row r="21" spans="1:169" s="163" customFormat="1" ht="14.25" customHeight="1">
      <c r="A21" s="627"/>
      <c r="B21" s="169"/>
      <c r="C21" s="2889" t="s">
        <v>1014</v>
      </c>
      <c r="D21" s="2889"/>
      <c r="E21" s="2889"/>
      <c r="F21" s="2889"/>
      <c r="G21" s="2889"/>
      <c r="H21" s="2889"/>
      <c r="I21" s="2889"/>
      <c r="J21" s="2889"/>
      <c r="K21" s="2889"/>
      <c r="L21" s="2889"/>
      <c r="M21" s="2889"/>
      <c r="N21" s="2889"/>
      <c r="O21" s="2889"/>
      <c r="P21" s="2889"/>
      <c r="Q21" s="2889"/>
      <c r="R21" s="2889"/>
      <c r="S21" s="2889"/>
      <c r="T21" s="2889"/>
      <c r="U21" s="2889"/>
      <c r="V21" s="2889"/>
      <c r="W21" s="2889"/>
      <c r="X21" s="2889"/>
      <c r="Y21" s="2889"/>
      <c r="Z21" s="2889"/>
      <c r="AA21" s="2889"/>
      <c r="AB21" s="2889"/>
      <c r="AC21" s="2889"/>
      <c r="AD21" s="2889"/>
      <c r="AE21" s="2889"/>
      <c r="AF21" s="2889"/>
      <c r="AG21" s="2889"/>
      <c r="AH21" s="2889"/>
      <c r="AI21" s="2889"/>
      <c r="AJ21" s="2889"/>
      <c r="AK21" s="2889"/>
      <c r="AL21" s="2889"/>
      <c r="AM21" s="2889"/>
      <c r="AN21" s="2890"/>
      <c r="AO21" s="2859">
        <v>5242</v>
      </c>
      <c r="AP21" s="2860"/>
      <c r="AQ21" s="2860"/>
      <c r="AR21" s="2860"/>
      <c r="AS21" s="2861"/>
      <c r="AT21" s="2862" t="s">
        <v>774</v>
      </c>
      <c r="AU21" s="2863"/>
      <c r="AV21" s="2863"/>
      <c r="AW21" s="2863"/>
      <c r="AX21" s="2863"/>
      <c r="AY21" s="2863"/>
      <c r="AZ21" s="2864" t="s">
        <v>210</v>
      </c>
      <c r="BA21" s="2864"/>
      <c r="BB21" s="2864"/>
      <c r="BC21" s="2893">
        <v>-1</v>
      </c>
      <c r="BD21" s="2893"/>
      <c r="BE21" s="2893"/>
      <c r="BF21" s="2894"/>
      <c r="BG21" s="2399">
        <f>SUM(BG23,BG25,BG27,BG33)</f>
        <v>27427</v>
      </c>
      <c r="BH21" s="2388"/>
      <c r="BI21" s="2388"/>
      <c r="BJ21" s="2388"/>
      <c r="BK21" s="2388"/>
      <c r="BL21" s="2388"/>
      <c r="BM21" s="2388"/>
      <c r="BN21" s="2388"/>
      <c r="BO21" s="2388"/>
      <c r="BP21" s="2388"/>
      <c r="BQ21" s="2388"/>
      <c r="BR21" s="2388"/>
      <c r="BS21" s="2388"/>
      <c r="BT21" s="2388"/>
      <c r="BU21" s="2388"/>
      <c r="BV21" s="2388"/>
      <c r="BW21" s="2400"/>
      <c r="BX21" s="2388">
        <f>SUM(BX23,BX25,BX27,BX33)</f>
        <v>1279</v>
      </c>
      <c r="BY21" s="2388"/>
      <c r="BZ21" s="2388"/>
      <c r="CA21" s="2388"/>
      <c r="CB21" s="2388"/>
      <c r="CC21" s="2388"/>
      <c r="CD21" s="2388"/>
      <c r="CE21" s="2388"/>
      <c r="CF21" s="2388"/>
      <c r="CG21" s="2388"/>
      <c r="CH21" s="2388"/>
      <c r="CI21" s="2388"/>
      <c r="CJ21" s="2388"/>
      <c r="CK21" s="2388"/>
      <c r="CL21" s="2388"/>
      <c r="CM21" s="2388"/>
      <c r="CN21" s="2388"/>
      <c r="CO21" s="2388"/>
      <c r="CP21" s="2388"/>
      <c r="CQ21" s="2388"/>
      <c r="CR21" s="2388"/>
      <c r="CS21" s="2388"/>
      <c r="CT21" s="2388"/>
      <c r="CU21" s="2400"/>
      <c r="CV21" s="2114" t="s">
        <v>0</v>
      </c>
      <c r="CW21" s="2114"/>
      <c r="CX21" s="2115">
        <f>SUM(CX23,CX25,CX27,CX33)</f>
        <v>1036</v>
      </c>
      <c r="CY21" s="2115"/>
      <c r="CZ21" s="2115"/>
      <c r="DA21" s="2115"/>
      <c r="DB21" s="2115"/>
      <c r="DC21" s="2115"/>
      <c r="DD21" s="2115"/>
      <c r="DE21" s="2115"/>
      <c r="DF21" s="2115"/>
      <c r="DG21" s="2115"/>
      <c r="DH21" s="2115"/>
      <c r="DI21" s="2115"/>
      <c r="DJ21" s="2115"/>
      <c r="DK21" s="2115"/>
      <c r="DL21" s="2115"/>
      <c r="DM21" s="2115"/>
      <c r="DN21" s="2115"/>
      <c r="DO21" s="2115"/>
      <c r="DP21" s="2115"/>
      <c r="DQ21" s="2118" t="s">
        <v>1</v>
      </c>
      <c r="DR21" s="2118"/>
      <c r="DS21" s="2839" t="s">
        <v>0</v>
      </c>
      <c r="DT21" s="2114"/>
      <c r="DU21" s="2115">
        <f>SUM(DU23,DU25,DU27,DU33)</f>
        <v>0</v>
      </c>
      <c r="DV21" s="2115"/>
      <c r="DW21" s="2115"/>
      <c r="DX21" s="2115"/>
      <c r="DY21" s="2115"/>
      <c r="DZ21" s="2115"/>
      <c r="EA21" s="2115"/>
      <c r="EB21" s="2115"/>
      <c r="EC21" s="2115"/>
      <c r="ED21" s="2115"/>
      <c r="EE21" s="2115"/>
      <c r="EF21" s="2115"/>
      <c r="EG21" s="2115"/>
      <c r="EH21" s="2115"/>
      <c r="EI21" s="2115"/>
      <c r="EJ21" s="2115"/>
      <c r="EK21" s="2115"/>
      <c r="EL21" s="2115"/>
      <c r="EM21" s="2115"/>
      <c r="EN21" s="2115"/>
      <c r="EO21" s="2115"/>
      <c r="EP21" s="2115"/>
      <c r="EQ21" s="2115"/>
      <c r="ER21" s="2115"/>
      <c r="ES21" s="2115"/>
      <c r="ET21" s="2115"/>
      <c r="EU21" s="2118" t="s">
        <v>1</v>
      </c>
      <c r="EV21" s="2833"/>
      <c r="EW21" s="2387">
        <f t="shared" si="1"/>
        <v>27670</v>
      </c>
      <c r="EX21" s="2388"/>
      <c r="EY21" s="2388"/>
      <c r="EZ21" s="2388"/>
      <c r="FA21" s="2388"/>
      <c r="FB21" s="2388"/>
      <c r="FC21" s="2388"/>
      <c r="FD21" s="2388"/>
      <c r="FE21" s="2388"/>
      <c r="FF21" s="2388"/>
      <c r="FG21" s="2388"/>
      <c r="FH21" s="2388"/>
      <c r="FI21" s="2388"/>
      <c r="FJ21" s="2388"/>
      <c r="FK21" s="2388"/>
      <c r="FL21" s="2388"/>
      <c r="FM21" s="2389"/>
    </row>
    <row r="22" spans="1:169" s="163" customFormat="1" ht="14.25" customHeight="1">
      <c r="A22" s="627"/>
      <c r="B22" s="171"/>
      <c r="C22" s="2891"/>
      <c r="D22" s="2891"/>
      <c r="E22" s="2891"/>
      <c r="F22" s="2891"/>
      <c r="G22" s="2891"/>
      <c r="H22" s="2891"/>
      <c r="I22" s="2891"/>
      <c r="J22" s="2891"/>
      <c r="K22" s="2891"/>
      <c r="L22" s="2891"/>
      <c r="M22" s="2891"/>
      <c r="N22" s="2891"/>
      <c r="O22" s="2891"/>
      <c r="P22" s="2891"/>
      <c r="Q22" s="2891"/>
      <c r="R22" s="2891"/>
      <c r="S22" s="2891"/>
      <c r="T22" s="2891"/>
      <c r="U22" s="2891"/>
      <c r="V22" s="2891"/>
      <c r="W22" s="2891"/>
      <c r="X22" s="2891"/>
      <c r="Y22" s="2891"/>
      <c r="Z22" s="2891"/>
      <c r="AA22" s="2891"/>
      <c r="AB22" s="2891"/>
      <c r="AC22" s="2891"/>
      <c r="AD22" s="2891"/>
      <c r="AE22" s="2891"/>
      <c r="AF22" s="2891"/>
      <c r="AG22" s="2891"/>
      <c r="AH22" s="2891"/>
      <c r="AI22" s="2891"/>
      <c r="AJ22" s="2891"/>
      <c r="AK22" s="2891"/>
      <c r="AL22" s="2891"/>
      <c r="AM22" s="2891"/>
      <c r="AN22" s="2892"/>
      <c r="AO22" s="2859">
        <v>5252</v>
      </c>
      <c r="AP22" s="2860"/>
      <c r="AQ22" s="2860"/>
      <c r="AR22" s="2860"/>
      <c r="AS22" s="2861"/>
      <c r="AT22" s="2862" t="s">
        <v>774</v>
      </c>
      <c r="AU22" s="2863"/>
      <c r="AV22" s="2863"/>
      <c r="AW22" s="2863"/>
      <c r="AX22" s="2863"/>
      <c r="AY22" s="2863"/>
      <c r="AZ22" s="2864" t="s">
        <v>211</v>
      </c>
      <c r="BA22" s="2864"/>
      <c r="BB22" s="2864"/>
      <c r="BC22" s="2893">
        <v>-2</v>
      </c>
      <c r="BD22" s="2893"/>
      <c r="BE22" s="2893"/>
      <c r="BF22" s="2894"/>
      <c r="BG22" s="2399">
        <f>SUM(BG24,BG26,BG30,BG34)</f>
        <v>26971</v>
      </c>
      <c r="BH22" s="2388"/>
      <c r="BI22" s="2388"/>
      <c r="BJ22" s="2388"/>
      <c r="BK22" s="2388"/>
      <c r="BL22" s="2388"/>
      <c r="BM22" s="2388"/>
      <c r="BN22" s="2388"/>
      <c r="BO22" s="2388"/>
      <c r="BP22" s="2388"/>
      <c r="BQ22" s="2388"/>
      <c r="BR22" s="2388"/>
      <c r="BS22" s="2388"/>
      <c r="BT22" s="2388"/>
      <c r="BU22" s="2388"/>
      <c r="BV22" s="2388"/>
      <c r="BW22" s="2400"/>
      <c r="BX22" s="2388">
        <f>SUM(BX24,BX26,BX30,BX34)</f>
        <v>3055</v>
      </c>
      <c r="BY22" s="2388"/>
      <c r="BZ22" s="2388"/>
      <c r="CA22" s="2388"/>
      <c r="CB22" s="2388"/>
      <c r="CC22" s="2388"/>
      <c r="CD22" s="2388"/>
      <c r="CE22" s="2388"/>
      <c r="CF22" s="2388"/>
      <c r="CG22" s="2388"/>
      <c r="CH22" s="2388"/>
      <c r="CI22" s="2388"/>
      <c r="CJ22" s="2388"/>
      <c r="CK22" s="2388"/>
      <c r="CL22" s="2388"/>
      <c r="CM22" s="2388"/>
      <c r="CN22" s="2388"/>
      <c r="CO22" s="2388"/>
      <c r="CP22" s="2388"/>
      <c r="CQ22" s="2388"/>
      <c r="CR22" s="2388"/>
      <c r="CS22" s="2388"/>
      <c r="CT22" s="2388"/>
      <c r="CU22" s="2400"/>
      <c r="CV22" s="2114" t="s">
        <v>0</v>
      </c>
      <c r="CW22" s="2114"/>
      <c r="CX22" s="2115">
        <f>SUM(CX24,CX26,CX30,CX34)</f>
        <v>35</v>
      </c>
      <c r="CY22" s="2115"/>
      <c r="CZ22" s="2115"/>
      <c r="DA22" s="2115"/>
      <c r="DB22" s="2115"/>
      <c r="DC22" s="2115"/>
      <c r="DD22" s="2115"/>
      <c r="DE22" s="2115"/>
      <c r="DF22" s="2115"/>
      <c r="DG22" s="2115"/>
      <c r="DH22" s="2115"/>
      <c r="DI22" s="2115"/>
      <c r="DJ22" s="2115"/>
      <c r="DK22" s="2115"/>
      <c r="DL22" s="2115"/>
      <c r="DM22" s="2115"/>
      <c r="DN22" s="2115"/>
      <c r="DO22" s="2115"/>
      <c r="DP22" s="2115"/>
      <c r="DQ22" s="2118" t="s">
        <v>1</v>
      </c>
      <c r="DR22" s="2118"/>
      <c r="DS22" s="2839" t="s">
        <v>0</v>
      </c>
      <c r="DT22" s="2114"/>
      <c r="DU22" s="2115">
        <f>SUM(DU24,DU26,DU30,DU34)</f>
        <v>2564</v>
      </c>
      <c r="DV22" s="2115"/>
      <c r="DW22" s="2115"/>
      <c r="DX22" s="2115"/>
      <c r="DY22" s="2115"/>
      <c r="DZ22" s="2115"/>
      <c r="EA22" s="2115"/>
      <c r="EB22" s="2115"/>
      <c r="EC22" s="2115"/>
      <c r="ED22" s="2115"/>
      <c r="EE22" s="2115"/>
      <c r="EF22" s="2115"/>
      <c r="EG22" s="2115"/>
      <c r="EH22" s="2115"/>
      <c r="EI22" s="2115"/>
      <c r="EJ22" s="2115"/>
      <c r="EK22" s="2115"/>
      <c r="EL22" s="2115"/>
      <c r="EM22" s="2115"/>
      <c r="EN22" s="2115"/>
      <c r="EO22" s="2115"/>
      <c r="EP22" s="2115"/>
      <c r="EQ22" s="2115"/>
      <c r="ER22" s="2115"/>
      <c r="ES22" s="2115"/>
      <c r="ET22" s="2115"/>
      <c r="EU22" s="2118" t="s">
        <v>1</v>
      </c>
      <c r="EV22" s="2833"/>
      <c r="EW22" s="2387">
        <f t="shared" si="1"/>
        <v>27427</v>
      </c>
      <c r="EX22" s="2388"/>
      <c r="EY22" s="2388"/>
      <c r="EZ22" s="2388"/>
      <c r="FA22" s="2388"/>
      <c r="FB22" s="2388"/>
      <c r="FC22" s="2388"/>
      <c r="FD22" s="2388"/>
      <c r="FE22" s="2388"/>
      <c r="FF22" s="2388"/>
      <c r="FG22" s="2388"/>
      <c r="FH22" s="2388"/>
      <c r="FI22" s="2388"/>
      <c r="FJ22" s="2388"/>
      <c r="FK22" s="2388"/>
      <c r="FL22" s="2388"/>
      <c r="FM22" s="2389"/>
    </row>
    <row r="23" spans="1:169" s="163" customFormat="1" ht="14.25" customHeight="1">
      <c r="A23" s="627"/>
      <c r="B23" s="169"/>
      <c r="C23" s="2865" t="s">
        <v>317</v>
      </c>
      <c r="D23" s="2865"/>
      <c r="E23" s="2865"/>
      <c r="F23" s="2865"/>
      <c r="G23" s="2865"/>
      <c r="H23" s="2865"/>
      <c r="I23" s="2865"/>
      <c r="J23" s="2865"/>
      <c r="K23" s="2865"/>
      <c r="L23" s="2865"/>
      <c r="M23" s="2865"/>
      <c r="N23" s="2865"/>
      <c r="O23" s="2865"/>
      <c r="P23" s="2865"/>
      <c r="Q23" s="2865"/>
      <c r="R23" s="2865"/>
      <c r="S23" s="2865"/>
      <c r="T23" s="2865"/>
      <c r="U23" s="2865"/>
      <c r="V23" s="2865"/>
      <c r="W23" s="2865"/>
      <c r="X23" s="2865"/>
      <c r="Y23" s="2865"/>
      <c r="Z23" s="2865"/>
      <c r="AA23" s="2865"/>
      <c r="AB23" s="2865"/>
      <c r="AC23" s="2865"/>
      <c r="AD23" s="2865"/>
      <c r="AE23" s="2865"/>
      <c r="AF23" s="2865"/>
      <c r="AG23" s="2865"/>
      <c r="AH23" s="2865"/>
      <c r="AI23" s="2865"/>
      <c r="AJ23" s="2865"/>
      <c r="AK23" s="2865"/>
      <c r="AL23" s="2865"/>
      <c r="AM23" s="2865"/>
      <c r="AN23" s="2866"/>
      <c r="AO23" s="2859">
        <v>52421</v>
      </c>
      <c r="AP23" s="2860"/>
      <c r="AQ23" s="2860"/>
      <c r="AR23" s="2860"/>
      <c r="AS23" s="2861"/>
      <c r="AT23" s="2862" t="s">
        <v>774</v>
      </c>
      <c r="AU23" s="2863"/>
      <c r="AV23" s="2863"/>
      <c r="AW23" s="2863"/>
      <c r="AX23" s="2863"/>
      <c r="AY23" s="2863"/>
      <c r="AZ23" s="2864" t="s">
        <v>210</v>
      </c>
      <c r="BA23" s="2864"/>
      <c r="BB23" s="2864"/>
      <c r="BC23" s="2405">
        <v>-1</v>
      </c>
      <c r="BD23" s="2405"/>
      <c r="BE23" s="2405"/>
      <c r="BF23" s="2406"/>
      <c r="BG23" s="2399">
        <f>EW24</f>
        <v>27207</v>
      </c>
      <c r="BH23" s="2388"/>
      <c r="BI23" s="2388"/>
      <c r="BJ23" s="2388"/>
      <c r="BK23" s="2388"/>
      <c r="BL23" s="2388"/>
      <c r="BM23" s="2388"/>
      <c r="BN23" s="2388"/>
      <c r="BO23" s="2388"/>
      <c r="BP23" s="2388"/>
      <c r="BQ23" s="2388"/>
      <c r="BR23" s="2388"/>
      <c r="BS23" s="2388"/>
      <c r="BT23" s="2388"/>
      <c r="BU23" s="2388"/>
      <c r="BV23" s="2388"/>
      <c r="BW23" s="2400"/>
      <c r="BX23" s="2843">
        <v>463</v>
      </c>
      <c r="BY23" s="2843"/>
      <c r="BZ23" s="2843"/>
      <c r="CA23" s="2843"/>
      <c r="CB23" s="2843"/>
      <c r="CC23" s="2843"/>
      <c r="CD23" s="2843"/>
      <c r="CE23" s="2843"/>
      <c r="CF23" s="2843"/>
      <c r="CG23" s="2843"/>
      <c r="CH23" s="2843"/>
      <c r="CI23" s="2843"/>
      <c r="CJ23" s="2843"/>
      <c r="CK23" s="2843"/>
      <c r="CL23" s="2843"/>
      <c r="CM23" s="2843"/>
      <c r="CN23" s="2843"/>
      <c r="CO23" s="2843"/>
      <c r="CP23" s="2843"/>
      <c r="CQ23" s="2843"/>
      <c r="CR23" s="2843"/>
      <c r="CS23" s="2843"/>
      <c r="CT23" s="2843"/>
      <c r="CU23" s="2844"/>
      <c r="CV23" s="2114" t="s">
        <v>0</v>
      </c>
      <c r="CW23" s="2114"/>
      <c r="CX23" s="2020"/>
      <c r="CY23" s="2020"/>
      <c r="CZ23" s="2020"/>
      <c r="DA23" s="2020"/>
      <c r="DB23" s="2020"/>
      <c r="DC23" s="2020"/>
      <c r="DD23" s="2020"/>
      <c r="DE23" s="2020"/>
      <c r="DF23" s="2020"/>
      <c r="DG23" s="2020"/>
      <c r="DH23" s="2020"/>
      <c r="DI23" s="2020"/>
      <c r="DJ23" s="2020"/>
      <c r="DK23" s="2020"/>
      <c r="DL23" s="2020"/>
      <c r="DM23" s="2020"/>
      <c r="DN23" s="2020"/>
      <c r="DO23" s="2020"/>
      <c r="DP23" s="2020"/>
      <c r="DQ23" s="2118" t="s">
        <v>1</v>
      </c>
      <c r="DR23" s="2118"/>
      <c r="DS23" s="2839" t="s">
        <v>0</v>
      </c>
      <c r="DT23" s="2114"/>
      <c r="DU23" s="1510"/>
      <c r="DV23" s="1510"/>
      <c r="DW23" s="1510"/>
      <c r="DX23" s="1510"/>
      <c r="DY23" s="1510"/>
      <c r="DZ23" s="1510"/>
      <c r="EA23" s="1510"/>
      <c r="EB23" s="1510"/>
      <c r="EC23" s="1510"/>
      <c r="ED23" s="1510"/>
      <c r="EE23" s="1510"/>
      <c r="EF23" s="1510"/>
      <c r="EG23" s="1510"/>
      <c r="EH23" s="1510"/>
      <c r="EI23" s="1510"/>
      <c r="EJ23" s="1510"/>
      <c r="EK23" s="1510"/>
      <c r="EL23" s="1510"/>
      <c r="EM23" s="1510"/>
      <c r="EN23" s="1510"/>
      <c r="EO23" s="1510"/>
      <c r="EP23" s="1510"/>
      <c r="EQ23" s="1510"/>
      <c r="ER23" s="1510"/>
      <c r="ES23" s="1510"/>
      <c r="ET23" s="1510"/>
      <c r="EU23" s="2118" t="s">
        <v>1</v>
      </c>
      <c r="EV23" s="2833"/>
      <c r="EW23" s="2387">
        <f t="shared" si="1"/>
        <v>27670</v>
      </c>
      <c r="EX23" s="2388"/>
      <c r="EY23" s="2388"/>
      <c r="EZ23" s="2388"/>
      <c r="FA23" s="2388"/>
      <c r="FB23" s="2388"/>
      <c r="FC23" s="2388"/>
      <c r="FD23" s="2388"/>
      <c r="FE23" s="2388"/>
      <c r="FF23" s="2388"/>
      <c r="FG23" s="2388"/>
      <c r="FH23" s="2388"/>
      <c r="FI23" s="2388"/>
      <c r="FJ23" s="2388"/>
      <c r="FK23" s="2388"/>
      <c r="FL23" s="2388"/>
      <c r="FM23" s="2389"/>
    </row>
    <row r="24" spans="1:169" s="163" customFormat="1" ht="14.25" customHeight="1">
      <c r="A24" s="627"/>
      <c r="B24" s="171"/>
      <c r="C24" s="2867"/>
      <c r="D24" s="2867"/>
      <c r="E24" s="2867"/>
      <c r="F24" s="2867"/>
      <c r="G24" s="2867"/>
      <c r="H24" s="2867"/>
      <c r="I24" s="2867"/>
      <c r="J24" s="2867"/>
      <c r="K24" s="2867"/>
      <c r="L24" s="2867"/>
      <c r="M24" s="2867"/>
      <c r="N24" s="2867"/>
      <c r="O24" s="2867"/>
      <c r="P24" s="2867"/>
      <c r="Q24" s="2867"/>
      <c r="R24" s="2867"/>
      <c r="S24" s="2867"/>
      <c r="T24" s="2867"/>
      <c r="U24" s="2867"/>
      <c r="V24" s="2867"/>
      <c r="W24" s="2867"/>
      <c r="X24" s="2867"/>
      <c r="Y24" s="2867"/>
      <c r="Z24" s="2867"/>
      <c r="AA24" s="2867"/>
      <c r="AB24" s="2867"/>
      <c r="AC24" s="2867"/>
      <c r="AD24" s="2867"/>
      <c r="AE24" s="2867"/>
      <c r="AF24" s="2867"/>
      <c r="AG24" s="2867"/>
      <c r="AH24" s="2867"/>
      <c r="AI24" s="2867"/>
      <c r="AJ24" s="2867"/>
      <c r="AK24" s="2867"/>
      <c r="AL24" s="2867"/>
      <c r="AM24" s="2867"/>
      <c r="AN24" s="2868"/>
      <c r="AO24" s="2859">
        <v>52521</v>
      </c>
      <c r="AP24" s="2860"/>
      <c r="AQ24" s="2860"/>
      <c r="AR24" s="2860"/>
      <c r="AS24" s="2861"/>
      <c r="AT24" s="2862" t="s">
        <v>774</v>
      </c>
      <c r="AU24" s="2863"/>
      <c r="AV24" s="2863"/>
      <c r="AW24" s="2863"/>
      <c r="AX24" s="2863"/>
      <c r="AY24" s="2863"/>
      <c r="AZ24" s="2864" t="s">
        <v>211</v>
      </c>
      <c r="BA24" s="2864"/>
      <c r="BB24" s="2864"/>
      <c r="BC24" s="2405">
        <v>-2</v>
      </c>
      <c r="BD24" s="2405"/>
      <c r="BE24" s="2405"/>
      <c r="BF24" s="2406"/>
      <c r="BG24" s="2886">
        <v>26914</v>
      </c>
      <c r="BH24" s="2846"/>
      <c r="BI24" s="2846"/>
      <c r="BJ24" s="2846"/>
      <c r="BK24" s="2846"/>
      <c r="BL24" s="2846"/>
      <c r="BM24" s="2846"/>
      <c r="BN24" s="2846"/>
      <c r="BO24" s="2846"/>
      <c r="BP24" s="2846"/>
      <c r="BQ24" s="2846"/>
      <c r="BR24" s="2846"/>
      <c r="BS24" s="2846"/>
      <c r="BT24" s="2846"/>
      <c r="BU24" s="2846"/>
      <c r="BV24" s="2846"/>
      <c r="BW24" s="2849"/>
      <c r="BX24" s="2846">
        <v>293</v>
      </c>
      <c r="BY24" s="2846"/>
      <c r="BZ24" s="2846"/>
      <c r="CA24" s="2846"/>
      <c r="CB24" s="2846"/>
      <c r="CC24" s="2846"/>
      <c r="CD24" s="2846"/>
      <c r="CE24" s="2846"/>
      <c r="CF24" s="2846"/>
      <c r="CG24" s="2846"/>
      <c r="CH24" s="2846"/>
      <c r="CI24" s="2846"/>
      <c r="CJ24" s="2846"/>
      <c r="CK24" s="2846"/>
      <c r="CL24" s="2846"/>
      <c r="CM24" s="2846"/>
      <c r="CN24" s="2846"/>
      <c r="CO24" s="2846"/>
      <c r="CP24" s="2846"/>
      <c r="CQ24" s="2846"/>
      <c r="CR24" s="2846"/>
      <c r="CS24" s="2846"/>
      <c r="CT24" s="2846"/>
      <c r="CU24" s="2849"/>
      <c r="CV24" s="2114" t="s">
        <v>0</v>
      </c>
      <c r="CW24" s="2114"/>
      <c r="CX24" s="1510"/>
      <c r="CY24" s="1510"/>
      <c r="CZ24" s="1510"/>
      <c r="DA24" s="1510"/>
      <c r="DB24" s="1510"/>
      <c r="DC24" s="1510"/>
      <c r="DD24" s="1510"/>
      <c r="DE24" s="1510"/>
      <c r="DF24" s="1510"/>
      <c r="DG24" s="1510"/>
      <c r="DH24" s="1510"/>
      <c r="DI24" s="1510"/>
      <c r="DJ24" s="1510"/>
      <c r="DK24" s="1510"/>
      <c r="DL24" s="1510"/>
      <c r="DM24" s="1510"/>
      <c r="DN24" s="1510"/>
      <c r="DO24" s="1510"/>
      <c r="DP24" s="1510"/>
      <c r="DQ24" s="2118" t="s">
        <v>1</v>
      </c>
      <c r="DR24" s="2118"/>
      <c r="DS24" s="2839" t="s">
        <v>0</v>
      </c>
      <c r="DT24" s="2114"/>
      <c r="DU24" s="1510"/>
      <c r="DV24" s="1510"/>
      <c r="DW24" s="1510"/>
      <c r="DX24" s="1510"/>
      <c r="DY24" s="1510"/>
      <c r="DZ24" s="1510"/>
      <c r="EA24" s="1510"/>
      <c r="EB24" s="1510"/>
      <c r="EC24" s="1510"/>
      <c r="ED24" s="1510"/>
      <c r="EE24" s="1510"/>
      <c r="EF24" s="1510"/>
      <c r="EG24" s="1510"/>
      <c r="EH24" s="1510"/>
      <c r="EI24" s="1510"/>
      <c r="EJ24" s="1510"/>
      <c r="EK24" s="1510"/>
      <c r="EL24" s="1510"/>
      <c r="EM24" s="1510"/>
      <c r="EN24" s="1510"/>
      <c r="EO24" s="1510"/>
      <c r="EP24" s="1510"/>
      <c r="EQ24" s="1510"/>
      <c r="ER24" s="1510"/>
      <c r="ES24" s="1510"/>
      <c r="ET24" s="1510"/>
      <c r="EU24" s="2118" t="s">
        <v>1</v>
      </c>
      <c r="EV24" s="2833"/>
      <c r="EW24" s="2387">
        <f t="shared" si="1"/>
        <v>27207</v>
      </c>
      <c r="EX24" s="2388"/>
      <c r="EY24" s="2388"/>
      <c r="EZ24" s="2388"/>
      <c r="FA24" s="2388"/>
      <c r="FB24" s="2388"/>
      <c r="FC24" s="2388"/>
      <c r="FD24" s="2388"/>
      <c r="FE24" s="2388"/>
      <c r="FF24" s="2388"/>
      <c r="FG24" s="2388"/>
      <c r="FH24" s="2388"/>
      <c r="FI24" s="2388"/>
      <c r="FJ24" s="2388"/>
      <c r="FK24" s="2388"/>
      <c r="FL24" s="2388"/>
      <c r="FM24" s="2389"/>
    </row>
    <row r="25" spans="1:169" s="163" customFormat="1" ht="14.25" customHeight="1">
      <c r="A25" s="627"/>
      <c r="B25" s="169"/>
      <c r="C25" s="2855" t="s">
        <v>1010</v>
      </c>
      <c r="D25" s="2855"/>
      <c r="E25" s="2855"/>
      <c r="F25" s="2855"/>
      <c r="G25" s="2855"/>
      <c r="H25" s="2855"/>
      <c r="I25" s="2855"/>
      <c r="J25" s="2855"/>
      <c r="K25" s="2855"/>
      <c r="L25" s="2855"/>
      <c r="M25" s="2855"/>
      <c r="N25" s="2855"/>
      <c r="O25" s="2855"/>
      <c r="P25" s="2855"/>
      <c r="Q25" s="2855"/>
      <c r="R25" s="2855"/>
      <c r="S25" s="2855"/>
      <c r="T25" s="2855"/>
      <c r="U25" s="2855"/>
      <c r="V25" s="2855"/>
      <c r="W25" s="2855"/>
      <c r="X25" s="2855"/>
      <c r="Y25" s="2855"/>
      <c r="Z25" s="2855"/>
      <c r="AA25" s="2855"/>
      <c r="AB25" s="2855"/>
      <c r="AC25" s="2855"/>
      <c r="AD25" s="2855"/>
      <c r="AE25" s="2855"/>
      <c r="AF25" s="2855"/>
      <c r="AG25" s="2855"/>
      <c r="AH25" s="2855"/>
      <c r="AI25" s="2855"/>
      <c r="AJ25" s="2855"/>
      <c r="AK25" s="2855"/>
      <c r="AL25" s="2855"/>
      <c r="AM25" s="2855"/>
      <c r="AN25" s="2856"/>
      <c r="AO25" s="2859">
        <v>52422</v>
      </c>
      <c r="AP25" s="2860"/>
      <c r="AQ25" s="2860"/>
      <c r="AR25" s="2860"/>
      <c r="AS25" s="2861"/>
      <c r="AT25" s="2862" t="s">
        <v>774</v>
      </c>
      <c r="AU25" s="2863"/>
      <c r="AV25" s="2863"/>
      <c r="AW25" s="2863"/>
      <c r="AX25" s="2863"/>
      <c r="AY25" s="2863"/>
      <c r="AZ25" s="2864" t="s">
        <v>210</v>
      </c>
      <c r="BA25" s="2864"/>
      <c r="BB25" s="2864"/>
      <c r="BC25" s="2405">
        <v>-1</v>
      </c>
      <c r="BD25" s="2405"/>
      <c r="BE25" s="2405"/>
      <c r="BF25" s="2406"/>
      <c r="BG25" s="2399">
        <f>EW26</f>
        <v>220</v>
      </c>
      <c r="BH25" s="2388"/>
      <c r="BI25" s="2388"/>
      <c r="BJ25" s="2388"/>
      <c r="BK25" s="2388"/>
      <c r="BL25" s="2388"/>
      <c r="BM25" s="2388"/>
      <c r="BN25" s="2388"/>
      <c r="BO25" s="2388"/>
      <c r="BP25" s="2388"/>
      <c r="BQ25" s="2388"/>
      <c r="BR25" s="2388"/>
      <c r="BS25" s="2388"/>
      <c r="BT25" s="2388"/>
      <c r="BU25" s="2388"/>
      <c r="BV25" s="2388"/>
      <c r="BW25" s="2400"/>
      <c r="BX25" s="2843">
        <v>816</v>
      </c>
      <c r="BY25" s="2843"/>
      <c r="BZ25" s="2843"/>
      <c r="CA25" s="2843"/>
      <c r="CB25" s="2843"/>
      <c r="CC25" s="2843"/>
      <c r="CD25" s="2843"/>
      <c r="CE25" s="2843"/>
      <c r="CF25" s="2843"/>
      <c r="CG25" s="2843"/>
      <c r="CH25" s="2843"/>
      <c r="CI25" s="2843"/>
      <c r="CJ25" s="2843"/>
      <c r="CK25" s="2843"/>
      <c r="CL25" s="2843"/>
      <c r="CM25" s="2843"/>
      <c r="CN25" s="2843"/>
      <c r="CO25" s="2843"/>
      <c r="CP25" s="2843"/>
      <c r="CQ25" s="2843"/>
      <c r="CR25" s="2843"/>
      <c r="CS25" s="2843"/>
      <c r="CT25" s="2843"/>
      <c r="CU25" s="2844"/>
      <c r="CV25" s="2114" t="s">
        <v>0</v>
      </c>
      <c r="CW25" s="2114"/>
      <c r="CX25" s="1510">
        <v>1036</v>
      </c>
      <c r="CY25" s="1510"/>
      <c r="CZ25" s="1510"/>
      <c r="DA25" s="1510"/>
      <c r="DB25" s="1510"/>
      <c r="DC25" s="1510"/>
      <c r="DD25" s="1510"/>
      <c r="DE25" s="1510"/>
      <c r="DF25" s="1510"/>
      <c r="DG25" s="1510"/>
      <c r="DH25" s="1510"/>
      <c r="DI25" s="1510"/>
      <c r="DJ25" s="1510"/>
      <c r="DK25" s="1510"/>
      <c r="DL25" s="1510"/>
      <c r="DM25" s="1510"/>
      <c r="DN25" s="1510"/>
      <c r="DO25" s="1510"/>
      <c r="DP25" s="1510"/>
      <c r="DQ25" s="2118" t="s">
        <v>1</v>
      </c>
      <c r="DR25" s="2118"/>
      <c r="DS25" s="2839" t="s">
        <v>0</v>
      </c>
      <c r="DT25" s="2114"/>
      <c r="DU25" s="1510"/>
      <c r="DV25" s="1510"/>
      <c r="DW25" s="1510"/>
      <c r="DX25" s="1510"/>
      <c r="DY25" s="1510"/>
      <c r="DZ25" s="1510"/>
      <c r="EA25" s="1510"/>
      <c r="EB25" s="1510"/>
      <c r="EC25" s="1510"/>
      <c r="ED25" s="1510"/>
      <c r="EE25" s="1510"/>
      <c r="EF25" s="1510"/>
      <c r="EG25" s="1510"/>
      <c r="EH25" s="1510"/>
      <c r="EI25" s="1510"/>
      <c r="EJ25" s="1510"/>
      <c r="EK25" s="1510"/>
      <c r="EL25" s="1510"/>
      <c r="EM25" s="1510"/>
      <c r="EN25" s="1510"/>
      <c r="EO25" s="1510"/>
      <c r="EP25" s="1510"/>
      <c r="EQ25" s="1510"/>
      <c r="ER25" s="1510"/>
      <c r="ES25" s="1510"/>
      <c r="ET25" s="1510"/>
      <c r="EU25" s="2118" t="s">
        <v>1</v>
      </c>
      <c r="EV25" s="2833"/>
      <c r="EW25" s="2387">
        <f t="shared" si="1"/>
        <v>0</v>
      </c>
      <c r="EX25" s="2388"/>
      <c r="EY25" s="2388"/>
      <c r="EZ25" s="2388"/>
      <c r="FA25" s="2388"/>
      <c r="FB25" s="2388"/>
      <c r="FC25" s="2388"/>
      <c r="FD25" s="2388"/>
      <c r="FE25" s="2388"/>
      <c r="FF25" s="2388"/>
      <c r="FG25" s="2388"/>
      <c r="FH25" s="2388"/>
      <c r="FI25" s="2388"/>
      <c r="FJ25" s="2388"/>
      <c r="FK25" s="2388"/>
      <c r="FL25" s="2388"/>
      <c r="FM25" s="2389"/>
    </row>
    <row r="26" spans="1:169" s="163" customFormat="1" ht="14.25" customHeight="1">
      <c r="A26" s="627"/>
      <c r="B26" s="171"/>
      <c r="C26" s="2857"/>
      <c r="D26" s="2857"/>
      <c r="E26" s="2857"/>
      <c r="F26" s="2857"/>
      <c r="G26" s="2857"/>
      <c r="H26" s="2857"/>
      <c r="I26" s="2857"/>
      <c r="J26" s="2857"/>
      <c r="K26" s="2857"/>
      <c r="L26" s="2857"/>
      <c r="M26" s="2857"/>
      <c r="N26" s="2857"/>
      <c r="O26" s="2857"/>
      <c r="P26" s="2857"/>
      <c r="Q26" s="2857"/>
      <c r="R26" s="2857"/>
      <c r="S26" s="2857"/>
      <c r="T26" s="2857"/>
      <c r="U26" s="2857"/>
      <c r="V26" s="2857"/>
      <c r="W26" s="2857"/>
      <c r="X26" s="2857"/>
      <c r="Y26" s="2857"/>
      <c r="Z26" s="2857"/>
      <c r="AA26" s="2857"/>
      <c r="AB26" s="2857"/>
      <c r="AC26" s="2857"/>
      <c r="AD26" s="2857"/>
      <c r="AE26" s="2857"/>
      <c r="AF26" s="2857"/>
      <c r="AG26" s="2857"/>
      <c r="AH26" s="2857"/>
      <c r="AI26" s="2857"/>
      <c r="AJ26" s="2857"/>
      <c r="AK26" s="2857"/>
      <c r="AL26" s="2857"/>
      <c r="AM26" s="2857"/>
      <c r="AN26" s="2858"/>
      <c r="AO26" s="2859">
        <v>52522</v>
      </c>
      <c r="AP26" s="2860"/>
      <c r="AQ26" s="2860"/>
      <c r="AR26" s="2860"/>
      <c r="AS26" s="2861"/>
      <c r="AT26" s="2862" t="s">
        <v>774</v>
      </c>
      <c r="AU26" s="2863"/>
      <c r="AV26" s="2863"/>
      <c r="AW26" s="2863"/>
      <c r="AX26" s="2863"/>
      <c r="AY26" s="2863"/>
      <c r="AZ26" s="2864" t="s">
        <v>211</v>
      </c>
      <c r="BA26" s="2864"/>
      <c r="BB26" s="2864"/>
      <c r="BC26" s="2405">
        <v>-2</v>
      </c>
      <c r="BD26" s="2405"/>
      <c r="BE26" s="2405"/>
      <c r="BF26" s="2406"/>
      <c r="BG26" s="2886">
        <v>57</v>
      </c>
      <c r="BH26" s="2846"/>
      <c r="BI26" s="2846"/>
      <c r="BJ26" s="2846"/>
      <c r="BK26" s="2846"/>
      <c r="BL26" s="2846"/>
      <c r="BM26" s="2846"/>
      <c r="BN26" s="2846"/>
      <c r="BO26" s="2846"/>
      <c r="BP26" s="2846"/>
      <c r="BQ26" s="2846"/>
      <c r="BR26" s="2846"/>
      <c r="BS26" s="2846"/>
      <c r="BT26" s="2846"/>
      <c r="BU26" s="2846"/>
      <c r="BV26" s="2846"/>
      <c r="BW26" s="2849"/>
      <c r="BX26" s="2846">
        <v>2762</v>
      </c>
      <c r="BY26" s="2846"/>
      <c r="BZ26" s="2846"/>
      <c r="CA26" s="2846"/>
      <c r="CB26" s="2846"/>
      <c r="CC26" s="2846"/>
      <c r="CD26" s="2846"/>
      <c r="CE26" s="2846"/>
      <c r="CF26" s="2846"/>
      <c r="CG26" s="2846"/>
      <c r="CH26" s="2846"/>
      <c r="CI26" s="2846"/>
      <c r="CJ26" s="2846"/>
      <c r="CK26" s="2846"/>
      <c r="CL26" s="2846"/>
      <c r="CM26" s="2846"/>
      <c r="CN26" s="2846"/>
      <c r="CO26" s="2846"/>
      <c r="CP26" s="2846"/>
      <c r="CQ26" s="2846"/>
      <c r="CR26" s="2846"/>
      <c r="CS26" s="2846"/>
      <c r="CT26" s="2846"/>
      <c r="CU26" s="2849"/>
      <c r="CV26" s="2114" t="s">
        <v>0</v>
      </c>
      <c r="CW26" s="2114"/>
      <c r="CX26" s="2846">
        <v>35</v>
      </c>
      <c r="CY26" s="2846"/>
      <c r="CZ26" s="2846"/>
      <c r="DA26" s="2846"/>
      <c r="DB26" s="2846"/>
      <c r="DC26" s="2846"/>
      <c r="DD26" s="2846"/>
      <c r="DE26" s="2846"/>
      <c r="DF26" s="2846"/>
      <c r="DG26" s="2846"/>
      <c r="DH26" s="2846"/>
      <c r="DI26" s="2846"/>
      <c r="DJ26" s="2846"/>
      <c r="DK26" s="2846"/>
      <c r="DL26" s="2846"/>
      <c r="DM26" s="2846"/>
      <c r="DN26" s="2846"/>
      <c r="DO26" s="2846"/>
      <c r="DP26" s="2846"/>
      <c r="DQ26" s="2118" t="s">
        <v>1</v>
      </c>
      <c r="DR26" s="2118"/>
      <c r="DS26" s="2839" t="s">
        <v>0</v>
      </c>
      <c r="DT26" s="2114"/>
      <c r="DU26" s="2847">
        <v>2564</v>
      </c>
      <c r="DV26" s="2847"/>
      <c r="DW26" s="2847"/>
      <c r="DX26" s="2847"/>
      <c r="DY26" s="2847"/>
      <c r="DZ26" s="2847"/>
      <c r="EA26" s="2847"/>
      <c r="EB26" s="2847"/>
      <c r="EC26" s="2847"/>
      <c r="ED26" s="2847"/>
      <c r="EE26" s="2847"/>
      <c r="EF26" s="2847"/>
      <c r="EG26" s="2847"/>
      <c r="EH26" s="2847"/>
      <c r="EI26" s="2847"/>
      <c r="EJ26" s="2847"/>
      <c r="EK26" s="2847"/>
      <c r="EL26" s="2847"/>
      <c r="EM26" s="2847"/>
      <c r="EN26" s="2847"/>
      <c r="EO26" s="2847"/>
      <c r="EP26" s="2847"/>
      <c r="EQ26" s="2847"/>
      <c r="ER26" s="2847"/>
      <c r="ES26" s="2847"/>
      <c r="ET26" s="2847"/>
      <c r="EU26" s="2183" t="s">
        <v>1</v>
      </c>
      <c r="EV26" s="2848"/>
      <c r="EW26" s="2387">
        <f t="shared" si="1"/>
        <v>220</v>
      </c>
      <c r="EX26" s="2388"/>
      <c r="EY26" s="2388"/>
      <c r="EZ26" s="2388"/>
      <c r="FA26" s="2388"/>
      <c r="FB26" s="2388"/>
      <c r="FC26" s="2388"/>
      <c r="FD26" s="2388"/>
      <c r="FE26" s="2388"/>
      <c r="FF26" s="2388"/>
      <c r="FG26" s="2388"/>
      <c r="FH26" s="2388"/>
      <c r="FI26" s="2388"/>
      <c r="FJ26" s="2388"/>
      <c r="FK26" s="2388"/>
      <c r="FL26" s="2388"/>
      <c r="FM26" s="2389"/>
    </row>
    <row r="27" spans="1:169" s="163" customFormat="1" ht="3.75" customHeight="1">
      <c r="A27" s="627"/>
      <c r="B27" s="171"/>
      <c r="C27" s="2865" t="s">
        <v>1011</v>
      </c>
      <c r="D27" s="2865"/>
      <c r="E27" s="2865"/>
      <c r="F27" s="2865"/>
      <c r="G27" s="2865"/>
      <c r="H27" s="2865"/>
      <c r="I27" s="2865"/>
      <c r="J27" s="2865"/>
      <c r="K27" s="2865"/>
      <c r="L27" s="2865"/>
      <c r="M27" s="2865"/>
      <c r="N27" s="2865"/>
      <c r="O27" s="2865"/>
      <c r="P27" s="2865"/>
      <c r="Q27" s="2865"/>
      <c r="R27" s="2865"/>
      <c r="S27" s="2865"/>
      <c r="T27" s="2865"/>
      <c r="U27" s="2865"/>
      <c r="V27" s="2865"/>
      <c r="W27" s="2865"/>
      <c r="X27" s="2865"/>
      <c r="Y27" s="2865"/>
      <c r="Z27" s="2865"/>
      <c r="AA27" s="2865"/>
      <c r="AB27" s="2865"/>
      <c r="AC27" s="2865"/>
      <c r="AD27" s="2865"/>
      <c r="AE27" s="2865"/>
      <c r="AF27" s="2865"/>
      <c r="AG27" s="2865"/>
      <c r="AH27" s="2865"/>
      <c r="AI27" s="2865"/>
      <c r="AJ27" s="2865"/>
      <c r="AK27" s="2865"/>
      <c r="AL27" s="2865"/>
      <c r="AM27" s="2865"/>
      <c r="AN27" s="2866"/>
      <c r="AO27" s="2859">
        <v>52423</v>
      </c>
      <c r="AP27" s="2860"/>
      <c r="AQ27" s="2860"/>
      <c r="AR27" s="2860"/>
      <c r="AS27" s="2861"/>
      <c r="AT27" s="2869" t="s">
        <v>774</v>
      </c>
      <c r="AU27" s="2870"/>
      <c r="AV27" s="2870"/>
      <c r="AW27" s="2870"/>
      <c r="AX27" s="2870"/>
      <c r="AY27" s="2870"/>
      <c r="AZ27" s="2873" t="s">
        <v>210</v>
      </c>
      <c r="BA27" s="2873"/>
      <c r="BB27" s="2873"/>
      <c r="BC27" s="2870">
        <v>-1</v>
      </c>
      <c r="BD27" s="2870"/>
      <c r="BE27" s="2870"/>
      <c r="BF27" s="2887"/>
      <c r="BG27" s="2399">
        <f>EW30</f>
        <v>0</v>
      </c>
      <c r="BH27" s="2388"/>
      <c r="BI27" s="2388"/>
      <c r="BJ27" s="2388"/>
      <c r="BK27" s="2388"/>
      <c r="BL27" s="2388"/>
      <c r="BM27" s="2388"/>
      <c r="BN27" s="2388"/>
      <c r="BO27" s="2388"/>
      <c r="BP27" s="2388"/>
      <c r="BQ27" s="2388"/>
      <c r="BR27" s="2388"/>
      <c r="BS27" s="2388"/>
      <c r="BT27" s="2388"/>
      <c r="BU27" s="2388"/>
      <c r="BV27" s="2388"/>
      <c r="BW27" s="2400"/>
      <c r="BX27" s="2914"/>
      <c r="BY27" s="2843"/>
      <c r="BZ27" s="2843"/>
      <c r="CA27" s="2843"/>
      <c r="CB27" s="2843"/>
      <c r="CC27" s="2843"/>
      <c r="CD27" s="2843"/>
      <c r="CE27" s="2843"/>
      <c r="CF27" s="2843"/>
      <c r="CG27" s="2843"/>
      <c r="CH27" s="2843"/>
      <c r="CI27" s="2843"/>
      <c r="CJ27" s="2843"/>
      <c r="CK27" s="2843"/>
      <c r="CL27" s="2843"/>
      <c r="CM27" s="2843"/>
      <c r="CN27" s="2843"/>
      <c r="CO27" s="2843"/>
      <c r="CP27" s="2843"/>
      <c r="CQ27" s="2843"/>
      <c r="CR27" s="2843"/>
      <c r="CS27" s="2843"/>
      <c r="CT27" s="2843"/>
      <c r="CU27" s="2844"/>
      <c r="CV27" s="2905" t="s">
        <v>0</v>
      </c>
      <c r="CW27" s="2116"/>
      <c r="CX27" s="1510"/>
      <c r="CY27" s="1510"/>
      <c r="CZ27" s="1510"/>
      <c r="DA27" s="1510"/>
      <c r="DB27" s="1510"/>
      <c r="DC27" s="1510"/>
      <c r="DD27" s="1510"/>
      <c r="DE27" s="1510"/>
      <c r="DF27" s="1510"/>
      <c r="DG27" s="1510"/>
      <c r="DH27" s="1510"/>
      <c r="DI27" s="1510"/>
      <c r="DJ27" s="1510"/>
      <c r="DK27" s="1510"/>
      <c r="DL27" s="1510"/>
      <c r="DM27" s="1510"/>
      <c r="DN27" s="1510"/>
      <c r="DO27" s="1510"/>
      <c r="DP27" s="1510"/>
      <c r="DQ27" s="2116" t="s">
        <v>1</v>
      </c>
      <c r="DR27" s="2909"/>
      <c r="DS27" s="2839" t="s">
        <v>0</v>
      </c>
      <c r="DT27" s="2114"/>
      <c r="DU27" s="1510"/>
      <c r="DV27" s="1510"/>
      <c r="DW27" s="1510"/>
      <c r="DX27" s="1510"/>
      <c r="DY27" s="1510"/>
      <c r="DZ27" s="1510"/>
      <c r="EA27" s="1510"/>
      <c r="EB27" s="1510"/>
      <c r="EC27" s="1510"/>
      <c r="ED27" s="1510"/>
      <c r="EE27" s="1510"/>
      <c r="EF27" s="1510"/>
      <c r="EG27" s="1510"/>
      <c r="EH27" s="1510"/>
      <c r="EI27" s="1510"/>
      <c r="EJ27" s="1510"/>
      <c r="EK27" s="1510"/>
      <c r="EL27" s="1510"/>
      <c r="EM27" s="1510"/>
      <c r="EN27" s="1510"/>
      <c r="EO27" s="1510"/>
      <c r="EP27" s="1510"/>
      <c r="EQ27" s="1510"/>
      <c r="ER27" s="1510"/>
      <c r="ES27" s="1510"/>
      <c r="ET27" s="1510"/>
      <c r="EU27" s="2118" t="s">
        <v>1</v>
      </c>
      <c r="EV27" s="2833"/>
      <c r="EW27" s="2387">
        <f t="shared" si="1"/>
        <v>0</v>
      </c>
      <c r="EX27" s="2388"/>
      <c r="EY27" s="2388"/>
      <c r="EZ27" s="2388"/>
      <c r="FA27" s="2388"/>
      <c r="FB27" s="2388"/>
      <c r="FC27" s="2388"/>
      <c r="FD27" s="2388"/>
      <c r="FE27" s="2388"/>
      <c r="FF27" s="2388"/>
      <c r="FG27" s="2388"/>
      <c r="FH27" s="2388"/>
      <c r="FI27" s="2388"/>
      <c r="FJ27" s="2388"/>
      <c r="FK27" s="2388"/>
      <c r="FL27" s="2388"/>
      <c r="FM27" s="2389"/>
    </row>
    <row r="28" spans="1:169" s="163" customFormat="1" ht="3.75" customHeight="1">
      <c r="A28" s="627"/>
      <c r="B28" s="234" t="s">
        <v>1007</v>
      </c>
      <c r="C28" s="2867"/>
      <c r="D28" s="2867"/>
      <c r="E28" s="2867"/>
      <c r="F28" s="2867"/>
      <c r="G28" s="2867"/>
      <c r="H28" s="2867"/>
      <c r="I28" s="2867"/>
      <c r="J28" s="2867"/>
      <c r="K28" s="2867"/>
      <c r="L28" s="2867"/>
      <c r="M28" s="2867"/>
      <c r="N28" s="2867"/>
      <c r="O28" s="2867"/>
      <c r="P28" s="2867"/>
      <c r="Q28" s="2867"/>
      <c r="R28" s="2867"/>
      <c r="S28" s="2867"/>
      <c r="T28" s="2867"/>
      <c r="U28" s="2867"/>
      <c r="V28" s="2867"/>
      <c r="W28" s="2867"/>
      <c r="X28" s="2867"/>
      <c r="Y28" s="2867"/>
      <c r="Z28" s="2867"/>
      <c r="AA28" s="2867"/>
      <c r="AB28" s="2867"/>
      <c r="AC28" s="2867"/>
      <c r="AD28" s="2867"/>
      <c r="AE28" s="2867"/>
      <c r="AF28" s="2867"/>
      <c r="AG28" s="2867"/>
      <c r="AH28" s="2867"/>
      <c r="AI28" s="2867"/>
      <c r="AJ28" s="2867"/>
      <c r="AK28" s="2867"/>
      <c r="AL28" s="2867"/>
      <c r="AM28" s="2867"/>
      <c r="AN28" s="2868"/>
      <c r="AO28" s="2876"/>
      <c r="AP28" s="2877"/>
      <c r="AQ28" s="2877"/>
      <c r="AR28" s="2877"/>
      <c r="AS28" s="2878"/>
      <c r="AT28" s="2871"/>
      <c r="AU28" s="2872"/>
      <c r="AV28" s="2872"/>
      <c r="AW28" s="2872"/>
      <c r="AX28" s="2872"/>
      <c r="AY28" s="2872"/>
      <c r="AZ28" s="2874"/>
      <c r="BA28" s="2874"/>
      <c r="BB28" s="2874"/>
      <c r="BC28" s="2872"/>
      <c r="BD28" s="2872"/>
      <c r="BE28" s="2872"/>
      <c r="BF28" s="2888"/>
      <c r="BG28" s="2443"/>
      <c r="BH28" s="2444"/>
      <c r="BI28" s="2444"/>
      <c r="BJ28" s="2444"/>
      <c r="BK28" s="2444"/>
      <c r="BL28" s="2444"/>
      <c r="BM28" s="2444"/>
      <c r="BN28" s="2444"/>
      <c r="BO28" s="2444"/>
      <c r="BP28" s="2444"/>
      <c r="BQ28" s="2444"/>
      <c r="BR28" s="2444"/>
      <c r="BS28" s="2444"/>
      <c r="BT28" s="2444"/>
      <c r="BU28" s="2444"/>
      <c r="BV28" s="2444"/>
      <c r="BW28" s="2445"/>
      <c r="BX28" s="2915"/>
      <c r="BY28" s="2916"/>
      <c r="BZ28" s="2916"/>
      <c r="CA28" s="2916"/>
      <c r="CB28" s="2916"/>
      <c r="CC28" s="2916"/>
      <c r="CD28" s="2916"/>
      <c r="CE28" s="2916"/>
      <c r="CF28" s="2916"/>
      <c r="CG28" s="2916"/>
      <c r="CH28" s="2916"/>
      <c r="CI28" s="2916"/>
      <c r="CJ28" s="2916"/>
      <c r="CK28" s="2916"/>
      <c r="CL28" s="2916"/>
      <c r="CM28" s="2916"/>
      <c r="CN28" s="2916"/>
      <c r="CO28" s="2916"/>
      <c r="CP28" s="2916"/>
      <c r="CQ28" s="2916"/>
      <c r="CR28" s="2916"/>
      <c r="CS28" s="2916"/>
      <c r="CT28" s="2916"/>
      <c r="CU28" s="2917"/>
      <c r="CV28" s="2906"/>
      <c r="CW28" s="1518"/>
      <c r="CX28" s="2164"/>
      <c r="CY28" s="2164"/>
      <c r="CZ28" s="2164"/>
      <c r="DA28" s="2164"/>
      <c r="DB28" s="2164"/>
      <c r="DC28" s="2164"/>
      <c r="DD28" s="2164"/>
      <c r="DE28" s="2164"/>
      <c r="DF28" s="2164"/>
      <c r="DG28" s="2164"/>
      <c r="DH28" s="2164"/>
      <c r="DI28" s="2164"/>
      <c r="DJ28" s="2164"/>
      <c r="DK28" s="2164"/>
      <c r="DL28" s="2164"/>
      <c r="DM28" s="2164"/>
      <c r="DN28" s="2164"/>
      <c r="DO28" s="2164"/>
      <c r="DP28" s="2164"/>
      <c r="DQ28" s="1518"/>
      <c r="DR28" s="2910"/>
      <c r="DS28" s="2907"/>
      <c r="DT28" s="2075"/>
      <c r="DU28" s="2164"/>
      <c r="DV28" s="2164"/>
      <c r="DW28" s="2164"/>
      <c r="DX28" s="2164"/>
      <c r="DY28" s="2164"/>
      <c r="DZ28" s="2164"/>
      <c r="EA28" s="2164"/>
      <c r="EB28" s="2164"/>
      <c r="EC28" s="2164"/>
      <c r="ED28" s="2164"/>
      <c r="EE28" s="2164"/>
      <c r="EF28" s="2164"/>
      <c r="EG28" s="2164"/>
      <c r="EH28" s="2164"/>
      <c r="EI28" s="2164"/>
      <c r="EJ28" s="2164"/>
      <c r="EK28" s="2164"/>
      <c r="EL28" s="2164"/>
      <c r="EM28" s="2164"/>
      <c r="EN28" s="2164"/>
      <c r="EO28" s="2164"/>
      <c r="EP28" s="2164"/>
      <c r="EQ28" s="2164"/>
      <c r="ER28" s="2164"/>
      <c r="ES28" s="2164"/>
      <c r="ET28" s="2164"/>
      <c r="EU28" s="2911"/>
      <c r="EV28" s="2912"/>
      <c r="EW28" s="2850"/>
      <c r="EX28" s="2444"/>
      <c r="EY28" s="2444"/>
      <c r="EZ28" s="2444"/>
      <c r="FA28" s="2444"/>
      <c r="FB28" s="2444"/>
      <c r="FC28" s="2444"/>
      <c r="FD28" s="2444"/>
      <c r="FE28" s="2444"/>
      <c r="FF28" s="2444"/>
      <c r="FG28" s="2444"/>
      <c r="FH28" s="2444"/>
      <c r="FI28" s="2444"/>
      <c r="FJ28" s="2444"/>
      <c r="FK28" s="2444"/>
      <c r="FL28" s="2444"/>
      <c r="FM28" s="2851"/>
    </row>
    <row r="29" spans="1:169" s="163" customFormat="1" ht="3.75" customHeight="1">
      <c r="A29" s="627"/>
      <c r="B29" s="171"/>
      <c r="C29" s="2867"/>
      <c r="D29" s="2867"/>
      <c r="E29" s="2867"/>
      <c r="F29" s="2867"/>
      <c r="G29" s="2867"/>
      <c r="H29" s="2867"/>
      <c r="I29" s="2867"/>
      <c r="J29" s="2867"/>
      <c r="K29" s="2867"/>
      <c r="L29" s="2867"/>
      <c r="M29" s="2867"/>
      <c r="N29" s="2867"/>
      <c r="O29" s="2867"/>
      <c r="P29" s="2867"/>
      <c r="Q29" s="2867"/>
      <c r="R29" s="2867"/>
      <c r="S29" s="2867"/>
      <c r="T29" s="2867"/>
      <c r="U29" s="2867"/>
      <c r="V29" s="2867"/>
      <c r="W29" s="2867"/>
      <c r="X29" s="2867"/>
      <c r="Y29" s="2867"/>
      <c r="Z29" s="2867"/>
      <c r="AA29" s="2867"/>
      <c r="AB29" s="2867"/>
      <c r="AC29" s="2867"/>
      <c r="AD29" s="2867"/>
      <c r="AE29" s="2867"/>
      <c r="AF29" s="2867"/>
      <c r="AG29" s="2867"/>
      <c r="AH29" s="2867"/>
      <c r="AI29" s="2867"/>
      <c r="AJ29" s="2867"/>
      <c r="AK29" s="2867"/>
      <c r="AL29" s="2867"/>
      <c r="AM29" s="2867"/>
      <c r="AN29" s="2868"/>
      <c r="AO29" s="2876"/>
      <c r="AP29" s="2877"/>
      <c r="AQ29" s="2877"/>
      <c r="AR29" s="2877"/>
      <c r="AS29" s="2878"/>
      <c r="AT29" s="2871"/>
      <c r="AU29" s="2872"/>
      <c r="AV29" s="2872"/>
      <c r="AW29" s="2872"/>
      <c r="AX29" s="2872"/>
      <c r="AY29" s="2872"/>
      <c r="AZ29" s="2875"/>
      <c r="BA29" s="2875"/>
      <c r="BB29" s="2875"/>
      <c r="BC29" s="2872"/>
      <c r="BD29" s="2872"/>
      <c r="BE29" s="2872"/>
      <c r="BF29" s="2888"/>
      <c r="BG29" s="2443"/>
      <c r="BH29" s="2444"/>
      <c r="BI29" s="2444"/>
      <c r="BJ29" s="2444"/>
      <c r="BK29" s="2444"/>
      <c r="BL29" s="2444"/>
      <c r="BM29" s="2444"/>
      <c r="BN29" s="2444"/>
      <c r="BO29" s="2444"/>
      <c r="BP29" s="2444"/>
      <c r="BQ29" s="2444"/>
      <c r="BR29" s="2444"/>
      <c r="BS29" s="2444"/>
      <c r="BT29" s="2444"/>
      <c r="BU29" s="2444"/>
      <c r="BV29" s="2444"/>
      <c r="BW29" s="2445"/>
      <c r="BX29" s="2918"/>
      <c r="BY29" s="2919"/>
      <c r="BZ29" s="2919"/>
      <c r="CA29" s="2919"/>
      <c r="CB29" s="2919"/>
      <c r="CC29" s="2919"/>
      <c r="CD29" s="2919"/>
      <c r="CE29" s="2919"/>
      <c r="CF29" s="2919"/>
      <c r="CG29" s="2919"/>
      <c r="CH29" s="2919"/>
      <c r="CI29" s="2919"/>
      <c r="CJ29" s="2919"/>
      <c r="CK29" s="2919"/>
      <c r="CL29" s="2919"/>
      <c r="CM29" s="2919"/>
      <c r="CN29" s="2919"/>
      <c r="CO29" s="2919"/>
      <c r="CP29" s="2919"/>
      <c r="CQ29" s="2919"/>
      <c r="CR29" s="2919"/>
      <c r="CS29" s="2919"/>
      <c r="CT29" s="2919"/>
      <c r="CU29" s="2920"/>
      <c r="CV29" s="2906"/>
      <c r="CW29" s="1518"/>
      <c r="CX29" s="2029"/>
      <c r="CY29" s="2029"/>
      <c r="CZ29" s="2029"/>
      <c r="DA29" s="2029"/>
      <c r="DB29" s="2029"/>
      <c r="DC29" s="2029"/>
      <c r="DD29" s="2029"/>
      <c r="DE29" s="2029"/>
      <c r="DF29" s="2029"/>
      <c r="DG29" s="2029"/>
      <c r="DH29" s="2029"/>
      <c r="DI29" s="2029"/>
      <c r="DJ29" s="2029"/>
      <c r="DK29" s="2029"/>
      <c r="DL29" s="2029"/>
      <c r="DM29" s="2029"/>
      <c r="DN29" s="2029"/>
      <c r="DO29" s="2029"/>
      <c r="DP29" s="2029"/>
      <c r="DQ29" s="1518"/>
      <c r="DR29" s="2910"/>
      <c r="DS29" s="2908"/>
      <c r="DT29" s="2046"/>
      <c r="DU29" s="2029"/>
      <c r="DV29" s="2029"/>
      <c r="DW29" s="2029"/>
      <c r="DX29" s="2029"/>
      <c r="DY29" s="2029"/>
      <c r="DZ29" s="2029"/>
      <c r="EA29" s="2029"/>
      <c r="EB29" s="2029"/>
      <c r="EC29" s="2029"/>
      <c r="ED29" s="2029"/>
      <c r="EE29" s="2029"/>
      <c r="EF29" s="2029"/>
      <c r="EG29" s="2029"/>
      <c r="EH29" s="2029"/>
      <c r="EI29" s="2029"/>
      <c r="EJ29" s="2029"/>
      <c r="EK29" s="2029"/>
      <c r="EL29" s="2029"/>
      <c r="EM29" s="2029"/>
      <c r="EN29" s="2029"/>
      <c r="EO29" s="2029"/>
      <c r="EP29" s="2029"/>
      <c r="EQ29" s="2029"/>
      <c r="ER29" s="2029"/>
      <c r="ES29" s="2029"/>
      <c r="ET29" s="2029"/>
      <c r="EU29" s="2047"/>
      <c r="EV29" s="2913"/>
      <c r="EW29" s="2852"/>
      <c r="EX29" s="2853"/>
      <c r="EY29" s="2853"/>
      <c r="EZ29" s="2853"/>
      <c r="FA29" s="2853"/>
      <c r="FB29" s="2853"/>
      <c r="FC29" s="2853"/>
      <c r="FD29" s="2853"/>
      <c r="FE29" s="2853"/>
      <c r="FF29" s="2853"/>
      <c r="FG29" s="2853"/>
      <c r="FH29" s="2853"/>
      <c r="FI29" s="2853"/>
      <c r="FJ29" s="2853"/>
      <c r="FK29" s="2853"/>
      <c r="FL29" s="2853"/>
      <c r="FM29" s="2854"/>
    </row>
    <row r="30" spans="1:169" s="163" customFormat="1" ht="3.75" customHeight="1">
      <c r="A30" s="627"/>
      <c r="B30" s="171"/>
      <c r="C30" s="2867"/>
      <c r="D30" s="2867"/>
      <c r="E30" s="2867"/>
      <c r="F30" s="2867"/>
      <c r="G30" s="2867"/>
      <c r="H30" s="2867"/>
      <c r="I30" s="2867"/>
      <c r="J30" s="2867"/>
      <c r="K30" s="2867"/>
      <c r="L30" s="2867"/>
      <c r="M30" s="2867"/>
      <c r="N30" s="2867"/>
      <c r="O30" s="2867"/>
      <c r="P30" s="2867"/>
      <c r="Q30" s="2867"/>
      <c r="R30" s="2867"/>
      <c r="S30" s="2867"/>
      <c r="T30" s="2867"/>
      <c r="U30" s="2867"/>
      <c r="V30" s="2867"/>
      <c r="W30" s="2867"/>
      <c r="X30" s="2867"/>
      <c r="Y30" s="2867"/>
      <c r="Z30" s="2867"/>
      <c r="AA30" s="2867"/>
      <c r="AB30" s="2867"/>
      <c r="AC30" s="2867"/>
      <c r="AD30" s="2867"/>
      <c r="AE30" s="2867"/>
      <c r="AF30" s="2867"/>
      <c r="AG30" s="2867"/>
      <c r="AH30" s="2867"/>
      <c r="AI30" s="2867"/>
      <c r="AJ30" s="2867"/>
      <c r="AK30" s="2867"/>
      <c r="AL30" s="2867"/>
      <c r="AM30" s="2867"/>
      <c r="AN30" s="2868"/>
      <c r="AO30" s="2859">
        <v>52523</v>
      </c>
      <c r="AP30" s="2860"/>
      <c r="AQ30" s="2860"/>
      <c r="AR30" s="2860"/>
      <c r="AS30" s="2861"/>
      <c r="AT30" s="2879" t="s">
        <v>774</v>
      </c>
      <c r="AU30" s="2880"/>
      <c r="AV30" s="2880"/>
      <c r="AW30" s="2880"/>
      <c r="AX30" s="2880"/>
      <c r="AY30" s="2880"/>
      <c r="AZ30" s="2883" t="s">
        <v>211</v>
      </c>
      <c r="BA30" s="2883"/>
      <c r="BB30" s="2883"/>
      <c r="BC30" s="2893">
        <v>-2</v>
      </c>
      <c r="BD30" s="2893"/>
      <c r="BE30" s="2893"/>
      <c r="BF30" s="2894"/>
      <c r="BG30" s="2895"/>
      <c r="BH30" s="2843"/>
      <c r="BI30" s="2843"/>
      <c r="BJ30" s="2843"/>
      <c r="BK30" s="2843"/>
      <c r="BL30" s="2843"/>
      <c r="BM30" s="2843"/>
      <c r="BN30" s="2843"/>
      <c r="BO30" s="2843"/>
      <c r="BP30" s="2843"/>
      <c r="BQ30" s="2843"/>
      <c r="BR30" s="2843"/>
      <c r="BS30" s="2843"/>
      <c r="BT30" s="2843"/>
      <c r="BU30" s="2843"/>
      <c r="BV30" s="2843"/>
      <c r="BW30" s="2844"/>
      <c r="BX30" s="2914"/>
      <c r="BY30" s="2843"/>
      <c r="BZ30" s="2843"/>
      <c r="CA30" s="2843"/>
      <c r="CB30" s="2843"/>
      <c r="CC30" s="2843"/>
      <c r="CD30" s="2843"/>
      <c r="CE30" s="2843"/>
      <c r="CF30" s="2843"/>
      <c r="CG30" s="2843"/>
      <c r="CH30" s="2843"/>
      <c r="CI30" s="2843"/>
      <c r="CJ30" s="2843"/>
      <c r="CK30" s="2843"/>
      <c r="CL30" s="2843"/>
      <c r="CM30" s="2843"/>
      <c r="CN30" s="2843"/>
      <c r="CO30" s="2843"/>
      <c r="CP30" s="2843"/>
      <c r="CQ30" s="2843"/>
      <c r="CR30" s="2843"/>
      <c r="CS30" s="2843"/>
      <c r="CT30" s="2843"/>
      <c r="CU30" s="2844"/>
      <c r="CV30" s="2839" t="s">
        <v>0</v>
      </c>
      <c r="CW30" s="2114"/>
      <c r="CX30" s="1510"/>
      <c r="CY30" s="1510"/>
      <c r="CZ30" s="1510"/>
      <c r="DA30" s="1510"/>
      <c r="DB30" s="1510"/>
      <c r="DC30" s="1510"/>
      <c r="DD30" s="1510"/>
      <c r="DE30" s="1510"/>
      <c r="DF30" s="1510"/>
      <c r="DG30" s="1510"/>
      <c r="DH30" s="1510"/>
      <c r="DI30" s="1510"/>
      <c r="DJ30" s="1510"/>
      <c r="DK30" s="1510"/>
      <c r="DL30" s="1510"/>
      <c r="DM30" s="1510"/>
      <c r="DN30" s="1510"/>
      <c r="DO30" s="1510"/>
      <c r="DP30" s="1510"/>
      <c r="DQ30" s="2118" t="s">
        <v>1</v>
      </c>
      <c r="DR30" s="2833"/>
      <c r="DS30" s="2839" t="s">
        <v>0</v>
      </c>
      <c r="DT30" s="2114"/>
      <c r="DU30" s="2164"/>
      <c r="DV30" s="2164"/>
      <c r="DW30" s="2164"/>
      <c r="DX30" s="2164"/>
      <c r="DY30" s="2164"/>
      <c r="DZ30" s="2164"/>
      <c r="EA30" s="2164"/>
      <c r="EB30" s="2164"/>
      <c r="EC30" s="2164"/>
      <c r="ED30" s="2164"/>
      <c r="EE30" s="2164"/>
      <c r="EF30" s="2164"/>
      <c r="EG30" s="2164"/>
      <c r="EH30" s="2164"/>
      <c r="EI30" s="2164"/>
      <c r="EJ30" s="2164"/>
      <c r="EK30" s="2164"/>
      <c r="EL30" s="2164"/>
      <c r="EM30" s="2164"/>
      <c r="EN30" s="2164"/>
      <c r="EO30" s="2164"/>
      <c r="EP30" s="2164"/>
      <c r="EQ30" s="2164"/>
      <c r="ER30" s="2164"/>
      <c r="ES30" s="2164"/>
      <c r="ET30" s="2164"/>
      <c r="EU30" s="2118" t="s">
        <v>1</v>
      </c>
      <c r="EV30" s="2833"/>
      <c r="EW30" s="2387">
        <f>BG30+BX30-CX30-DU30</f>
        <v>0</v>
      </c>
      <c r="EX30" s="2388"/>
      <c r="EY30" s="2388"/>
      <c r="EZ30" s="2388"/>
      <c r="FA30" s="2388"/>
      <c r="FB30" s="2388"/>
      <c r="FC30" s="2388"/>
      <c r="FD30" s="2388"/>
      <c r="FE30" s="2388"/>
      <c r="FF30" s="2388"/>
      <c r="FG30" s="2388"/>
      <c r="FH30" s="2388"/>
      <c r="FI30" s="2388"/>
      <c r="FJ30" s="2388"/>
      <c r="FK30" s="2388"/>
      <c r="FL30" s="2388"/>
      <c r="FM30" s="2389"/>
    </row>
    <row r="31" spans="1:169" s="163" customFormat="1" ht="3.75" customHeight="1">
      <c r="A31" s="627"/>
      <c r="B31" s="171"/>
      <c r="C31" s="2867"/>
      <c r="D31" s="2867"/>
      <c r="E31" s="2867"/>
      <c r="F31" s="2867"/>
      <c r="G31" s="2867"/>
      <c r="H31" s="2867"/>
      <c r="I31" s="2867"/>
      <c r="J31" s="2867"/>
      <c r="K31" s="2867"/>
      <c r="L31" s="2867"/>
      <c r="M31" s="2867"/>
      <c r="N31" s="2867"/>
      <c r="O31" s="2867"/>
      <c r="P31" s="2867"/>
      <c r="Q31" s="2867"/>
      <c r="R31" s="2867"/>
      <c r="S31" s="2867"/>
      <c r="T31" s="2867"/>
      <c r="U31" s="2867"/>
      <c r="V31" s="2867"/>
      <c r="W31" s="2867"/>
      <c r="X31" s="2867"/>
      <c r="Y31" s="2867"/>
      <c r="Z31" s="2867"/>
      <c r="AA31" s="2867"/>
      <c r="AB31" s="2867"/>
      <c r="AC31" s="2867"/>
      <c r="AD31" s="2867"/>
      <c r="AE31" s="2867"/>
      <c r="AF31" s="2867"/>
      <c r="AG31" s="2867"/>
      <c r="AH31" s="2867"/>
      <c r="AI31" s="2867"/>
      <c r="AJ31" s="2867"/>
      <c r="AK31" s="2867"/>
      <c r="AL31" s="2867"/>
      <c r="AM31" s="2867"/>
      <c r="AN31" s="2868"/>
      <c r="AO31" s="2876"/>
      <c r="AP31" s="2877"/>
      <c r="AQ31" s="2877"/>
      <c r="AR31" s="2877"/>
      <c r="AS31" s="2878"/>
      <c r="AT31" s="2881"/>
      <c r="AU31" s="2882"/>
      <c r="AV31" s="2882"/>
      <c r="AW31" s="2882"/>
      <c r="AX31" s="2882"/>
      <c r="AY31" s="2882"/>
      <c r="AZ31" s="2884"/>
      <c r="BA31" s="2884"/>
      <c r="BB31" s="2884"/>
      <c r="BC31" s="2923"/>
      <c r="BD31" s="2923"/>
      <c r="BE31" s="2923"/>
      <c r="BF31" s="2924"/>
      <c r="BG31" s="2921"/>
      <c r="BH31" s="2916"/>
      <c r="BI31" s="2916"/>
      <c r="BJ31" s="2916"/>
      <c r="BK31" s="2916"/>
      <c r="BL31" s="2916"/>
      <c r="BM31" s="2916"/>
      <c r="BN31" s="2916"/>
      <c r="BO31" s="2916"/>
      <c r="BP31" s="2916"/>
      <c r="BQ31" s="2916"/>
      <c r="BR31" s="2916"/>
      <c r="BS31" s="2916"/>
      <c r="BT31" s="2916"/>
      <c r="BU31" s="2916"/>
      <c r="BV31" s="2916"/>
      <c r="BW31" s="2917"/>
      <c r="BX31" s="2915"/>
      <c r="BY31" s="2916"/>
      <c r="BZ31" s="2916"/>
      <c r="CA31" s="2916"/>
      <c r="CB31" s="2916"/>
      <c r="CC31" s="2916"/>
      <c r="CD31" s="2916"/>
      <c r="CE31" s="2916"/>
      <c r="CF31" s="2916"/>
      <c r="CG31" s="2916"/>
      <c r="CH31" s="2916"/>
      <c r="CI31" s="2916"/>
      <c r="CJ31" s="2916"/>
      <c r="CK31" s="2916"/>
      <c r="CL31" s="2916"/>
      <c r="CM31" s="2916"/>
      <c r="CN31" s="2916"/>
      <c r="CO31" s="2916"/>
      <c r="CP31" s="2916"/>
      <c r="CQ31" s="2916"/>
      <c r="CR31" s="2916"/>
      <c r="CS31" s="2916"/>
      <c r="CT31" s="2916"/>
      <c r="CU31" s="2917"/>
      <c r="CV31" s="2907"/>
      <c r="CW31" s="2075"/>
      <c r="CX31" s="2164"/>
      <c r="CY31" s="2164"/>
      <c r="CZ31" s="2164"/>
      <c r="DA31" s="2164"/>
      <c r="DB31" s="2164"/>
      <c r="DC31" s="2164"/>
      <c r="DD31" s="2164"/>
      <c r="DE31" s="2164"/>
      <c r="DF31" s="2164"/>
      <c r="DG31" s="2164"/>
      <c r="DH31" s="2164"/>
      <c r="DI31" s="2164"/>
      <c r="DJ31" s="2164"/>
      <c r="DK31" s="2164"/>
      <c r="DL31" s="2164"/>
      <c r="DM31" s="2164"/>
      <c r="DN31" s="2164"/>
      <c r="DO31" s="2164"/>
      <c r="DP31" s="2164"/>
      <c r="DQ31" s="2911"/>
      <c r="DR31" s="2912"/>
      <c r="DS31" s="2907"/>
      <c r="DT31" s="2075"/>
      <c r="DU31" s="2164"/>
      <c r="DV31" s="2164"/>
      <c r="DW31" s="2164"/>
      <c r="DX31" s="2164"/>
      <c r="DY31" s="2164"/>
      <c r="DZ31" s="2164"/>
      <c r="EA31" s="2164"/>
      <c r="EB31" s="2164"/>
      <c r="EC31" s="2164"/>
      <c r="ED31" s="2164"/>
      <c r="EE31" s="2164"/>
      <c r="EF31" s="2164"/>
      <c r="EG31" s="2164"/>
      <c r="EH31" s="2164"/>
      <c r="EI31" s="2164"/>
      <c r="EJ31" s="2164"/>
      <c r="EK31" s="2164"/>
      <c r="EL31" s="2164"/>
      <c r="EM31" s="2164"/>
      <c r="EN31" s="2164"/>
      <c r="EO31" s="2164"/>
      <c r="EP31" s="2164"/>
      <c r="EQ31" s="2164"/>
      <c r="ER31" s="2164"/>
      <c r="ES31" s="2164"/>
      <c r="ET31" s="2164"/>
      <c r="EU31" s="2911"/>
      <c r="EV31" s="2912"/>
      <c r="EW31" s="2850"/>
      <c r="EX31" s="2444"/>
      <c r="EY31" s="2444"/>
      <c r="EZ31" s="2444"/>
      <c r="FA31" s="2444"/>
      <c r="FB31" s="2444"/>
      <c r="FC31" s="2444"/>
      <c r="FD31" s="2444"/>
      <c r="FE31" s="2444"/>
      <c r="FF31" s="2444"/>
      <c r="FG31" s="2444"/>
      <c r="FH31" s="2444"/>
      <c r="FI31" s="2444"/>
      <c r="FJ31" s="2444"/>
      <c r="FK31" s="2444"/>
      <c r="FL31" s="2444"/>
      <c r="FM31" s="2851"/>
    </row>
    <row r="32" spans="1:169" s="163" customFormat="1" ht="3.75" customHeight="1">
      <c r="A32" s="627"/>
      <c r="B32" s="171"/>
      <c r="C32" s="2867"/>
      <c r="D32" s="2867"/>
      <c r="E32" s="2867"/>
      <c r="F32" s="2867"/>
      <c r="G32" s="2867"/>
      <c r="H32" s="2867"/>
      <c r="I32" s="2867"/>
      <c r="J32" s="2867"/>
      <c r="K32" s="2867"/>
      <c r="L32" s="2867"/>
      <c r="M32" s="2867"/>
      <c r="N32" s="2867"/>
      <c r="O32" s="2867"/>
      <c r="P32" s="2867"/>
      <c r="Q32" s="2867"/>
      <c r="R32" s="2867"/>
      <c r="S32" s="2867"/>
      <c r="T32" s="2867"/>
      <c r="U32" s="2867"/>
      <c r="V32" s="2867"/>
      <c r="W32" s="2867"/>
      <c r="X32" s="2867"/>
      <c r="Y32" s="2867"/>
      <c r="Z32" s="2867"/>
      <c r="AA32" s="2867"/>
      <c r="AB32" s="2867"/>
      <c r="AC32" s="2867"/>
      <c r="AD32" s="2867"/>
      <c r="AE32" s="2867"/>
      <c r="AF32" s="2867"/>
      <c r="AG32" s="2867"/>
      <c r="AH32" s="2867"/>
      <c r="AI32" s="2867"/>
      <c r="AJ32" s="2867"/>
      <c r="AK32" s="2867"/>
      <c r="AL32" s="2867"/>
      <c r="AM32" s="2867"/>
      <c r="AN32" s="2868"/>
      <c r="AO32" s="2876"/>
      <c r="AP32" s="2877"/>
      <c r="AQ32" s="2877"/>
      <c r="AR32" s="2877"/>
      <c r="AS32" s="2878"/>
      <c r="AT32" s="2881"/>
      <c r="AU32" s="2882"/>
      <c r="AV32" s="2882"/>
      <c r="AW32" s="2882"/>
      <c r="AX32" s="2882"/>
      <c r="AY32" s="2882"/>
      <c r="AZ32" s="2885"/>
      <c r="BA32" s="2885"/>
      <c r="BB32" s="2885"/>
      <c r="BC32" s="2923"/>
      <c r="BD32" s="2923"/>
      <c r="BE32" s="2923"/>
      <c r="BF32" s="2924"/>
      <c r="BG32" s="2922"/>
      <c r="BH32" s="2919"/>
      <c r="BI32" s="2919"/>
      <c r="BJ32" s="2919"/>
      <c r="BK32" s="2919"/>
      <c r="BL32" s="2919"/>
      <c r="BM32" s="2919"/>
      <c r="BN32" s="2919"/>
      <c r="BO32" s="2919"/>
      <c r="BP32" s="2919"/>
      <c r="BQ32" s="2919"/>
      <c r="BR32" s="2919"/>
      <c r="BS32" s="2919"/>
      <c r="BT32" s="2919"/>
      <c r="BU32" s="2919"/>
      <c r="BV32" s="2919"/>
      <c r="BW32" s="2920"/>
      <c r="BX32" s="2918"/>
      <c r="BY32" s="2919"/>
      <c r="BZ32" s="2919"/>
      <c r="CA32" s="2919"/>
      <c r="CB32" s="2919"/>
      <c r="CC32" s="2919"/>
      <c r="CD32" s="2919"/>
      <c r="CE32" s="2919"/>
      <c r="CF32" s="2919"/>
      <c r="CG32" s="2919"/>
      <c r="CH32" s="2919"/>
      <c r="CI32" s="2919"/>
      <c r="CJ32" s="2919"/>
      <c r="CK32" s="2919"/>
      <c r="CL32" s="2919"/>
      <c r="CM32" s="2919"/>
      <c r="CN32" s="2919"/>
      <c r="CO32" s="2919"/>
      <c r="CP32" s="2919"/>
      <c r="CQ32" s="2919"/>
      <c r="CR32" s="2919"/>
      <c r="CS32" s="2919"/>
      <c r="CT32" s="2919"/>
      <c r="CU32" s="2920"/>
      <c r="CV32" s="2908"/>
      <c r="CW32" s="2046"/>
      <c r="CX32" s="2029"/>
      <c r="CY32" s="2029"/>
      <c r="CZ32" s="2029"/>
      <c r="DA32" s="2029"/>
      <c r="DB32" s="2029"/>
      <c r="DC32" s="2029"/>
      <c r="DD32" s="2029"/>
      <c r="DE32" s="2029"/>
      <c r="DF32" s="2029"/>
      <c r="DG32" s="2029"/>
      <c r="DH32" s="2029"/>
      <c r="DI32" s="2029"/>
      <c r="DJ32" s="2029"/>
      <c r="DK32" s="2029"/>
      <c r="DL32" s="2029"/>
      <c r="DM32" s="2029"/>
      <c r="DN32" s="2029"/>
      <c r="DO32" s="2029"/>
      <c r="DP32" s="2029"/>
      <c r="DQ32" s="2047"/>
      <c r="DR32" s="2913"/>
      <c r="DS32" s="2908"/>
      <c r="DT32" s="2046"/>
      <c r="DU32" s="2029"/>
      <c r="DV32" s="2029"/>
      <c r="DW32" s="2029"/>
      <c r="DX32" s="2029"/>
      <c r="DY32" s="2029"/>
      <c r="DZ32" s="2029"/>
      <c r="EA32" s="2029"/>
      <c r="EB32" s="2029"/>
      <c r="EC32" s="2029"/>
      <c r="ED32" s="2029"/>
      <c r="EE32" s="2029"/>
      <c r="EF32" s="2029"/>
      <c r="EG32" s="2029"/>
      <c r="EH32" s="2029"/>
      <c r="EI32" s="2029"/>
      <c r="EJ32" s="2029"/>
      <c r="EK32" s="2029"/>
      <c r="EL32" s="2029"/>
      <c r="EM32" s="2029"/>
      <c r="EN32" s="2029"/>
      <c r="EO32" s="2029"/>
      <c r="EP32" s="2029"/>
      <c r="EQ32" s="2029"/>
      <c r="ER32" s="2029"/>
      <c r="ES32" s="2029"/>
      <c r="ET32" s="2029"/>
      <c r="EU32" s="2047"/>
      <c r="EV32" s="2913"/>
      <c r="EW32" s="2852"/>
      <c r="EX32" s="2853"/>
      <c r="EY32" s="2853"/>
      <c r="EZ32" s="2853"/>
      <c r="FA32" s="2853"/>
      <c r="FB32" s="2853"/>
      <c r="FC32" s="2853"/>
      <c r="FD32" s="2853"/>
      <c r="FE32" s="2853"/>
      <c r="FF32" s="2853"/>
      <c r="FG32" s="2853"/>
      <c r="FH32" s="2853"/>
      <c r="FI32" s="2853"/>
      <c r="FJ32" s="2853"/>
      <c r="FK32" s="2853"/>
      <c r="FL32" s="2853"/>
      <c r="FM32" s="2854"/>
    </row>
    <row r="33" spans="1:169" s="163" customFormat="1" ht="14.25" customHeight="1">
      <c r="A33" s="627"/>
      <c r="B33" s="169"/>
      <c r="C33" s="2865" t="s">
        <v>938</v>
      </c>
      <c r="D33" s="2865"/>
      <c r="E33" s="2865"/>
      <c r="F33" s="2865"/>
      <c r="G33" s="2865"/>
      <c r="H33" s="2865"/>
      <c r="I33" s="2865"/>
      <c r="J33" s="2865"/>
      <c r="K33" s="2865"/>
      <c r="L33" s="2865"/>
      <c r="M33" s="2865"/>
      <c r="N33" s="2865"/>
      <c r="O33" s="2865"/>
      <c r="P33" s="2865"/>
      <c r="Q33" s="2865"/>
      <c r="R33" s="2865"/>
      <c r="S33" s="2865"/>
      <c r="T33" s="2865"/>
      <c r="U33" s="2865"/>
      <c r="V33" s="2865"/>
      <c r="W33" s="2865"/>
      <c r="X33" s="2865"/>
      <c r="Y33" s="2865"/>
      <c r="Z33" s="2865"/>
      <c r="AA33" s="2865"/>
      <c r="AB33" s="2865"/>
      <c r="AC33" s="2865"/>
      <c r="AD33" s="2865"/>
      <c r="AE33" s="2865"/>
      <c r="AF33" s="2865"/>
      <c r="AG33" s="2865"/>
      <c r="AH33" s="2865"/>
      <c r="AI33" s="2865"/>
      <c r="AJ33" s="2865"/>
      <c r="AK33" s="2865"/>
      <c r="AL33" s="2865"/>
      <c r="AM33" s="2865"/>
      <c r="AN33" s="2866"/>
      <c r="AO33" s="2859">
        <v>52424</v>
      </c>
      <c r="AP33" s="2860"/>
      <c r="AQ33" s="2860"/>
      <c r="AR33" s="2860"/>
      <c r="AS33" s="2861"/>
      <c r="AT33" s="2862" t="s">
        <v>774</v>
      </c>
      <c r="AU33" s="2863"/>
      <c r="AV33" s="2863"/>
      <c r="AW33" s="2863"/>
      <c r="AX33" s="2863"/>
      <c r="AY33" s="2863"/>
      <c r="AZ33" s="2864" t="s">
        <v>210</v>
      </c>
      <c r="BA33" s="2864"/>
      <c r="BB33" s="2864"/>
      <c r="BC33" s="2405">
        <v>-1</v>
      </c>
      <c r="BD33" s="2405"/>
      <c r="BE33" s="2405"/>
      <c r="BF33" s="2406"/>
      <c r="BG33" s="2399">
        <f>EW34</f>
        <v>0</v>
      </c>
      <c r="BH33" s="2388"/>
      <c r="BI33" s="2388"/>
      <c r="BJ33" s="2388"/>
      <c r="BK33" s="2388"/>
      <c r="BL33" s="2388"/>
      <c r="BM33" s="2388"/>
      <c r="BN33" s="2388"/>
      <c r="BO33" s="2388"/>
      <c r="BP33" s="2388"/>
      <c r="BQ33" s="2388"/>
      <c r="BR33" s="2388"/>
      <c r="BS33" s="2388"/>
      <c r="BT33" s="2388"/>
      <c r="BU33" s="2388"/>
      <c r="BV33" s="2388"/>
      <c r="BW33" s="2400"/>
      <c r="BX33" s="2843"/>
      <c r="BY33" s="2843"/>
      <c r="BZ33" s="2843"/>
      <c r="CA33" s="2843"/>
      <c r="CB33" s="2843"/>
      <c r="CC33" s="2843"/>
      <c r="CD33" s="2843"/>
      <c r="CE33" s="2843"/>
      <c r="CF33" s="2843"/>
      <c r="CG33" s="2843"/>
      <c r="CH33" s="2843"/>
      <c r="CI33" s="2843"/>
      <c r="CJ33" s="2843"/>
      <c r="CK33" s="2843"/>
      <c r="CL33" s="2843"/>
      <c r="CM33" s="2843"/>
      <c r="CN33" s="2843"/>
      <c r="CO33" s="2843"/>
      <c r="CP33" s="2843"/>
      <c r="CQ33" s="2843"/>
      <c r="CR33" s="2843"/>
      <c r="CS33" s="2843"/>
      <c r="CT33" s="2843"/>
      <c r="CU33" s="2844"/>
      <c r="CV33" s="2114" t="s">
        <v>0</v>
      </c>
      <c r="CW33" s="2114"/>
      <c r="CX33" s="1510"/>
      <c r="CY33" s="1510"/>
      <c r="CZ33" s="1510"/>
      <c r="DA33" s="1510"/>
      <c r="DB33" s="1510"/>
      <c r="DC33" s="1510"/>
      <c r="DD33" s="1510"/>
      <c r="DE33" s="1510"/>
      <c r="DF33" s="1510"/>
      <c r="DG33" s="1510"/>
      <c r="DH33" s="1510"/>
      <c r="DI33" s="1510"/>
      <c r="DJ33" s="1510"/>
      <c r="DK33" s="1510"/>
      <c r="DL33" s="1510"/>
      <c r="DM33" s="1510"/>
      <c r="DN33" s="1510"/>
      <c r="DO33" s="1510"/>
      <c r="DP33" s="1510"/>
      <c r="DQ33" s="2118" t="s">
        <v>1</v>
      </c>
      <c r="DR33" s="2118"/>
      <c r="DS33" s="2839" t="s">
        <v>0</v>
      </c>
      <c r="DT33" s="2114"/>
      <c r="DU33" s="1510"/>
      <c r="DV33" s="1510"/>
      <c r="DW33" s="1510"/>
      <c r="DX33" s="1510"/>
      <c r="DY33" s="1510"/>
      <c r="DZ33" s="1510"/>
      <c r="EA33" s="1510"/>
      <c r="EB33" s="1510"/>
      <c r="EC33" s="1510"/>
      <c r="ED33" s="1510"/>
      <c r="EE33" s="1510"/>
      <c r="EF33" s="1510"/>
      <c r="EG33" s="1510"/>
      <c r="EH33" s="1510"/>
      <c r="EI33" s="1510"/>
      <c r="EJ33" s="1510"/>
      <c r="EK33" s="1510"/>
      <c r="EL33" s="1510"/>
      <c r="EM33" s="1510"/>
      <c r="EN33" s="1510"/>
      <c r="EO33" s="1510"/>
      <c r="EP33" s="1510"/>
      <c r="EQ33" s="1510"/>
      <c r="ER33" s="1510"/>
      <c r="ES33" s="1510"/>
      <c r="ET33" s="1510"/>
      <c r="EU33" s="2118" t="s">
        <v>1</v>
      </c>
      <c r="EV33" s="2833"/>
      <c r="EW33" s="2387">
        <f>BG33+BX33-CX33-DU33</f>
        <v>0</v>
      </c>
      <c r="EX33" s="2388"/>
      <c r="EY33" s="2388"/>
      <c r="EZ33" s="2388"/>
      <c r="FA33" s="2388"/>
      <c r="FB33" s="2388"/>
      <c r="FC33" s="2388"/>
      <c r="FD33" s="2388"/>
      <c r="FE33" s="2388"/>
      <c r="FF33" s="2388"/>
      <c r="FG33" s="2388"/>
      <c r="FH33" s="2388"/>
      <c r="FI33" s="2388"/>
      <c r="FJ33" s="2388"/>
      <c r="FK33" s="2388"/>
      <c r="FL33" s="2388"/>
      <c r="FM33" s="2389"/>
    </row>
    <row r="34" spans="1:169" s="163" customFormat="1" ht="14.25" customHeight="1" thickBot="1">
      <c r="A34" s="627"/>
      <c r="B34" s="176"/>
      <c r="C34" s="2925"/>
      <c r="D34" s="2925"/>
      <c r="E34" s="2925"/>
      <c r="F34" s="2925"/>
      <c r="G34" s="2925"/>
      <c r="H34" s="2925"/>
      <c r="I34" s="2925"/>
      <c r="J34" s="2925"/>
      <c r="K34" s="2925"/>
      <c r="L34" s="2925"/>
      <c r="M34" s="2925"/>
      <c r="N34" s="2925"/>
      <c r="O34" s="2925"/>
      <c r="P34" s="2925"/>
      <c r="Q34" s="2925"/>
      <c r="R34" s="2925"/>
      <c r="S34" s="2925"/>
      <c r="T34" s="2925"/>
      <c r="U34" s="2925"/>
      <c r="V34" s="2925"/>
      <c r="W34" s="2925"/>
      <c r="X34" s="2925"/>
      <c r="Y34" s="2925"/>
      <c r="Z34" s="2925"/>
      <c r="AA34" s="2925"/>
      <c r="AB34" s="2925"/>
      <c r="AC34" s="2925"/>
      <c r="AD34" s="2925"/>
      <c r="AE34" s="2925"/>
      <c r="AF34" s="2925"/>
      <c r="AG34" s="2925"/>
      <c r="AH34" s="2925"/>
      <c r="AI34" s="2925"/>
      <c r="AJ34" s="2925"/>
      <c r="AK34" s="2925"/>
      <c r="AL34" s="2925"/>
      <c r="AM34" s="2925"/>
      <c r="AN34" s="2926"/>
      <c r="AO34" s="2927">
        <v>52524</v>
      </c>
      <c r="AP34" s="2928"/>
      <c r="AQ34" s="2928"/>
      <c r="AR34" s="2928"/>
      <c r="AS34" s="2929"/>
      <c r="AT34" s="2930" t="s">
        <v>774</v>
      </c>
      <c r="AU34" s="2931"/>
      <c r="AV34" s="2931"/>
      <c r="AW34" s="2931"/>
      <c r="AX34" s="2931"/>
      <c r="AY34" s="2931"/>
      <c r="AZ34" s="2845" t="s">
        <v>211</v>
      </c>
      <c r="BA34" s="2845"/>
      <c r="BB34" s="2845"/>
      <c r="BC34" s="2334">
        <v>-2</v>
      </c>
      <c r="BD34" s="2334"/>
      <c r="BE34" s="2334"/>
      <c r="BF34" s="2442"/>
      <c r="BG34" s="2840"/>
      <c r="BH34" s="2841"/>
      <c r="BI34" s="2841"/>
      <c r="BJ34" s="2841"/>
      <c r="BK34" s="2841"/>
      <c r="BL34" s="2841"/>
      <c r="BM34" s="2841"/>
      <c r="BN34" s="2841"/>
      <c r="BO34" s="2841"/>
      <c r="BP34" s="2841"/>
      <c r="BQ34" s="2841"/>
      <c r="BR34" s="2841"/>
      <c r="BS34" s="2841"/>
      <c r="BT34" s="2841"/>
      <c r="BU34" s="2841"/>
      <c r="BV34" s="2841"/>
      <c r="BW34" s="2842"/>
      <c r="BX34" s="2841"/>
      <c r="BY34" s="2841"/>
      <c r="BZ34" s="2841"/>
      <c r="CA34" s="2841"/>
      <c r="CB34" s="2841"/>
      <c r="CC34" s="2841"/>
      <c r="CD34" s="2841"/>
      <c r="CE34" s="2841"/>
      <c r="CF34" s="2841"/>
      <c r="CG34" s="2841"/>
      <c r="CH34" s="2841"/>
      <c r="CI34" s="2841"/>
      <c r="CJ34" s="2841"/>
      <c r="CK34" s="2841"/>
      <c r="CL34" s="2841"/>
      <c r="CM34" s="2841"/>
      <c r="CN34" s="2841"/>
      <c r="CO34" s="2841"/>
      <c r="CP34" s="2841"/>
      <c r="CQ34" s="2841"/>
      <c r="CR34" s="2841"/>
      <c r="CS34" s="2841"/>
      <c r="CT34" s="2841"/>
      <c r="CU34" s="2842"/>
      <c r="CV34" s="2835" t="s">
        <v>0</v>
      </c>
      <c r="CW34" s="2835"/>
      <c r="CX34" s="2836"/>
      <c r="CY34" s="2836"/>
      <c r="CZ34" s="2836"/>
      <c r="DA34" s="2836"/>
      <c r="DB34" s="2836"/>
      <c r="DC34" s="2836"/>
      <c r="DD34" s="2836"/>
      <c r="DE34" s="2836"/>
      <c r="DF34" s="2836"/>
      <c r="DG34" s="2836"/>
      <c r="DH34" s="2836"/>
      <c r="DI34" s="2836"/>
      <c r="DJ34" s="2836"/>
      <c r="DK34" s="2836"/>
      <c r="DL34" s="2836"/>
      <c r="DM34" s="2836"/>
      <c r="DN34" s="2836"/>
      <c r="DO34" s="2836"/>
      <c r="DP34" s="2836"/>
      <c r="DQ34" s="2837" t="s">
        <v>1</v>
      </c>
      <c r="DR34" s="2837"/>
      <c r="DS34" s="2834" t="s">
        <v>0</v>
      </c>
      <c r="DT34" s="2835"/>
      <c r="DU34" s="2836"/>
      <c r="DV34" s="2836"/>
      <c r="DW34" s="2836"/>
      <c r="DX34" s="2836"/>
      <c r="DY34" s="2836"/>
      <c r="DZ34" s="2836"/>
      <c r="EA34" s="2836"/>
      <c r="EB34" s="2836"/>
      <c r="EC34" s="2836"/>
      <c r="ED34" s="2836"/>
      <c r="EE34" s="2836"/>
      <c r="EF34" s="2836"/>
      <c r="EG34" s="2836"/>
      <c r="EH34" s="2836"/>
      <c r="EI34" s="2836"/>
      <c r="EJ34" s="2836"/>
      <c r="EK34" s="2836"/>
      <c r="EL34" s="2836"/>
      <c r="EM34" s="2836"/>
      <c r="EN34" s="2836"/>
      <c r="EO34" s="2836"/>
      <c r="EP34" s="2836"/>
      <c r="EQ34" s="2836"/>
      <c r="ER34" s="2836"/>
      <c r="ES34" s="2836"/>
      <c r="ET34" s="2836"/>
      <c r="EU34" s="2837" t="s">
        <v>1</v>
      </c>
      <c r="EV34" s="2838"/>
      <c r="EW34" s="2446">
        <f>BG34+BX34-CX34-DU34</f>
        <v>0</v>
      </c>
      <c r="EX34" s="2447"/>
      <c r="EY34" s="2447"/>
      <c r="EZ34" s="2447"/>
      <c r="FA34" s="2447"/>
      <c r="FB34" s="2447"/>
      <c r="FC34" s="2447"/>
      <c r="FD34" s="2447"/>
      <c r="FE34" s="2447"/>
      <c r="FF34" s="2447"/>
      <c r="FG34" s="2447"/>
      <c r="FH34" s="2447"/>
      <c r="FI34" s="2447"/>
      <c r="FJ34" s="2447"/>
      <c r="FK34" s="2447"/>
      <c r="FL34" s="2447"/>
      <c r="FM34" s="2448"/>
    </row>
    <row r="35" spans="1:169" s="194" customFormat="1" ht="15.75" customHeight="1">
      <c r="A35" s="630" t="s">
        <v>214</v>
      </c>
      <c r="FM35" s="226"/>
    </row>
    <row r="36" spans="1:169" s="450" customFormat="1" ht="15.75" customHeight="1">
      <c r="A36" s="629"/>
      <c r="F36" s="1010" t="s">
        <v>426</v>
      </c>
      <c r="G36" s="1010"/>
      <c r="H36" s="1010"/>
      <c r="I36" s="1010"/>
      <c r="J36" s="1010"/>
      <c r="K36" s="1010"/>
      <c r="L36" s="1010"/>
      <c r="M36" s="1010"/>
      <c r="N36" s="1010"/>
      <c r="O36" s="1010"/>
      <c r="P36" s="1010"/>
      <c r="Q36" s="1010"/>
      <c r="R36" s="1010"/>
      <c r="S36" s="1010"/>
      <c r="T36" s="1010"/>
      <c r="U36" s="1010"/>
      <c r="V36" s="1010"/>
      <c r="W36" s="1010"/>
      <c r="X36" s="1010"/>
      <c r="Y36" s="1010"/>
      <c r="Z36" s="1010"/>
      <c r="AA36" s="1010"/>
      <c r="AB36" s="1010"/>
      <c r="AC36" s="1010"/>
      <c r="AD36" s="1010"/>
      <c r="AE36" s="1010"/>
      <c r="AF36" s="1010"/>
      <c r="AG36" s="1010"/>
      <c r="AH36" s="1010"/>
      <c r="AI36" s="1010"/>
      <c r="AJ36" s="1010"/>
      <c r="AK36" s="1010"/>
      <c r="AL36" s="1010"/>
      <c r="AM36" s="1010"/>
      <c r="AN36" s="1010"/>
      <c r="AO36" s="1010"/>
      <c r="AP36" s="1010"/>
      <c r="AQ36" s="1010"/>
      <c r="AR36" s="1010"/>
      <c r="AS36" s="1010"/>
      <c r="AT36" s="1010"/>
      <c r="AU36" s="1010"/>
      <c r="AV36" s="1010"/>
      <c r="AW36" s="1010"/>
      <c r="AX36" s="1010"/>
      <c r="AY36" s="1010"/>
      <c r="AZ36" s="1010"/>
      <c r="BA36" s="1010"/>
      <c r="BB36" s="1010"/>
      <c r="BC36" s="1010"/>
      <c r="BD36" s="1010"/>
      <c r="BE36" s="1010"/>
      <c r="BF36" s="1010"/>
      <c r="BG36" s="1010"/>
      <c r="BH36" s="1010"/>
      <c r="BI36" s="1010"/>
      <c r="BJ36" s="1010"/>
      <c r="BK36" s="1010"/>
      <c r="BL36" s="1010"/>
      <c r="BM36" s="1010"/>
      <c r="BN36" s="1010"/>
      <c r="BO36" s="1010"/>
      <c r="BP36" s="1010"/>
      <c r="BQ36" s="1010"/>
      <c r="BR36" s="1010"/>
      <c r="BS36" s="1010"/>
      <c r="BT36" s="1010"/>
      <c r="BU36" s="1010"/>
      <c r="BV36" s="1010"/>
      <c r="BW36" s="1010"/>
      <c r="BX36" s="1010"/>
      <c r="BY36" s="1010"/>
      <c r="BZ36" s="1010"/>
      <c r="CA36" s="1010"/>
      <c r="CB36" s="1010"/>
      <c r="CC36" s="1010"/>
      <c r="CD36" s="1010"/>
      <c r="CE36" s="1010"/>
      <c r="CF36" s="1010"/>
      <c r="CG36" s="1010"/>
      <c r="CH36" s="1010"/>
      <c r="CI36" s="1010"/>
      <c r="CJ36" s="1010"/>
      <c r="CK36" s="1010"/>
      <c r="CL36" s="1010"/>
      <c r="CM36" s="1010"/>
      <c r="CN36" s="1010"/>
      <c r="CO36" s="1010"/>
      <c r="CP36" s="1010"/>
      <c r="CQ36" s="1010"/>
      <c r="CR36" s="1010"/>
      <c r="CS36" s="1010"/>
      <c r="CT36" s="1010"/>
      <c r="CU36" s="1010"/>
      <c r="CV36" s="1010"/>
      <c r="CW36" s="1010"/>
      <c r="CX36" s="1010"/>
      <c r="CY36" s="1010"/>
      <c r="CZ36" s="1010"/>
      <c r="FH36" s="451"/>
    </row>
    <row r="37" spans="1:169" s="101" customFormat="1" ht="12.75" customHeight="1">
      <c r="A37" s="631"/>
      <c r="F37" s="1010" t="s">
        <v>300</v>
      </c>
      <c r="G37" s="1010"/>
      <c r="H37" s="1010"/>
      <c r="I37" s="1010"/>
      <c r="J37" s="1010"/>
      <c r="K37" s="1010"/>
      <c r="L37" s="1010"/>
      <c r="M37" s="1010"/>
      <c r="N37" s="1010"/>
      <c r="O37" s="1010"/>
      <c r="P37" s="1010"/>
      <c r="Q37" s="1010"/>
      <c r="R37" s="1010"/>
      <c r="S37" s="1010"/>
      <c r="T37" s="1010"/>
      <c r="U37" s="1010"/>
      <c r="V37" s="1010"/>
      <c r="W37" s="1010"/>
      <c r="X37" s="1010"/>
      <c r="Y37" s="1010"/>
      <c r="Z37" s="1010"/>
      <c r="AA37" s="1010"/>
      <c r="AB37" s="1010"/>
      <c r="AC37" s="1010"/>
      <c r="AD37" s="1010"/>
      <c r="AE37" s="1010"/>
      <c r="AF37" s="1010"/>
      <c r="AG37" s="1010"/>
      <c r="AH37" s="1010"/>
      <c r="AI37" s="1010"/>
      <c r="AJ37" s="1010"/>
      <c r="AK37" s="1010"/>
      <c r="AL37" s="1010"/>
      <c r="AM37" s="1010"/>
      <c r="AN37" s="1010"/>
      <c r="AO37" s="1010"/>
      <c r="AP37" s="1010"/>
      <c r="AQ37" s="1010"/>
      <c r="AR37" s="1010"/>
      <c r="AS37" s="1010"/>
      <c r="AT37" s="1010"/>
      <c r="AU37" s="1010"/>
      <c r="AV37" s="1010"/>
      <c r="AW37" s="1010"/>
      <c r="AX37" s="1010"/>
      <c r="AY37" s="1010"/>
      <c r="AZ37" s="1010"/>
      <c r="BA37" s="1010"/>
      <c r="BB37" s="1010"/>
      <c r="BC37" s="1010"/>
      <c r="BD37" s="1010"/>
      <c r="BE37" s="1010"/>
      <c r="BF37" s="1010"/>
      <c r="BG37" s="1010"/>
      <c r="BH37" s="1010"/>
      <c r="BI37" s="1010"/>
      <c r="BJ37" s="1010"/>
      <c r="BK37" s="1010"/>
      <c r="BL37" s="1010"/>
      <c r="BM37" s="1010"/>
      <c r="BN37" s="1010"/>
      <c r="BO37" s="1010"/>
      <c r="BP37" s="1010"/>
      <c r="BQ37" s="1010"/>
      <c r="BR37" s="1010"/>
      <c r="BS37" s="1010"/>
      <c r="BT37" s="1010"/>
      <c r="BU37" s="1010"/>
      <c r="BV37" s="1010"/>
      <c r="BW37" s="1010"/>
      <c r="BX37" s="1010"/>
      <c r="BY37" s="1010"/>
      <c r="BZ37" s="1010"/>
      <c r="CA37" s="1010"/>
      <c r="CB37" s="1010"/>
      <c r="CC37" s="1010"/>
      <c r="CD37" s="1010"/>
      <c r="CE37" s="1010"/>
      <c r="CF37" s="1010"/>
      <c r="CG37" s="1010"/>
      <c r="CH37" s="1010"/>
      <c r="CI37" s="1010"/>
      <c r="CJ37" s="1010"/>
      <c r="CK37" s="1010"/>
      <c r="CL37" s="1010"/>
      <c r="CM37" s="1010"/>
      <c r="CN37" s="1010"/>
      <c r="CO37" s="1010"/>
      <c r="CP37" s="1010"/>
      <c r="CQ37" s="1010"/>
      <c r="CR37" s="1010"/>
      <c r="CS37" s="1010"/>
      <c r="CT37" s="1010"/>
      <c r="CU37" s="1010"/>
      <c r="CV37" s="1010"/>
      <c r="CW37" s="1010"/>
      <c r="CX37" s="1010"/>
      <c r="CY37" s="1010"/>
      <c r="CZ37" s="1010"/>
    </row>
    <row r="38" spans="1:169" s="153" customFormat="1" ht="6">
      <c r="A38" s="633"/>
    </row>
    <row r="39" spans="1:169" s="514" customFormat="1" ht="12.75" customHeight="1">
      <c r="A39" s="489"/>
      <c r="BF39" s="133" t="s">
        <v>251</v>
      </c>
    </row>
    <row r="40" spans="1:169" s="514" customFormat="1" ht="18.75" customHeight="1">
      <c r="A40" s="489"/>
      <c r="C40" s="2932" t="s">
        <v>1251</v>
      </c>
      <c r="D40" s="2932"/>
      <c r="E40" s="2932"/>
      <c r="F40" s="2932"/>
      <c r="G40" s="2932"/>
      <c r="H40" s="2932"/>
      <c r="I40" s="2932"/>
      <c r="J40" s="2932"/>
      <c r="K40" s="2932"/>
      <c r="L40" s="2932"/>
      <c r="M40" s="2932"/>
      <c r="N40" s="2932"/>
      <c r="O40" s="2932"/>
      <c r="P40" s="2932"/>
      <c r="Q40" s="2932"/>
      <c r="R40" s="2932"/>
      <c r="S40" s="2932"/>
      <c r="T40" s="2932"/>
      <c r="U40" s="2932"/>
      <c r="V40" s="2932"/>
      <c r="W40" s="2932"/>
      <c r="X40" s="2932"/>
      <c r="Y40" s="2932"/>
      <c r="Z40" s="2932"/>
      <c r="AA40" s="2932"/>
      <c r="AB40" s="2932"/>
      <c r="AC40" s="2932"/>
      <c r="AD40" s="2932"/>
      <c r="AE40" s="2932"/>
      <c r="AF40" s="2932"/>
      <c r="AG40" s="2932"/>
      <c r="AH40" s="2932"/>
      <c r="AI40" s="2932"/>
      <c r="AJ40" s="2932"/>
      <c r="AK40" s="2932"/>
      <c r="AL40" s="2932"/>
      <c r="AM40" s="2932"/>
      <c r="AN40" s="2932"/>
      <c r="AO40" s="2932"/>
      <c r="AP40" s="2932"/>
      <c r="AQ40" s="2932"/>
      <c r="AR40" s="2932"/>
      <c r="AS40" s="2932"/>
      <c r="AT40" s="2862" t="s">
        <v>774</v>
      </c>
      <c r="AU40" s="2863"/>
      <c r="AV40" s="2863"/>
      <c r="AW40" s="2863"/>
      <c r="AX40" s="2863"/>
      <c r="AY40" s="2863"/>
      <c r="AZ40" s="2933" t="str">
        <f>AZ8</f>
        <v>11</v>
      </c>
      <c r="BA40" s="2933"/>
      <c r="BB40" s="2933"/>
      <c r="BC40" s="2405">
        <v>-1</v>
      </c>
      <c r="BD40" s="2405"/>
      <c r="BE40" s="2405"/>
      <c r="BF40" s="2405"/>
      <c r="BG40" s="2387">
        <f>BG11+BG21</f>
        <v>4443434</v>
      </c>
      <c r="BH40" s="2388"/>
      <c r="BI40" s="2388"/>
      <c r="BJ40" s="2388"/>
      <c r="BK40" s="2388"/>
      <c r="BL40" s="2388"/>
      <c r="BM40" s="2388"/>
      <c r="BN40" s="2388"/>
      <c r="BO40" s="2388"/>
      <c r="BP40" s="2388"/>
      <c r="BQ40" s="2388"/>
      <c r="BR40" s="2388"/>
      <c r="BS40" s="2388"/>
      <c r="BT40" s="2388"/>
      <c r="BU40" s="2388"/>
      <c r="BV40" s="2388"/>
      <c r="BW40" s="2400"/>
      <c r="EW40" s="2387">
        <f>EW11+EW21</f>
        <v>7275325</v>
      </c>
      <c r="EX40" s="2388"/>
      <c r="EY40" s="2388"/>
      <c r="EZ40" s="2388"/>
      <c r="FA40" s="2388"/>
      <c r="FB40" s="2388"/>
      <c r="FC40" s="2388"/>
      <c r="FD40" s="2388"/>
      <c r="FE40" s="2388"/>
      <c r="FF40" s="2388"/>
      <c r="FG40" s="2388"/>
      <c r="FH40" s="2388"/>
      <c r="FI40" s="2388"/>
      <c r="FJ40" s="2388"/>
      <c r="FK40" s="2388"/>
      <c r="FL40" s="2388"/>
      <c r="FM40" s="2400"/>
    </row>
    <row r="41" spans="1:169" ht="18.75" customHeight="1">
      <c r="C41" s="2932"/>
      <c r="D41" s="2932"/>
      <c r="E41" s="2932"/>
      <c r="F41" s="2932"/>
      <c r="G41" s="2932"/>
      <c r="H41" s="2932"/>
      <c r="I41" s="2932"/>
      <c r="J41" s="2932"/>
      <c r="K41" s="2932"/>
      <c r="L41" s="2932"/>
      <c r="M41" s="2932"/>
      <c r="N41" s="2932"/>
      <c r="O41" s="2932"/>
      <c r="P41" s="2932"/>
      <c r="Q41" s="2932"/>
      <c r="R41" s="2932"/>
      <c r="S41" s="2932"/>
      <c r="T41" s="2932"/>
      <c r="U41" s="2932"/>
      <c r="V41" s="2932"/>
      <c r="W41" s="2932"/>
      <c r="X41" s="2932"/>
      <c r="Y41" s="2932"/>
      <c r="Z41" s="2932"/>
      <c r="AA41" s="2932"/>
      <c r="AB41" s="2932"/>
      <c r="AC41" s="2932"/>
      <c r="AD41" s="2932"/>
      <c r="AE41" s="2932"/>
      <c r="AF41" s="2932"/>
      <c r="AG41" s="2932"/>
      <c r="AH41" s="2932"/>
      <c r="AI41" s="2932"/>
      <c r="AJ41" s="2932"/>
      <c r="AK41" s="2932"/>
      <c r="AL41" s="2932"/>
      <c r="AM41" s="2932"/>
      <c r="AN41" s="2932"/>
      <c r="AO41" s="2932"/>
      <c r="AP41" s="2932"/>
      <c r="AQ41" s="2932"/>
      <c r="AR41" s="2932"/>
      <c r="AS41" s="2932"/>
      <c r="AT41" s="2934" t="s">
        <v>774</v>
      </c>
      <c r="AU41" s="2935"/>
      <c r="AV41" s="2935"/>
      <c r="AW41" s="2935"/>
      <c r="AX41" s="2935"/>
      <c r="AY41" s="2935"/>
      <c r="AZ41" s="2933" t="str">
        <f>AZ9</f>
        <v>10</v>
      </c>
      <c r="BA41" s="2933"/>
      <c r="BB41" s="2933"/>
      <c r="BC41" s="2323">
        <v>-1</v>
      </c>
      <c r="BD41" s="2323"/>
      <c r="BE41" s="2323"/>
      <c r="BF41" s="2323"/>
      <c r="BG41" s="2456">
        <f>BG12+BG22</f>
        <v>2860952</v>
      </c>
      <c r="BH41" s="2457"/>
      <c r="BI41" s="2457"/>
      <c r="BJ41" s="2457"/>
      <c r="BK41" s="2457"/>
      <c r="BL41" s="2457"/>
      <c r="BM41" s="2457"/>
      <c r="BN41" s="2457"/>
      <c r="BO41" s="2457"/>
      <c r="BP41" s="2457"/>
      <c r="BQ41" s="2457"/>
      <c r="BR41" s="2457"/>
      <c r="BS41" s="2457"/>
      <c r="BT41" s="2457"/>
      <c r="BU41" s="2457"/>
      <c r="BV41" s="2457"/>
      <c r="BW41" s="2459"/>
      <c r="EW41" s="2456">
        <f>EW12+EW22</f>
        <v>4443434</v>
      </c>
      <c r="EX41" s="2457"/>
      <c r="EY41" s="2457"/>
      <c r="EZ41" s="2457"/>
      <c r="FA41" s="2457"/>
      <c r="FB41" s="2457"/>
      <c r="FC41" s="2457"/>
      <c r="FD41" s="2457"/>
      <c r="FE41" s="2457"/>
      <c r="FF41" s="2457"/>
      <c r="FG41" s="2457"/>
      <c r="FH41" s="2457"/>
      <c r="FI41" s="2457"/>
      <c r="FJ41" s="2457"/>
      <c r="FK41" s="2457"/>
      <c r="FL41" s="2457"/>
      <c r="FM41" s="2459"/>
    </row>
    <row r="44" spans="1:169" s="132" customFormat="1" ht="12.75" customHeight="1">
      <c r="A44" s="634"/>
    </row>
  </sheetData>
  <sheetProtection formatCells="0" formatColumns="0" autoFilter="0"/>
  <mergeCells count="336">
    <mergeCell ref="EW40:FM40"/>
    <mergeCell ref="EW41:FM41"/>
    <mergeCell ref="C40:AS41"/>
    <mergeCell ref="AT40:AY40"/>
    <mergeCell ref="AZ40:BB40"/>
    <mergeCell ref="BC40:BF40"/>
    <mergeCell ref="AT41:AY41"/>
    <mergeCell ref="AZ41:BB41"/>
    <mergeCell ref="BC41:BF41"/>
    <mergeCell ref="DU27:ET29"/>
    <mergeCell ref="DU30:ET32"/>
    <mergeCell ref="DS27:DT29"/>
    <mergeCell ref="EU27:EV29"/>
    <mergeCell ref="DS30:DT32"/>
    <mergeCell ref="EU30:EV32"/>
    <mergeCell ref="CX27:DP29"/>
    <mergeCell ref="BG40:BW40"/>
    <mergeCell ref="BG41:BW41"/>
    <mergeCell ref="F36:CZ36"/>
    <mergeCell ref="F37:CZ37"/>
    <mergeCell ref="AO27:AS29"/>
    <mergeCell ref="BG30:BW32"/>
    <mergeCell ref="BC30:BF32"/>
    <mergeCell ref="C33:AN34"/>
    <mergeCell ref="AO33:AS33"/>
    <mergeCell ref="AT33:AY33"/>
    <mergeCell ref="AZ33:BB33"/>
    <mergeCell ref="CX33:DP33"/>
    <mergeCell ref="CV33:CW33"/>
    <mergeCell ref="BC33:BF33"/>
    <mergeCell ref="BG33:BW33"/>
    <mergeCell ref="AO34:AS34"/>
    <mergeCell ref="AT34:AY34"/>
    <mergeCell ref="AO7:AS7"/>
    <mergeCell ref="AT7:BF7"/>
    <mergeCell ref="BG7:BW7"/>
    <mergeCell ref="CV27:CW29"/>
    <mergeCell ref="CV30:CW32"/>
    <mergeCell ref="CX30:DP32"/>
    <mergeCell ref="DQ27:DR29"/>
    <mergeCell ref="DQ30:DR32"/>
    <mergeCell ref="BX27:CU29"/>
    <mergeCell ref="BX30:CU32"/>
    <mergeCell ref="CX11:DP11"/>
    <mergeCell ref="DQ11:DR11"/>
    <mergeCell ref="CV11:CW11"/>
    <mergeCell ref="BX12:CU12"/>
    <mergeCell ref="CV12:CW12"/>
    <mergeCell ref="CX12:DP12"/>
    <mergeCell ref="BG13:BW13"/>
    <mergeCell ref="BX13:CU13"/>
    <mergeCell ref="CV13:CW13"/>
    <mergeCell ref="AZ17:BB17"/>
    <mergeCell ref="AO18:AS18"/>
    <mergeCell ref="AZ18:BB18"/>
    <mergeCell ref="BC18:BF18"/>
    <mergeCell ref="BC17:BF17"/>
    <mergeCell ref="B3:FM3"/>
    <mergeCell ref="B5:AN6"/>
    <mergeCell ref="AO5:AS6"/>
    <mergeCell ref="AT5:BF6"/>
    <mergeCell ref="BG5:BW6"/>
    <mergeCell ref="BX5:EV5"/>
    <mergeCell ref="DS7:EV7"/>
    <mergeCell ref="DS9:DT9"/>
    <mergeCell ref="EW8:FM8"/>
    <mergeCell ref="EU9:EV9"/>
    <mergeCell ref="CX8:DP8"/>
    <mergeCell ref="DQ8:DR8"/>
    <mergeCell ref="DS8:DT8"/>
    <mergeCell ref="DU8:ET8"/>
    <mergeCell ref="EW7:FM7"/>
    <mergeCell ref="EU8:EV8"/>
    <mergeCell ref="CV8:CW8"/>
    <mergeCell ref="EW5:FM6"/>
    <mergeCell ref="BX6:CU6"/>
    <mergeCell ref="CV6:DR6"/>
    <mergeCell ref="DS6:EV6"/>
    <mergeCell ref="BX7:CU7"/>
    <mergeCell ref="CV7:DR7"/>
    <mergeCell ref="B7:AN7"/>
    <mergeCell ref="DS10:EV10"/>
    <mergeCell ref="EW10:FM10"/>
    <mergeCell ref="AO10:AS10"/>
    <mergeCell ref="AT10:BF10"/>
    <mergeCell ref="AO9:AS9"/>
    <mergeCell ref="AT9:AY9"/>
    <mergeCell ref="AZ9:BB9"/>
    <mergeCell ref="BC9:BF9"/>
    <mergeCell ref="EW9:FM9"/>
    <mergeCell ref="CV9:CW9"/>
    <mergeCell ref="DU9:ET9"/>
    <mergeCell ref="CX9:DP9"/>
    <mergeCell ref="DQ9:DR9"/>
    <mergeCell ref="CV10:DR10"/>
    <mergeCell ref="C8:AN9"/>
    <mergeCell ref="AO8:AS8"/>
    <mergeCell ref="AT8:AY8"/>
    <mergeCell ref="AZ8:BB8"/>
    <mergeCell ref="BG9:BW9"/>
    <mergeCell ref="BX9:CU9"/>
    <mergeCell ref="C11:AN12"/>
    <mergeCell ref="AO11:AS11"/>
    <mergeCell ref="AT11:AY11"/>
    <mergeCell ref="AZ11:BB11"/>
    <mergeCell ref="AO12:AS12"/>
    <mergeCell ref="AT12:AY12"/>
    <mergeCell ref="AZ12:BB12"/>
    <mergeCell ref="BC12:BF12"/>
    <mergeCell ref="C10:AN10"/>
    <mergeCell ref="BG10:BW10"/>
    <mergeCell ref="BX10:CU10"/>
    <mergeCell ref="BX8:CU8"/>
    <mergeCell ref="BC8:BF8"/>
    <mergeCell ref="BG8:BW8"/>
    <mergeCell ref="BC11:BF11"/>
    <mergeCell ref="BG11:BW11"/>
    <mergeCell ref="BX11:CU11"/>
    <mergeCell ref="BG12:BW12"/>
    <mergeCell ref="EU11:EV11"/>
    <mergeCell ref="EW11:FM11"/>
    <mergeCell ref="DS11:DT11"/>
    <mergeCell ref="DU11:ET11"/>
    <mergeCell ref="EW12:FM12"/>
    <mergeCell ref="DS13:DT13"/>
    <mergeCell ref="DQ14:DR14"/>
    <mergeCell ref="DS14:DT14"/>
    <mergeCell ref="DU14:ET14"/>
    <mergeCell ref="EW14:FM14"/>
    <mergeCell ref="DU13:ET13"/>
    <mergeCell ref="EU13:EV13"/>
    <mergeCell ref="EW13:FM13"/>
    <mergeCell ref="DQ12:DR12"/>
    <mergeCell ref="EU14:EV14"/>
    <mergeCell ref="DU12:ET12"/>
    <mergeCell ref="EU12:EV12"/>
    <mergeCell ref="DS12:DT12"/>
    <mergeCell ref="DQ13:DR13"/>
    <mergeCell ref="AT15:AY15"/>
    <mergeCell ref="AZ15:BB15"/>
    <mergeCell ref="AO16:AS16"/>
    <mergeCell ref="CX16:DP16"/>
    <mergeCell ref="DU16:ET16"/>
    <mergeCell ref="CV14:CW14"/>
    <mergeCell ref="AO14:AS14"/>
    <mergeCell ref="C13:AN14"/>
    <mergeCell ref="AZ13:BB13"/>
    <mergeCell ref="BC13:BF13"/>
    <mergeCell ref="CX13:DP13"/>
    <mergeCell ref="CX14:DP14"/>
    <mergeCell ref="BX14:CU14"/>
    <mergeCell ref="AT14:AY14"/>
    <mergeCell ref="AZ14:BB14"/>
    <mergeCell ref="BC14:BF14"/>
    <mergeCell ref="BG14:BW14"/>
    <mergeCell ref="BX16:CU16"/>
    <mergeCell ref="BG16:BW16"/>
    <mergeCell ref="DS16:DT16"/>
    <mergeCell ref="BC16:BF16"/>
    <mergeCell ref="C17:AN18"/>
    <mergeCell ref="AO17:AS17"/>
    <mergeCell ref="AT17:AY17"/>
    <mergeCell ref="AO13:AS13"/>
    <mergeCell ref="AT13:AY13"/>
    <mergeCell ref="AT18:AY18"/>
    <mergeCell ref="EW15:FM15"/>
    <mergeCell ref="BC15:BF15"/>
    <mergeCell ref="BG15:BW15"/>
    <mergeCell ref="BX15:CU15"/>
    <mergeCell ref="CV15:CW15"/>
    <mergeCell ref="CX15:DP15"/>
    <mergeCell ref="DQ15:DR15"/>
    <mergeCell ref="EU15:EV15"/>
    <mergeCell ref="DS15:DT15"/>
    <mergeCell ref="DU15:ET15"/>
    <mergeCell ref="EU16:EV16"/>
    <mergeCell ref="EW16:FM16"/>
    <mergeCell ref="AT16:AY16"/>
    <mergeCell ref="AZ16:BB16"/>
    <mergeCell ref="CV16:CW16"/>
    <mergeCell ref="DQ16:DR16"/>
    <mergeCell ref="C15:AN16"/>
    <mergeCell ref="AO15:AS15"/>
    <mergeCell ref="CV17:CW17"/>
    <mergeCell ref="DS18:DT18"/>
    <mergeCell ref="DU18:ET18"/>
    <mergeCell ref="BG18:BW18"/>
    <mergeCell ref="BX18:CU18"/>
    <mergeCell ref="CV18:CW18"/>
    <mergeCell ref="CX18:DP18"/>
    <mergeCell ref="DQ18:DR18"/>
    <mergeCell ref="DU17:ET17"/>
    <mergeCell ref="BG17:BW17"/>
    <mergeCell ref="BX17:CU17"/>
    <mergeCell ref="EU17:EV17"/>
    <mergeCell ref="EW17:FM17"/>
    <mergeCell ref="CX17:DP17"/>
    <mergeCell ref="DQ17:DR17"/>
    <mergeCell ref="DS17:DT17"/>
    <mergeCell ref="EU19:EV19"/>
    <mergeCell ref="EW19:FM19"/>
    <mergeCell ref="DS19:DT19"/>
    <mergeCell ref="DU19:ET19"/>
    <mergeCell ref="EU18:EV18"/>
    <mergeCell ref="EW18:FM18"/>
    <mergeCell ref="DQ19:DR19"/>
    <mergeCell ref="AO20:AS20"/>
    <mergeCell ref="AZ20:BB20"/>
    <mergeCell ref="BC20:BF20"/>
    <mergeCell ref="AT20:AY20"/>
    <mergeCell ref="BG19:BW19"/>
    <mergeCell ref="BX19:CU19"/>
    <mergeCell ref="CV19:CW19"/>
    <mergeCell ref="DQ20:DR20"/>
    <mergeCell ref="C19:AN20"/>
    <mergeCell ref="AO19:AS19"/>
    <mergeCell ref="AT19:AY19"/>
    <mergeCell ref="BC19:BF19"/>
    <mergeCell ref="AZ19:BB19"/>
    <mergeCell ref="CX19:DP19"/>
    <mergeCell ref="BG20:BW20"/>
    <mergeCell ref="BX20:CU20"/>
    <mergeCell ref="CV20:CW20"/>
    <mergeCell ref="CX20:DP20"/>
    <mergeCell ref="AZ21:BB21"/>
    <mergeCell ref="BC21:BF21"/>
    <mergeCell ref="CX21:DP21"/>
    <mergeCell ref="BG21:BW21"/>
    <mergeCell ref="BX21:CU21"/>
    <mergeCell ref="CV21:CW21"/>
    <mergeCell ref="DS20:DT20"/>
    <mergeCell ref="EW20:FM20"/>
    <mergeCell ref="DS21:DT21"/>
    <mergeCell ref="DU20:ET20"/>
    <mergeCell ref="EU20:EV20"/>
    <mergeCell ref="DQ21:DR21"/>
    <mergeCell ref="DU21:ET21"/>
    <mergeCell ref="AT22:AY22"/>
    <mergeCell ref="AZ22:BB22"/>
    <mergeCell ref="BC22:BF22"/>
    <mergeCell ref="BG22:BW22"/>
    <mergeCell ref="BX22:CU22"/>
    <mergeCell ref="DQ22:DR22"/>
    <mergeCell ref="CX22:DP22"/>
    <mergeCell ref="AT24:AY24"/>
    <mergeCell ref="EW23:FM23"/>
    <mergeCell ref="BC23:BF23"/>
    <mergeCell ref="BG23:BW23"/>
    <mergeCell ref="DS23:DT23"/>
    <mergeCell ref="EW24:FM24"/>
    <mergeCell ref="AZ24:BB24"/>
    <mergeCell ref="CV24:CW24"/>
    <mergeCell ref="CX23:DP23"/>
    <mergeCell ref="DQ23:DR23"/>
    <mergeCell ref="EU23:EV23"/>
    <mergeCell ref="DQ24:DR24"/>
    <mergeCell ref="DS24:DT24"/>
    <mergeCell ref="BC24:BF24"/>
    <mergeCell ref="C21:AN22"/>
    <mergeCell ref="EU21:EV21"/>
    <mergeCell ref="EW21:FM21"/>
    <mergeCell ref="DU22:ET22"/>
    <mergeCell ref="AO22:AS22"/>
    <mergeCell ref="DU23:ET23"/>
    <mergeCell ref="BG24:BW24"/>
    <mergeCell ref="CX24:DP24"/>
    <mergeCell ref="DU24:ET24"/>
    <mergeCell ref="EW22:FM22"/>
    <mergeCell ref="C23:AN24"/>
    <mergeCell ref="AO23:AS23"/>
    <mergeCell ref="AT23:AY23"/>
    <mergeCell ref="AZ23:BB23"/>
    <mergeCell ref="AO24:AS24"/>
    <mergeCell ref="EU24:EV24"/>
    <mergeCell ref="BX24:CU24"/>
    <mergeCell ref="AO21:AS21"/>
    <mergeCell ref="DS22:DT22"/>
    <mergeCell ref="EU22:EV22"/>
    <mergeCell ref="CV22:CW22"/>
    <mergeCell ref="AT21:AY21"/>
    <mergeCell ref="BX23:CU23"/>
    <mergeCell ref="CV23:CW23"/>
    <mergeCell ref="C25:AN26"/>
    <mergeCell ref="AO25:AS25"/>
    <mergeCell ref="AT25:AY25"/>
    <mergeCell ref="AZ25:BB25"/>
    <mergeCell ref="AO26:AS26"/>
    <mergeCell ref="AT26:AY26"/>
    <mergeCell ref="AZ26:BB26"/>
    <mergeCell ref="C27:AN32"/>
    <mergeCell ref="CV25:CW25"/>
    <mergeCell ref="BX25:CU25"/>
    <mergeCell ref="AT27:AY29"/>
    <mergeCell ref="AZ27:BB29"/>
    <mergeCell ref="AO30:AS32"/>
    <mergeCell ref="AT30:AY32"/>
    <mergeCell ref="AZ30:BB32"/>
    <mergeCell ref="BG26:BW26"/>
    <mergeCell ref="BC27:BF29"/>
    <mergeCell ref="BG27:BW29"/>
    <mergeCell ref="AZ34:BB34"/>
    <mergeCell ref="BC34:BF34"/>
    <mergeCell ref="CX34:DP34"/>
    <mergeCell ref="CV34:CW34"/>
    <mergeCell ref="EW25:FM25"/>
    <mergeCell ref="CX26:DP26"/>
    <mergeCell ref="DQ26:DR26"/>
    <mergeCell ref="DS26:DT26"/>
    <mergeCell ref="DU26:ET26"/>
    <mergeCell ref="EU26:EV26"/>
    <mergeCell ref="EW26:FM26"/>
    <mergeCell ref="BC26:BF26"/>
    <mergeCell ref="EU25:EV25"/>
    <mergeCell ref="BC25:BF25"/>
    <mergeCell ref="CX25:DP25"/>
    <mergeCell ref="DQ25:DR25"/>
    <mergeCell ref="DS25:DT25"/>
    <mergeCell ref="DU25:ET25"/>
    <mergeCell ref="BG25:BW25"/>
    <mergeCell ref="BX26:CU26"/>
    <mergeCell ref="CV26:CW26"/>
    <mergeCell ref="DQ33:DR33"/>
    <mergeCell ref="EW27:FM29"/>
    <mergeCell ref="EW30:FM32"/>
    <mergeCell ref="EW34:FM34"/>
    <mergeCell ref="EU33:EV33"/>
    <mergeCell ref="EW33:FM33"/>
    <mergeCell ref="DS34:DT34"/>
    <mergeCell ref="DU34:ET34"/>
    <mergeCell ref="EU34:EV34"/>
    <mergeCell ref="DS33:DT33"/>
    <mergeCell ref="DU33:ET33"/>
    <mergeCell ref="BG34:BW34"/>
    <mergeCell ref="BX33:CU33"/>
    <mergeCell ref="BX34:CU34"/>
    <mergeCell ref="DQ34:DR34"/>
  </mergeCells>
  <phoneticPr fontId="20" type="noConversion"/>
  <pageMargins left="0.51181102362204722" right="0.43307086614173229" top="0.78740157480314965" bottom="0.39370078740157483" header="0.19685039370078741" footer="0.19685039370078741"/>
  <pageSetup paperSize="9" scale="93" orientation="landscape" r:id="rId1"/>
  <headerFooter alignWithMargins="0"/>
  <rowBreaks count="1" manualBreakCount="1">
    <brk id="1" min="1" max="168" man="1"/>
  </rowBreaks>
</worksheet>
</file>

<file path=xl/worksheets/sheet2.xml><?xml version="1.0" encoding="utf-8"?>
<worksheet xmlns="http://schemas.openxmlformats.org/spreadsheetml/2006/main" xmlns:r="http://schemas.openxmlformats.org/officeDocument/2006/relationships">
  <sheetPr>
    <tabColor rgb="FFFFFF00"/>
  </sheetPr>
  <dimension ref="A1:FT177"/>
  <sheetViews>
    <sheetView tabSelected="1" topLeftCell="B1" workbookViewId="0">
      <selection activeCell="O105" sqref="O105:CW105"/>
    </sheetView>
  </sheetViews>
  <sheetFormatPr defaultRowHeight="12.75"/>
  <cols>
    <col min="1" max="1" width="0" hidden="1" customWidth="1"/>
    <col min="2" max="13" width="1" customWidth="1"/>
    <col min="14" max="159" width="0.85546875" customWidth="1"/>
    <col min="160" max="160" width="10.85546875" customWidth="1"/>
    <col min="161" max="162" width="9" customWidth="1"/>
    <col min="163" max="176" width="0.85546875" customWidth="1"/>
  </cols>
  <sheetData>
    <row r="1" spans="1:176">
      <c r="A1" s="48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86" t="s">
        <v>265</v>
      </c>
      <c r="FC1" s="45"/>
      <c r="FD1" s="45"/>
      <c r="FE1" s="45"/>
      <c r="FF1" s="45"/>
      <c r="FG1" s="45"/>
      <c r="FH1" s="45"/>
      <c r="FI1" s="45"/>
      <c r="FJ1" s="45"/>
      <c r="FK1" s="45"/>
      <c r="FL1" s="45"/>
      <c r="FM1" s="45"/>
      <c r="FN1" s="45"/>
      <c r="FO1" s="45"/>
      <c r="FP1" s="45"/>
      <c r="FQ1" s="45"/>
      <c r="FR1" s="45"/>
      <c r="FS1" s="45"/>
      <c r="FT1" s="45"/>
    </row>
    <row r="2" spans="1:176">
      <c r="A2" s="48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136"/>
      <c r="FC2" s="45"/>
      <c r="FD2" s="45"/>
      <c r="FE2" s="45"/>
      <c r="FF2" s="45"/>
      <c r="FG2" s="45"/>
      <c r="FH2" s="45"/>
      <c r="FI2" s="45"/>
      <c r="FJ2" s="45"/>
      <c r="FK2" s="45"/>
      <c r="FL2" s="45"/>
      <c r="FM2" s="45"/>
      <c r="FN2" s="45"/>
      <c r="FO2" s="45"/>
      <c r="FP2" s="45"/>
      <c r="FQ2" s="45"/>
      <c r="FR2" s="45"/>
      <c r="FS2" s="45"/>
      <c r="FT2" s="45"/>
    </row>
    <row r="3" spans="1:176" ht="15">
      <c r="A3" s="487"/>
      <c r="B3" s="1399" t="s">
        <v>666</v>
      </c>
      <c r="C3" s="1399"/>
      <c r="D3" s="1399"/>
      <c r="E3" s="1399"/>
      <c r="F3" s="1399"/>
      <c r="G3" s="1399"/>
      <c r="H3" s="1399"/>
      <c r="I3" s="1399"/>
      <c r="J3" s="1399"/>
      <c r="K3" s="1399"/>
      <c r="L3" s="1399"/>
      <c r="M3" s="1399"/>
      <c r="N3" s="1399"/>
      <c r="O3" s="1399"/>
      <c r="P3" s="1399"/>
      <c r="Q3" s="1399"/>
      <c r="R3" s="1399"/>
      <c r="S3" s="1399"/>
      <c r="T3" s="1399"/>
      <c r="U3" s="1399"/>
      <c r="V3" s="1399"/>
      <c r="W3" s="1399"/>
      <c r="X3" s="1399"/>
      <c r="Y3" s="1399"/>
      <c r="Z3" s="1399"/>
      <c r="AA3" s="1399"/>
      <c r="AB3" s="1399"/>
      <c r="AC3" s="1399"/>
      <c r="AD3" s="1399"/>
      <c r="AE3" s="1399"/>
      <c r="AF3" s="1399"/>
      <c r="AG3" s="1399"/>
      <c r="AH3" s="1399"/>
      <c r="AI3" s="1399"/>
      <c r="AJ3" s="1399"/>
      <c r="AK3" s="1399"/>
      <c r="AL3" s="1399"/>
      <c r="AM3" s="1399"/>
      <c r="AN3" s="1399"/>
      <c r="AO3" s="1399"/>
      <c r="AP3" s="1399"/>
      <c r="AQ3" s="1399"/>
      <c r="AR3" s="1399"/>
      <c r="AS3" s="1399"/>
      <c r="AT3" s="1399"/>
      <c r="AU3" s="1399"/>
      <c r="AV3" s="1399"/>
      <c r="AW3" s="1399"/>
      <c r="AX3" s="1399"/>
      <c r="AY3" s="1399"/>
      <c r="AZ3" s="1399"/>
      <c r="BA3" s="1399"/>
      <c r="BB3" s="1399"/>
      <c r="BC3" s="1399"/>
      <c r="BD3" s="1399"/>
      <c r="BE3" s="1399"/>
      <c r="BF3" s="1399"/>
      <c r="BG3" s="1399"/>
      <c r="BH3" s="1399"/>
      <c r="BI3" s="1399"/>
      <c r="BJ3" s="1399"/>
      <c r="BK3" s="1399"/>
      <c r="BL3" s="1399"/>
      <c r="BM3" s="1399"/>
      <c r="BN3" s="1399"/>
      <c r="BO3" s="1399"/>
      <c r="BP3" s="1399"/>
      <c r="BQ3" s="1399"/>
      <c r="BR3" s="1399"/>
      <c r="BS3" s="1399"/>
      <c r="BT3" s="1399"/>
      <c r="BU3" s="1399"/>
      <c r="BV3" s="1399"/>
      <c r="BW3" s="1399"/>
      <c r="BX3" s="1399"/>
      <c r="BY3" s="1399"/>
      <c r="BZ3" s="1399"/>
      <c r="CA3" s="1399"/>
      <c r="CB3" s="1399"/>
      <c r="CC3" s="1399"/>
      <c r="CD3" s="1399"/>
      <c r="CE3" s="1399"/>
      <c r="CF3" s="1399"/>
      <c r="CG3" s="1399"/>
      <c r="CH3" s="1399"/>
      <c r="CI3" s="1399"/>
      <c r="CJ3" s="1399"/>
      <c r="CK3" s="1399"/>
      <c r="CL3" s="1399"/>
      <c r="CM3" s="1399"/>
      <c r="CN3" s="1399"/>
      <c r="CO3" s="1399"/>
      <c r="CP3" s="1399"/>
      <c r="CQ3" s="1399"/>
      <c r="CR3" s="1399"/>
      <c r="CS3" s="1399"/>
      <c r="CT3" s="1399"/>
      <c r="CU3" s="1399"/>
      <c r="CV3" s="1399"/>
      <c r="CW3" s="1399"/>
      <c r="CX3" s="1399"/>
      <c r="CY3" s="1399"/>
      <c r="CZ3" s="1399"/>
      <c r="DA3" s="1399"/>
      <c r="DB3" s="1399"/>
      <c r="DC3" s="1399"/>
      <c r="DD3" s="1399"/>
      <c r="DE3" s="1399"/>
      <c r="DF3" s="1399"/>
      <c r="DG3" s="1399"/>
      <c r="DH3" s="1399"/>
      <c r="DI3" s="1399"/>
      <c r="DJ3" s="1399"/>
      <c r="DK3" s="1399"/>
      <c r="DL3" s="1399"/>
      <c r="DM3" s="1399"/>
      <c r="DN3" s="1399"/>
      <c r="DO3" s="1399"/>
      <c r="DP3" s="1399"/>
      <c r="DQ3" s="1399"/>
      <c r="DR3" s="1399"/>
      <c r="DS3" s="1399"/>
      <c r="DT3" s="1399"/>
      <c r="DU3" s="1399"/>
      <c r="DV3" s="1399"/>
      <c r="DW3" s="1399"/>
      <c r="DX3" s="1399"/>
      <c r="DY3" s="1399"/>
      <c r="DZ3" s="1399"/>
      <c r="EA3" s="1399"/>
      <c r="EB3" s="1399"/>
      <c r="EC3" s="1399"/>
      <c r="ED3" s="1399"/>
      <c r="EE3" s="1399"/>
      <c r="EF3" s="1399"/>
      <c r="EG3" s="859"/>
      <c r="EH3" s="488"/>
      <c r="EI3" s="488"/>
      <c r="EJ3" s="488"/>
      <c r="EK3" s="488"/>
      <c r="EL3" s="488"/>
      <c r="EM3" s="488"/>
      <c r="EN3" s="488"/>
      <c r="EO3" s="488"/>
      <c r="EP3" s="488"/>
      <c r="EQ3" s="488"/>
      <c r="ER3" s="488"/>
      <c r="ES3" s="488"/>
      <c r="ET3" s="488"/>
      <c r="EU3" s="488"/>
      <c r="EV3" s="488"/>
      <c r="EW3" s="488"/>
      <c r="EX3" s="488"/>
      <c r="EY3" s="488"/>
      <c r="EZ3" s="488"/>
      <c r="FA3" s="488"/>
      <c r="FB3" s="488"/>
      <c r="FC3" s="488"/>
      <c r="FD3" s="488"/>
      <c r="FE3" s="488"/>
      <c r="FF3" s="488"/>
      <c r="FG3" s="488"/>
      <c r="FH3" s="488"/>
      <c r="FI3" s="488"/>
      <c r="FJ3" s="488"/>
      <c r="FK3" s="488"/>
      <c r="FL3" s="488"/>
      <c r="FM3" s="488"/>
      <c r="FN3" s="488"/>
      <c r="FO3" s="488"/>
      <c r="FP3" s="488"/>
      <c r="FQ3" s="488"/>
      <c r="FR3" s="488"/>
      <c r="FS3" s="488"/>
      <c r="FT3" s="488"/>
    </row>
    <row r="4" spans="1:176" ht="15.75" thickBot="1">
      <c r="A4" s="489"/>
      <c r="B4" s="488"/>
      <c r="C4" s="488"/>
      <c r="D4" s="488"/>
      <c r="E4" s="488"/>
      <c r="F4" s="488"/>
      <c r="G4" s="488"/>
      <c r="H4" s="488"/>
      <c r="I4" s="488"/>
      <c r="J4" s="488"/>
      <c r="K4" s="488"/>
      <c r="L4" s="488"/>
      <c r="M4" s="488"/>
      <c r="N4" s="488"/>
      <c r="O4" s="488"/>
      <c r="P4" s="488"/>
      <c r="Q4" s="488"/>
      <c r="R4" s="488"/>
      <c r="S4" s="488"/>
      <c r="T4" s="488"/>
      <c r="U4" s="488"/>
      <c r="V4" s="488"/>
      <c r="W4" s="877"/>
      <c r="X4" s="877"/>
      <c r="Y4" s="488"/>
      <c r="Z4" s="488"/>
      <c r="AA4" s="488"/>
      <c r="AB4" s="860" t="s">
        <v>309</v>
      </c>
      <c r="AC4" s="488"/>
      <c r="AD4" s="1400" t="s">
        <v>674</v>
      </c>
      <c r="AE4" s="1400"/>
      <c r="AF4" s="1400"/>
      <c r="AG4" s="1400"/>
      <c r="AH4" s="1400"/>
      <c r="AI4" s="1400"/>
      <c r="AJ4" s="1400"/>
      <c r="AK4" s="1400"/>
      <c r="AL4" s="1400"/>
      <c r="AM4" s="1400"/>
      <c r="AN4" s="1400"/>
      <c r="AO4" s="1400"/>
      <c r="AP4" s="1400"/>
      <c r="AQ4" s="1400"/>
      <c r="AR4" s="1400"/>
      <c r="AS4" s="1400"/>
      <c r="AT4" s="1400"/>
      <c r="AU4" s="1401">
        <v>20</v>
      </c>
      <c r="AV4" s="1401"/>
      <c r="AW4" s="1401"/>
      <c r="AX4" s="1401"/>
      <c r="AY4" s="1402" t="s">
        <v>210</v>
      </c>
      <c r="AZ4" s="1402"/>
      <c r="BA4" s="1402"/>
      <c r="BB4" s="1402"/>
      <c r="BC4" s="1402"/>
      <c r="BD4" s="1402"/>
      <c r="BE4" s="1402"/>
      <c r="BF4" s="1402"/>
      <c r="BG4" s="1402"/>
      <c r="BH4" s="1402"/>
      <c r="BI4" s="1402"/>
      <c r="BJ4" s="1402"/>
      <c r="BK4" s="1402"/>
      <c r="BL4" s="1402"/>
      <c r="BM4" s="1402"/>
      <c r="BN4" s="1402"/>
      <c r="BO4" s="1402"/>
      <c r="BP4" s="1402"/>
      <c r="BQ4" s="1402"/>
      <c r="BR4" s="1402"/>
      <c r="BS4" s="1402"/>
      <c r="BT4" s="1402"/>
      <c r="BU4" s="1402"/>
      <c r="BV4" s="1402"/>
      <c r="BW4" s="1402"/>
      <c r="BX4" s="1402"/>
      <c r="BY4" s="1402"/>
      <c r="BZ4" s="1402"/>
      <c r="CA4" s="1402"/>
      <c r="CB4" s="1402"/>
      <c r="CC4" s="1402"/>
      <c r="CD4" s="1402"/>
      <c r="CE4" s="1402"/>
      <c r="CF4" s="1402"/>
      <c r="CG4" s="1402"/>
      <c r="CH4" s="1402"/>
      <c r="CI4" s="1402"/>
      <c r="CJ4" s="1402"/>
      <c r="CK4" s="1402"/>
      <c r="CL4" s="1402"/>
      <c r="CM4" s="1402"/>
      <c r="CN4" s="1402"/>
      <c r="CO4" s="1402"/>
      <c r="CP4" s="1402"/>
      <c r="CQ4" s="1402"/>
      <c r="CR4" s="1402"/>
      <c r="CS4" s="1402"/>
      <c r="CT4" s="488" t="s">
        <v>283</v>
      </c>
      <c r="CU4" s="877"/>
      <c r="CV4" s="488"/>
      <c r="CW4" s="877"/>
      <c r="CX4" s="877"/>
      <c r="CY4" s="877"/>
      <c r="CZ4" s="877"/>
      <c r="DA4" s="877"/>
      <c r="DB4" s="877"/>
      <c r="DC4" s="877"/>
      <c r="DD4" s="877"/>
      <c r="DE4" s="877"/>
      <c r="DF4" s="877"/>
      <c r="DG4" s="877"/>
      <c r="DH4" s="877"/>
      <c r="DI4" s="877"/>
      <c r="DJ4" s="488"/>
      <c r="DK4" s="488"/>
      <c r="DL4" s="488"/>
      <c r="DM4" s="488"/>
      <c r="DN4" s="488"/>
      <c r="DO4" s="488"/>
      <c r="DP4" s="488"/>
      <c r="DQ4" s="488"/>
      <c r="DR4" s="488"/>
      <c r="DS4" s="488"/>
      <c r="DT4" s="488"/>
      <c r="DU4" s="488"/>
      <c r="DV4" s="488"/>
      <c r="DW4" s="488"/>
      <c r="DX4" s="488"/>
      <c r="DY4" s="488"/>
      <c r="DZ4" s="488"/>
      <c r="EA4" s="488"/>
      <c r="EB4" s="488"/>
      <c r="EC4" s="488"/>
      <c r="ED4" s="488"/>
      <c r="EE4" s="488"/>
      <c r="EF4" s="488"/>
      <c r="EG4" s="1403" t="s">
        <v>256</v>
      </c>
      <c r="EH4" s="1404"/>
      <c r="EI4" s="1404"/>
      <c r="EJ4" s="1404"/>
      <c r="EK4" s="1404"/>
      <c r="EL4" s="1404"/>
      <c r="EM4" s="1404"/>
      <c r="EN4" s="1404"/>
      <c r="EO4" s="1404"/>
      <c r="EP4" s="1404"/>
      <c r="EQ4" s="1404"/>
      <c r="ER4" s="1404"/>
      <c r="ES4" s="1404"/>
      <c r="ET4" s="1404"/>
      <c r="EU4" s="1404"/>
      <c r="EV4" s="1404"/>
      <c r="EW4" s="1404"/>
      <c r="EX4" s="1404"/>
      <c r="EY4" s="1404"/>
      <c r="EZ4" s="1404"/>
      <c r="FA4" s="1404"/>
      <c r="FB4" s="1405"/>
      <c r="FC4" s="877"/>
      <c r="FD4" s="877"/>
      <c r="FE4" s="877"/>
      <c r="FF4" s="877"/>
      <c r="FG4" s="877"/>
      <c r="FH4" s="877"/>
      <c r="FI4" s="877"/>
      <c r="FJ4" s="877"/>
      <c r="FK4" s="877"/>
      <c r="FL4" s="877"/>
      <c r="FM4" s="877"/>
      <c r="FN4" s="877"/>
      <c r="FO4" s="877"/>
      <c r="FP4" s="877"/>
      <c r="FQ4" s="877"/>
      <c r="FR4" s="877"/>
      <c r="FS4" s="877"/>
      <c r="FT4" s="877"/>
    </row>
    <row r="5" spans="1:176">
      <c r="A5" s="489"/>
      <c r="B5" s="877"/>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c r="AE5" s="877"/>
      <c r="AF5" s="877"/>
      <c r="AG5" s="877"/>
      <c r="AH5" s="877"/>
      <c r="AI5" s="877"/>
      <c r="AJ5" s="877"/>
      <c r="AK5" s="877"/>
      <c r="AL5" s="877"/>
      <c r="AM5" s="877"/>
      <c r="AN5" s="877"/>
      <c r="AO5" s="877"/>
      <c r="AP5" s="877"/>
      <c r="AQ5" s="877"/>
      <c r="AR5" s="877"/>
      <c r="AS5" s="877"/>
      <c r="AT5" s="877"/>
      <c r="AU5" s="877"/>
      <c r="AV5" s="877"/>
      <c r="AW5" s="877"/>
      <c r="AX5" s="877"/>
      <c r="AY5" s="877"/>
      <c r="AZ5" s="877"/>
      <c r="BA5" s="877"/>
      <c r="BB5" s="877"/>
      <c r="BC5" s="877"/>
      <c r="BD5" s="877"/>
      <c r="BE5" s="877"/>
      <c r="BF5" s="877"/>
      <c r="BG5" s="877"/>
      <c r="BH5" s="877"/>
      <c r="BI5" s="877"/>
      <c r="BJ5" s="877"/>
      <c r="BK5" s="877"/>
      <c r="BL5" s="877"/>
      <c r="BM5" s="877"/>
      <c r="BN5" s="877"/>
      <c r="BO5" s="877"/>
      <c r="BP5" s="877"/>
      <c r="BQ5" s="877"/>
      <c r="BR5" s="877"/>
      <c r="BS5" s="877"/>
      <c r="BT5" s="877"/>
      <c r="BU5" s="877"/>
      <c r="BV5" s="877"/>
      <c r="BW5" s="877"/>
      <c r="BX5" s="877"/>
      <c r="BY5" s="877"/>
      <c r="BZ5" s="877"/>
      <c r="CA5" s="877"/>
      <c r="CB5" s="877"/>
      <c r="CC5" s="877"/>
      <c r="CD5" s="877"/>
      <c r="CE5" s="877"/>
      <c r="CF5" s="877"/>
      <c r="CG5" s="877"/>
      <c r="CH5" s="877"/>
      <c r="CI5" s="877"/>
      <c r="CJ5" s="877"/>
      <c r="CK5" s="877"/>
      <c r="CL5" s="877"/>
      <c r="CM5" s="877"/>
      <c r="CN5" s="877"/>
      <c r="CO5" s="877"/>
      <c r="CP5" s="877"/>
      <c r="CQ5" s="877"/>
      <c r="CR5" s="877"/>
      <c r="CS5" s="877"/>
      <c r="CT5" s="877"/>
      <c r="CU5" s="877"/>
      <c r="CV5" s="877"/>
      <c r="CW5" s="877"/>
      <c r="CX5" s="877"/>
      <c r="CY5" s="877"/>
      <c r="CZ5" s="877"/>
      <c r="DA5" s="877"/>
      <c r="DB5" s="877"/>
      <c r="DC5" s="877"/>
      <c r="DD5" s="877"/>
      <c r="DE5" s="877"/>
      <c r="DF5" s="877"/>
      <c r="DG5" s="877"/>
      <c r="DH5" s="877"/>
      <c r="DI5" s="877"/>
      <c r="DJ5" s="877"/>
      <c r="DK5" s="877"/>
      <c r="DL5" s="877"/>
      <c r="DM5" s="877"/>
      <c r="DN5" s="877"/>
      <c r="DO5" s="877"/>
      <c r="DP5" s="877"/>
      <c r="DQ5" s="877"/>
      <c r="DR5" s="877"/>
      <c r="DS5" s="877"/>
      <c r="DT5" s="877"/>
      <c r="DU5" s="877"/>
      <c r="DV5" s="877"/>
      <c r="DW5" s="877"/>
      <c r="DX5" s="877"/>
      <c r="DY5" s="877"/>
      <c r="DZ5" s="877"/>
      <c r="EA5" s="877"/>
      <c r="EB5" s="877"/>
      <c r="EC5" s="877"/>
      <c r="ED5" s="877"/>
      <c r="EE5" s="876" t="s">
        <v>272</v>
      </c>
      <c r="EF5" s="877"/>
      <c r="EG5" s="1406" t="s">
        <v>185</v>
      </c>
      <c r="EH5" s="1407"/>
      <c r="EI5" s="1407"/>
      <c r="EJ5" s="1407"/>
      <c r="EK5" s="1407"/>
      <c r="EL5" s="1407"/>
      <c r="EM5" s="1407"/>
      <c r="EN5" s="1407"/>
      <c r="EO5" s="1407"/>
      <c r="EP5" s="1407"/>
      <c r="EQ5" s="1407"/>
      <c r="ER5" s="1407"/>
      <c r="ES5" s="1407"/>
      <c r="ET5" s="1407"/>
      <c r="EU5" s="1407"/>
      <c r="EV5" s="1407"/>
      <c r="EW5" s="1407"/>
      <c r="EX5" s="1407"/>
      <c r="EY5" s="1407"/>
      <c r="EZ5" s="1407"/>
      <c r="FA5" s="1407"/>
      <c r="FB5" s="1408"/>
      <c r="FC5" s="877"/>
      <c r="FD5" s="877"/>
      <c r="FE5" s="877"/>
      <c r="FF5" s="877"/>
      <c r="FG5" s="877"/>
      <c r="FH5" s="877"/>
      <c r="FI5" s="877"/>
      <c r="FJ5" s="877"/>
      <c r="FK5" s="877"/>
      <c r="FL5" s="877"/>
      <c r="FM5" s="877"/>
      <c r="FN5" s="877"/>
      <c r="FO5" s="877"/>
      <c r="FP5" s="877"/>
      <c r="FQ5" s="877"/>
      <c r="FR5" s="877"/>
      <c r="FS5" s="877"/>
      <c r="FT5" s="877"/>
    </row>
    <row r="6" spans="1:176">
      <c r="A6" s="489"/>
      <c r="B6" s="877"/>
      <c r="C6" s="877"/>
      <c r="D6" s="877"/>
      <c r="E6" s="877"/>
      <c r="F6" s="877"/>
      <c r="G6" s="877"/>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7"/>
      <c r="AY6" s="877"/>
      <c r="AZ6" s="877"/>
      <c r="BA6" s="877"/>
      <c r="BB6" s="877"/>
      <c r="BC6" s="877"/>
      <c r="BD6" s="877"/>
      <c r="BE6" s="877"/>
      <c r="BF6" s="877"/>
      <c r="BG6" s="877"/>
      <c r="BH6" s="877"/>
      <c r="BI6" s="877"/>
      <c r="BJ6" s="877"/>
      <c r="BK6" s="877"/>
      <c r="BL6" s="877"/>
      <c r="BM6" s="877"/>
      <c r="BN6" s="877"/>
      <c r="BO6" s="877"/>
      <c r="BP6" s="877"/>
      <c r="BQ6" s="877"/>
      <c r="BR6" s="877"/>
      <c r="BS6" s="877"/>
      <c r="BT6" s="877"/>
      <c r="BU6" s="877"/>
      <c r="BV6" s="877"/>
      <c r="BW6" s="877"/>
      <c r="BX6" s="877"/>
      <c r="BY6" s="877"/>
      <c r="BZ6" s="877"/>
      <c r="CA6" s="877"/>
      <c r="CB6" s="877"/>
      <c r="CC6" s="877"/>
      <c r="CD6" s="877"/>
      <c r="CE6" s="877"/>
      <c r="CF6" s="877"/>
      <c r="CG6" s="877"/>
      <c r="CH6" s="877"/>
      <c r="CI6" s="877"/>
      <c r="CJ6" s="877"/>
      <c r="CK6" s="877"/>
      <c r="CL6" s="877"/>
      <c r="CM6" s="877"/>
      <c r="CN6" s="877"/>
      <c r="CO6" s="877"/>
      <c r="CP6" s="877"/>
      <c r="CQ6" s="877"/>
      <c r="CR6" s="877"/>
      <c r="CS6" s="877"/>
      <c r="CT6" s="877"/>
      <c r="CU6" s="877"/>
      <c r="CV6" s="877"/>
      <c r="CW6" s="877"/>
      <c r="CX6" s="877"/>
      <c r="CY6" s="877"/>
      <c r="CZ6" s="877"/>
      <c r="DA6" s="877"/>
      <c r="DB6" s="877"/>
      <c r="DC6" s="877"/>
      <c r="DD6" s="877"/>
      <c r="DE6" s="877"/>
      <c r="DF6" s="877"/>
      <c r="DG6" s="877"/>
      <c r="DH6" s="877"/>
      <c r="DI6" s="877"/>
      <c r="DJ6" s="877"/>
      <c r="DK6" s="877"/>
      <c r="DL6" s="877"/>
      <c r="DM6" s="877"/>
      <c r="DN6" s="877"/>
      <c r="DO6" s="877"/>
      <c r="DP6" s="877"/>
      <c r="DQ6" s="877"/>
      <c r="DR6" s="877"/>
      <c r="DS6" s="877"/>
      <c r="DT6" s="877"/>
      <c r="DU6" s="877"/>
      <c r="DV6" s="877"/>
      <c r="DW6" s="877"/>
      <c r="DX6" s="877"/>
      <c r="DY6" s="877"/>
      <c r="DZ6" s="877"/>
      <c r="EA6" s="877"/>
      <c r="EB6" s="877"/>
      <c r="EC6" s="877"/>
      <c r="ED6" s="877"/>
      <c r="EE6" s="876" t="s">
        <v>257</v>
      </c>
      <c r="EF6" s="877"/>
      <c r="EG6" s="1418" t="s">
        <v>226</v>
      </c>
      <c r="EH6" s="1419"/>
      <c r="EI6" s="1419"/>
      <c r="EJ6" s="1419"/>
      <c r="EK6" s="1419"/>
      <c r="EL6" s="1419"/>
      <c r="EM6" s="1420"/>
      <c r="EN6" s="1421" t="s">
        <v>227</v>
      </c>
      <c r="EO6" s="1419"/>
      <c r="EP6" s="1419"/>
      <c r="EQ6" s="1419"/>
      <c r="ER6" s="1419"/>
      <c r="ES6" s="1419"/>
      <c r="ET6" s="1419"/>
      <c r="EU6" s="1420"/>
      <c r="EV6" s="1421" t="s">
        <v>228</v>
      </c>
      <c r="EW6" s="1419"/>
      <c r="EX6" s="1419"/>
      <c r="EY6" s="1419"/>
      <c r="EZ6" s="1419"/>
      <c r="FA6" s="1419"/>
      <c r="FB6" s="1422"/>
      <c r="FC6" s="877"/>
      <c r="FD6" s="877"/>
      <c r="FE6" s="877"/>
      <c r="FF6" s="877"/>
      <c r="FG6" s="877"/>
      <c r="FH6" s="877"/>
      <c r="FI6" s="877"/>
      <c r="FJ6" s="877"/>
      <c r="FK6" s="877"/>
      <c r="FL6" s="877"/>
      <c r="FM6" s="877"/>
      <c r="FN6" s="877"/>
      <c r="FO6" s="877"/>
      <c r="FP6" s="877"/>
      <c r="FQ6" s="877"/>
      <c r="FR6" s="877"/>
      <c r="FS6" s="877"/>
      <c r="FT6" s="877"/>
    </row>
    <row r="7" spans="1:176">
      <c r="A7" s="489"/>
      <c r="B7" s="877" t="s">
        <v>292</v>
      </c>
      <c r="C7" s="877"/>
      <c r="D7" s="877"/>
      <c r="E7" s="877"/>
      <c r="F7" s="877"/>
      <c r="G7" s="877"/>
      <c r="H7" s="877"/>
      <c r="I7" s="877"/>
      <c r="J7" s="877"/>
      <c r="K7" s="877"/>
      <c r="L7" s="877"/>
      <c r="M7" s="877"/>
      <c r="N7" s="877"/>
      <c r="O7" s="1388" t="s">
        <v>270</v>
      </c>
      <c r="P7" s="1388"/>
      <c r="Q7" s="1388"/>
      <c r="R7" s="1388"/>
      <c r="S7" s="1388"/>
      <c r="T7" s="1388"/>
      <c r="U7" s="1388"/>
      <c r="V7" s="1388"/>
      <c r="W7" s="1388"/>
      <c r="X7" s="1388"/>
      <c r="Y7" s="1388"/>
      <c r="Z7" s="1388"/>
      <c r="AA7" s="1388"/>
      <c r="AB7" s="1388"/>
      <c r="AC7" s="1388"/>
      <c r="AD7" s="1388"/>
      <c r="AE7" s="1388"/>
      <c r="AF7" s="1388"/>
      <c r="AG7" s="1388"/>
      <c r="AH7" s="1388"/>
      <c r="AI7" s="1388"/>
      <c r="AJ7" s="1388"/>
      <c r="AK7" s="1388"/>
      <c r="AL7" s="1388"/>
      <c r="AM7" s="1388"/>
      <c r="AN7" s="1388"/>
      <c r="AO7" s="1388"/>
      <c r="AP7" s="1388"/>
      <c r="AQ7" s="1388"/>
      <c r="AR7" s="1388"/>
      <c r="AS7" s="1388"/>
      <c r="AT7" s="1388"/>
      <c r="AU7" s="1388"/>
      <c r="AV7" s="1388"/>
      <c r="AW7" s="1388"/>
      <c r="AX7" s="1388"/>
      <c r="AY7" s="1388"/>
      <c r="AZ7" s="1388"/>
      <c r="BA7" s="1388"/>
      <c r="BB7" s="1388"/>
      <c r="BC7" s="1388"/>
      <c r="BD7" s="1388"/>
      <c r="BE7" s="1388"/>
      <c r="BF7" s="1388"/>
      <c r="BG7" s="1388"/>
      <c r="BH7" s="1388"/>
      <c r="BI7" s="1388"/>
      <c r="BJ7" s="1388"/>
      <c r="BK7" s="1388"/>
      <c r="BL7" s="1388"/>
      <c r="BM7" s="1388"/>
      <c r="BN7" s="1388"/>
      <c r="BO7" s="1388"/>
      <c r="BP7" s="1388"/>
      <c r="BQ7" s="1388"/>
      <c r="BR7" s="1388"/>
      <c r="BS7" s="1388"/>
      <c r="BT7" s="1388"/>
      <c r="BU7" s="1388"/>
      <c r="BV7" s="1388"/>
      <c r="BW7" s="1388"/>
      <c r="BX7" s="1388"/>
      <c r="BY7" s="1388"/>
      <c r="BZ7" s="1388"/>
      <c r="CA7" s="1388"/>
      <c r="CB7" s="1388"/>
      <c r="CC7" s="1388"/>
      <c r="CD7" s="1388"/>
      <c r="CE7" s="1388"/>
      <c r="CF7" s="1388"/>
      <c r="CG7" s="1388"/>
      <c r="CH7" s="1388"/>
      <c r="CI7" s="1388"/>
      <c r="CJ7" s="1388"/>
      <c r="CK7" s="1388"/>
      <c r="CL7" s="1388"/>
      <c r="CM7" s="1388"/>
      <c r="CN7" s="1388"/>
      <c r="CO7" s="1388"/>
      <c r="CP7" s="1388"/>
      <c r="CQ7" s="1388"/>
      <c r="CR7" s="1388"/>
      <c r="CS7" s="1388"/>
      <c r="CT7" s="1388"/>
      <c r="CU7" s="1388"/>
      <c r="CV7" s="1388"/>
      <c r="CW7" s="1388"/>
      <c r="CX7" s="1388"/>
      <c r="CY7" s="1388"/>
      <c r="CZ7" s="1388"/>
      <c r="DA7" s="1388"/>
      <c r="DB7" s="1388"/>
      <c r="DC7" s="1388"/>
      <c r="DD7" s="1388"/>
      <c r="DE7" s="1388"/>
      <c r="DF7" s="1388"/>
      <c r="DG7" s="1388"/>
      <c r="DH7" s="1388"/>
      <c r="DI7" s="1388"/>
      <c r="DJ7" s="1388"/>
      <c r="DK7" s="1388"/>
      <c r="DL7" s="1388"/>
      <c r="DM7" s="1388"/>
      <c r="DN7" s="1388"/>
      <c r="DO7" s="1388"/>
      <c r="DP7" s="1388"/>
      <c r="DQ7" s="1388"/>
      <c r="DR7" s="1388"/>
      <c r="DS7" s="1388"/>
      <c r="DT7" s="1388"/>
      <c r="DU7" s="877"/>
      <c r="DV7" s="877"/>
      <c r="DW7" s="877"/>
      <c r="DX7" s="877"/>
      <c r="DY7" s="877"/>
      <c r="DZ7" s="877"/>
      <c r="EA7" s="877"/>
      <c r="EB7" s="877"/>
      <c r="EC7" s="877"/>
      <c r="ED7" s="877"/>
      <c r="EE7" s="876" t="s">
        <v>258</v>
      </c>
      <c r="EF7" s="877"/>
      <c r="EG7" s="1418" t="s">
        <v>229</v>
      </c>
      <c r="EH7" s="1419"/>
      <c r="EI7" s="1419"/>
      <c r="EJ7" s="1419"/>
      <c r="EK7" s="1419"/>
      <c r="EL7" s="1419"/>
      <c r="EM7" s="1419"/>
      <c r="EN7" s="1419"/>
      <c r="EO7" s="1419"/>
      <c r="EP7" s="1419"/>
      <c r="EQ7" s="1419"/>
      <c r="ER7" s="1419"/>
      <c r="ES7" s="1419"/>
      <c r="ET7" s="1419"/>
      <c r="EU7" s="1419"/>
      <c r="EV7" s="1419"/>
      <c r="EW7" s="1419"/>
      <c r="EX7" s="1419"/>
      <c r="EY7" s="1419"/>
      <c r="EZ7" s="1419"/>
      <c r="FA7" s="1419"/>
      <c r="FB7" s="1422"/>
      <c r="FC7" s="877"/>
      <c r="FD7" s="877"/>
      <c r="FE7" s="877"/>
      <c r="FF7" s="877"/>
      <c r="FG7" s="877"/>
      <c r="FH7" s="877"/>
      <c r="FI7" s="877"/>
      <c r="FJ7" s="877"/>
      <c r="FK7" s="877"/>
      <c r="FL7" s="877"/>
      <c r="FM7" s="877"/>
      <c r="FN7" s="877"/>
      <c r="FO7" s="877"/>
      <c r="FP7" s="877"/>
      <c r="FQ7" s="877"/>
      <c r="FR7" s="877"/>
      <c r="FS7" s="877"/>
      <c r="FT7" s="877"/>
    </row>
    <row r="8" spans="1:176">
      <c r="A8" s="489"/>
      <c r="B8" s="877" t="s">
        <v>293</v>
      </c>
      <c r="C8" s="877"/>
      <c r="D8" s="877"/>
      <c r="E8" s="877"/>
      <c r="F8" s="877"/>
      <c r="G8" s="877"/>
      <c r="H8" s="877"/>
      <c r="I8" s="877"/>
      <c r="J8" s="877"/>
      <c r="K8" s="877"/>
      <c r="L8" s="877"/>
      <c r="M8" s="877"/>
      <c r="N8" s="877"/>
      <c r="O8" s="877"/>
      <c r="P8" s="877"/>
      <c r="Q8" s="877"/>
      <c r="R8" s="877"/>
      <c r="S8" s="877"/>
      <c r="T8" s="877"/>
      <c r="U8" s="877"/>
      <c r="V8" s="877"/>
      <c r="W8" s="877"/>
      <c r="X8" s="877"/>
      <c r="Y8" s="877"/>
      <c r="Z8" s="877"/>
      <c r="AA8" s="877"/>
      <c r="AB8" s="877"/>
      <c r="AC8" s="877"/>
      <c r="AD8" s="877"/>
      <c r="AE8" s="877"/>
      <c r="AF8" s="877"/>
      <c r="AG8" s="877"/>
      <c r="AH8" s="877"/>
      <c r="AI8" s="877"/>
      <c r="AJ8" s="877"/>
      <c r="AK8" s="877"/>
      <c r="AL8" s="877"/>
      <c r="AM8" s="877"/>
      <c r="AN8" s="877"/>
      <c r="AO8" s="877"/>
      <c r="AP8" s="877"/>
      <c r="AQ8" s="877"/>
      <c r="AR8" s="877"/>
      <c r="AS8" s="877"/>
      <c r="AT8" s="877"/>
      <c r="AU8" s="877"/>
      <c r="AV8" s="877"/>
      <c r="AW8" s="877"/>
      <c r="AX8" s="877"/>
      <c r="AY8" s="877"/>
      <c r="AZ8" s="877"/>
      <c r="BA8" s="877"/>
      <c r="BB8" s="877"/>
      <c r="BC8" s="877"/>
      <c r="BD8" s="877"/>
      <c r="BE8" s="877"/>
      <c r="BF8" s="877"/>
      <c r="BG8" s="877"/>
      <c r="BH8" s="877"/>
      <c r="BI8" s="877"/>
      <c r="BJ8" s="877"/>
      <c r="BK8" s="877"/>
      <c r="BL8" s="877"/>
      <c r="BM8" s="877"/>
      <c r="BN8" s="877"/>
      <c r="BO8" s="877"/>
      <c r="BP8" s="877"/>
      <c r="BQ8" s="877"/>
      <c r="BR8" s="877"/>
      <c r="BS8" s="877"/>
      <c r="BT8" s="877"/>
      <c r="BU8" s="877"/>
      <c r="BV8" s="877"/>
      <c r="BW8" s="877"/>
      <c r="BX8" s="877"/>
      <c r="BY8" s="877"/>
      <c r="BZ8" s="877"/>
      <c r="CA8" s="877"/>
      <c r="CB8" s="877"/>
      <c r="CC8" s="877"/>
      <c r="CD8" s="877"/>
      <c r="CE8" s="877"/>
      <c r="CF8" s="877"/>
      <c r="CG8" s="877"/>
      <c r="CH8" s="877"/>
      <c r="CI8" s="877"/>
      <c r="CJ8" s="877"/>
      <c r="CK8" s="877"/>
      <c r="CL8" s="877"/>
      <c r="CM8" s="877"/>
      <c r="CN8" s="877"/>
      <c r="CO8" s="877"/>
      <c r="CP8" s="877"/>
      <c r="CQ8" s="877"/>
      <c r="CR8" s="877"/>
      <c r="CS8" s="877"/>
      <c r="CT8" s="877"/>
      <c r="CU8" s="877"/>
      <c r="CV8" s="877"/>
      <c r="CW8" s="877"/>
      <c r="CX8" s="877"/>
      <c r="CY8" s="877"/>
      <c r="CZ8" s="877"/>
      <c r="DA8" s="877"/>
      <c r="DB8" s="877"/>
      <c r="DC8" s="877"/>
      <c r="DD8" s="877"/>
      <c r="DE8" s="877"/>
      <c r="DF8" s="877"/>
      <c r="DG8" s="877"/>
      <c r="DH8" s="877"/>
      <c r="DI8" s="877"/>
      <c r="DJ8" s="877"/>
      <c r="DK8" s="877"/>
      <c r="DL8" s="877"/>
      <c r="DM8" s="877"/>
      <c r="DN8" s="877"/>
      <c r="DO8" s="877"/>
      <c r="DP8" s="877"/>
      <c r="DQ8" s="877"/>
      <c r="DR8" s="877"/>
      <c r="DS8" s="877"/>
      <c r="DT8" s="877"/>
      <c r="DU8" s="877"/>
      <c r="DV8" s="877"/>
      <c r="DW8" s="877"/>
      <c r="DX8" s="877"/>
      <c r="DY8" s="877"/>
      <c r="DZ8" s="877"/>
      <c r="EA8" s="877"/>
      <c r="EB8" s="877"/>
      <c r="EC8" s="877"/>
      <c r="ED8" s="877"/>
      <c r="EE8" s="876" t="s">
        <v>259</v>
      </c>
      <c r="EF8" s="877"/>
      <c r="EG8" s="1418" t="s">
        <v>230</v>
      </c>
      <c r="EH8" s="1419"/>
      <c r="EI8" s="1419"/>
      <c r="EJ8" s="1419"/>
      <c r="EK8" s="1419"/>
      <c r="EL8" s="1419"/>
      <c r="EM8" s="1419"/>
      <c r="EN8" s="1419"/>
      <c r="EO8" s="1419"/>
      <c r="EP8" s="1419"/>
      <c r="EQ8" s="1419"/>
      <c r="ER8" s="1419"/>
      <c r="ES8" s="1419"/>
      <c r="ET8" s="1419"/>
      <c r="EU8" s="1419"/>
      <c r="EV8" s="1419"/>
      <c r="EW8" s="1419"/>
      <c r="EX8" s="1419"/>
      <c r="EY8" s="1419"/>
      <c r="EZ8" s="1419"/>
      <c r="FA8" s="1419"/>
      <c r="FB8" s="1422"/>
      <c r="FC8" s="877"/>
      <c r="FD8" s="877"/>
      <c r="FE8" s="877"/>
      <c r="FF8" s="877"/>
      <c r="FG8" s="877"/>
      <c r="FH8" s="877"/>
      <c r="FI8" s="877"/>
      <c r="FJ8" s="877"/>
      <c r="FK8" s="877"/>
      <c r="FL8" s="877"/>
      <c r="FM8" s="877"/>
      <c r="FN8" s="877"/>
      <c r="FO8" s="877"/>
      <c r="FP8" s="877"/>
      <c r="FQ8" s="877"/>
      <c r="FR8" s="877"/>
      <c r="FS8" s="877"/>
      <c r="FT8" s="877"/>
    </row>
    <row r="9" spans="1:176">
      <c r="A9" s="489"/>
      <c r="B9" s="130" t="s">
        <v>280</v>
      </c>
      <c r="C9" s="491"/>
      <c r="D9" s="491"/>
      <c r="E9" s="491"/>
      <c r="F9" s="491"/>
      <c r="G9" s="491"/>
      <c r="H9" s="491"/>
      <c r="I9" s="491"/>
      <c r="J9" s="491"/>
      <c r="K9" s="491"/>
      <c r="L9" s="491"/>
      <c r="M9" s="491"/>
      <c r="N9" s="491"/>
      <c r="O9" s="491"/>
      <c r="P9" s="491"/>
      <c r="Q9" s="491"/>
      <c r="R9" s="491"/>
      <c r="S9" s="491"/>
      <c r="T9" s="491"/>
      <c r="U9" s="491"/>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7"/>
      <c r="AY9" s="877"/>
      <c r="AZ9" s="877"/>
      <c r="BA9" s="877"/>
      <c r="BB9" s="877"/>
      <c r="BC9" s="877"/>
      <c r="BD9" s="877"/>
      <c r="BE9" s="877"/>
      <c r="BF9" s="877"/>
      <c r="BG9" s="877"/>
      <c r="BH9" s="877"/>
      <c r="BI9" s="877"/>
      <c r="BJ9" s="877"/>
      <c r="BK9" s="877"/>
      <c r="BL9" s="877"/>
      <c r="BM9" s="877"/>
      <c r="BN9" s="877"/>
      <c r="BO9" s="877"/>
      <c r="BP9" s="877"/>
      <c r="BQ9" s="877"/>
      <c r="BR9" s="877"/>
      <c r="BS9" s="877"/>
      <c r="BT9" s="877"/>
      <c r="BU9" s="877"/>
      <c r="BV9" s="877"/>
      <c r="BW9" s="877"/>
      <c r="BX9" s="877"/>
      <c r="BY9" s="877"/>
      <c r="BZ9" s="877"/>
      <c r="CA9" s="877"/>
      <c r="CB9" s="877"/>
      <c r="CC9" s="877"/>
      <c r="CD9" s="877"/>
      <c r="CE9" s="877"/>
      <c r="CF9" s="877"/>
      <c r="CG9" s="877"/>
      <c r="CH9" s="877"/>
      <c r="CI9" s="877"/>
      <c r="CJ9" s="877"/>
      <c r="CK9" s="877"/>
      <c r="CL9" s="877"/>
      <c r="CM9" s="877"/>
      <c r="CN9" s="877"/>
      <c r="CO9" s="877"/>
      <c r="CP9" s="877"/>
      <c r="CQ9" s="877"/>
      <c r="CR9" s="877"/>
      <c r="CS9" s="877"/>
      <c r="CT9" s="877"/>
      <c r="CU9" s="877"/>
      <c r="CV9" s="877"/>
      <c r="CW9" s="877"/>
      <c r="CX9" s="877"/>
      <c r="CY9" s="877"/>
      <c r="CZ9" s="877"/>
      <c r="DA9" s="877"/>
      <c r="DB9" s="877"/>
      <c r="DC9" s="877"/>
      <c r="DD9" s="877"/>
      <c r="DE9" s="877"/>
      <c r="DF9" s="877"/>
      <c r="DG9" s="877"/>
      <c r="DH9" s="877"/>
      <c r="DI9" s="877"/>
      <c r="DJ9" s="877"/>
      <c r="DK9" s="877"/>
      <c r="DL9" s="877"/>
      <c r="DM9" s="877"/>
      <c r="DN9" s="877"/>
      <c r="DO9" s="877"/>
      <c r="DP9" s="877"/>
      <c r="DQ9" s="877"/>
      <c r="DR9" s="877"/>
      <c r="DS9" s="877"/>
      <c r="DT9" s="877"/>
      <c r="DU9" s="492"/>
      <c r="DV9" s="492"/>
      <c r="DW9" s="492"/>
      <c r="DX9" s="492"/>
      <c r="DY9" s="492"/>
      <c r="DZ9" s="492"/>
      <c r="EA9" s="492"/>
      <c r="EB9" s="492"/>
      <c r="EC9" s="492"/>
      <c r="ED9" s="492"/>
      <c r="EE9" s="876" t="s">
        <v>263</v>
      </c>
      <c r="EF9" s="877"/>
      <c r="EG9" s="1409" t="s">
        <v>231</v>
      </c>
      <c r="EH9" s="1410"/>
      <c r="EI9" s="1410"/>
      <c r="EJ9" s="1410"/>
      <c r="EK9" s="1410"/>
      <c r="EL9" s="1410"/>
      <c r="EM9" s="1410"/>
      <c r="EN9" s="1410"/>
      <c r="EO9" s="1410"/>
      <c r="EP9" s="1410"/>
      <c r="EQ9" s="1410"/>
      <c r="ER9" s="1410"/>
      <c r="ES9" s="1410"/>
      <c r="ET9" s="1410"/>
      <c r="EU9" s="1410"/>
      <c r="EV9" s="1410"/>
      <c r="EW9" s="1410"/>
      <c r="EX9" s="1410"/>
      <c r="EY9" s="1410"/>
      <c r="EZ9" s="1410"/>
      <c r="FA9" s="1410"/>
      <c r="FB9" s="1411"/>
      <c r="FC9" s="877"/>
      <c r="FD9" s="877"/>
      <c r="FE9" s="877"/>
      <c r="FF9" s="877"/>
      <c r="FG9" s="877"/>
      <c r="FH9" s="877"/>
      <c r="FI9" s="877"/>
      <c r="FJ9" s="877"/>
      <c r="FK9" s="877"/>
      <c r="FL9" s="877"/>
      <c r="FM9" s="877"/>
      <c r="FN9" s="877"/>
      <c r="FO9" s="877"/>
      <c r="FP9" s="877"/>
      <c r="FQ9" s="877"/>
      <c r="FR9" s="877"/>
      <c r="FS9" s="877"/>
      <c r="FT9" s="877"/>
    </row>
    <row r="10" spans="1:176">
      <c r="A10" s="489"/>
      <c r="B10" s="130" t="s">
        <v>279</v>
      </c>
      <c r="C10" s="491"/>
      <c r="D10" s="491"/>
      <c r="E10" s="491"/>
      <c r="F10" s="491"/>
      <c r="G10" s="491"/>
      <c r="H10" s="491"/>
      <c r="I10" s="491"/>
      <c r="J10" s="491"/>
      <c r="K10" s="491"/>
      <c r="L10" s="491"/>
      <c r="M10" s="491"/>
      <c r="N10" s="491"/>
      <c r="O10" s="491"/>
      <c r="P10" s="491"/>
      <c r="Q10" s="491"/>
      <c r="R10" s="491"/>
      <c r="S10" s="491"/>
      <c r="T10" s="491"/>
      <c r="U10" s="491"/>
      <c r="V10" s="1388" t="s">
        <v>278</v>
      </c>
      <c r="W10" s="1388"/>
      <c r="X10" s="1388"/>
      <c r="Y10" s="1388"/>
      <c r="Z10" s="1388"/>
      <c r="AA10" s="1388"/>
      <c r="AB10" s="1388"/>
      <c r="AC10" s="1388"/>
      <c r="AD10" s="1388"/>
      <c r="AE10" s="1388"/>
      <c r="AF10" s="1388"/>
      <c r="AG10" s="1388"/>
      <c r="AH10" s="1388"/>
      <c r="AI10" s="1388"/>
      <c r="AJ10" s="1388"/>
      <c r="AK10" s="1388"/>
      <c r="AL10" s="1388"/>
      <c r="AM10" s="1388"/>
      <c r="AN10" s="1388"/>
      <c r="AO10" s="1388"/>
      <c r="AP10" s="1388"/>
      <c r="AQ10" s="1388"/>
      <c r="AR10" s="1388"/>
      <c r="AS10" s="1388"/>
      <c r="AT10" s="1388"/>
      <c r="AU10" s="1388"/>
      <c r="AV10" s="1388"/>
      <c r="AW10" s="1388"/>
      <c r="AX10" s="1388"/>
      <c r="AY10" s="1388"/>
      <c r="AZ10" s="1388"/>
      <c r="BA10" s="1388"/>
      <c r="BB10" s="1388"/>
      <c r="BC10" s="1388"/>
      <c r="BD10" s="1388"/>
      <c r="BE10" s="1388"/>
      <c r="BF10" s="1388"/>
      <c r="BG10" s="1388"/>
      <c r="BH10" s="1388"/>
      <c r="BI10" s="1388"/>
      <c r="BJ10" s="1388"/>
      <c r="BK10" s="1388"/>
      <c r="BL10" s="1388"/>
      <c r="BM10" s="1388"/>
      <c r="BN10" s="1388"/>
      <c r="BO10" s="1388"/>
      <c r="BP10" s="1388"/>
      <c r="BQ10" s="1388"/>
      <c r="BR10" s="1388"/>
      <c r="BS10" s="1388"/>
      <c r="BT10" s="1388"/>
      <c r="BU10" s="1388"/>
      <c r="BV10" s="1388"/>
      <c r="BW10" s="1388"/>
      <c r="BX10" s="1388"/>
      <c r="BY10" s="1388"/>
      <c r="BZ10" s="1388"/>
      <c r="CA10" s="1388"/>
      <c r="CB10" s="1388"/>
      <c r="CC10" s="1388"/>
      <c r="CD10" s="1388"/>
      <c r="CE10" s="1388"/>
      <c r="CF10" s="1388"/>
      <c r="CG10" s="1388"/>
      <c r="CH10" s="1388"/>
      <c r="CI10" s="1388"/>
      <c r="CJ10" s="1388"/>
      <c r="CK10" s="1388"/>
      <c r="CL10" s="1388"/>
      <c r="CM10" s="1388"/>
      <c r="CN10" s="1388"/>
      <c r="CO10" s="1388"/>
      <c r="CP10" s="1388"/>
      <c r="CQ10" s="1388"/>
      <c r="CR10" s="1388"/>
      <c r="CS10" s="1388"/>
      <c r="CT10" s="1388"/>
      <c r="CU10" s="1388"/>
      <c r="CV10" s="1388"/>
      <c r="CW10" s="1388"/>
      <c r="CX10" s="1388"/>
      <c r="CY10" s="1388"/>
      <c r="CZ10" s="1388"/>
      <c r="DA10" s="1388"/>
      <c r="DB10" s="1388"/>
      <c r="DC10" s="1388"/>
      <c r="DD10" s="1388"/>
      <c r="DE10" s="1388"/>
      <c r="DF10" s="1388"/>
      <c r="DG10" s="1388"/>
      <c r="DH10" s="1388"/>
      <c r="DI10" s="1388"/>
      <c r="DJ10" s="1388"/>
      <c r="DK10" s="1388"/>
      <c r="DL10" s="1388"/>
      <c r="DM10" s="1388"/>
      <c r="DN10" s="1388"/>
      <c r="DO10" s="1388"/>
      <c r="DP10" s="1388"/>
      <c r="DQ10" s="1388"/>
      <c r="DR10" s="1388"/>
      <c r="DS10" s="1388"/>
      <c r="DT10" s="1388"/>
      <c r="DU10" s="1388"/>
      <c r="DV10" s="1388"/>
      <c r="DW10" s="1388"/>
      <c r="DX10" s="492"/>
      <c r="DY10" s="492"/>
      <c r="DZ10" s="492"/>
      <c r="EA10" s="492"/>
      <c r="EB10" s="492"/>
      <c r="EC10" s="492"/>
      <c r="ED10" s="492"/>
      <c r="EE10" s="876" t="s">
        <v>260</v>
      </c>
      <c r="EF10" s="877"/>
      <c r="EG10" s="1412"/>
      <c r="EH10" s="1014"/>
      <c r="EI10" s="1014"/>
      <c r="EJ10" s="1014"/>
      <c r="EK10" s="1014"/>
      <c r="EL10" s="1014"/>
      <c r="EM10" s="1014"/>
      <c r="EN10" s="1014"/>
      <c r="EO10" s="1014"/>
      <c r="EP10" s="1014"/>
      <c r="EQ10" s="1014"/>
      <c r="ER10" s="1014"/>
      <c r="ES10" s="1014"/>
      <c r="ET10" s="1014"/>
      <c r="EU10" s="1014"/>
      <c r="EV10" s="1014"/>
      <c r="EW10" s="1014"/>
      <c r="EX10" s="1014"/>
      <c r="EY10" s="1014"/>
      <c r="EZ10" s="1014"/>
      <c r="FA10" s="1014"/>
      <c r="FB10" s="1413"/>
      <c r="FC10" s="877"/>
      <c r="FD10" s="877"/>
      <c r="FE10" s="877"/>
      <c r="FF10" s="877"/>
      <c r="FG10" s="877"/>
      <c r="FH10" s="877"/>
      <c r="FI10" s="877"/>
      <c r="FJ10" s="877"/>
      <c r="FK10" s="877"/>
      <c r="FL10" s="877"/>
      <c r="FM10" s="877"/>
      <c r="FN10" s="877"/>
      <c r="FO10" s="877"/>
      <c r="FP10" s="877"/>
      <c r="FQ10" s="877"/>
      <c r="FR10" s="877"/>
      <c r="FS10" s="877"/>
      <c r="FT10" s="877"/>
    </row>
    <row r="11" spans="1:176">
      <c r="A11" s="489"/>
      <c r="B11" s="877" t="s">
        <v>275</v>
      </c>
      <c r="C11" s="877"/>
      <c r="D11" s="877"/>
      <c r="E11" s="877"/>
      <c r="F11" s="877"/>
      <c r="G11" s="877"/>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c r="AP11" s="877"/>
      <c r="AQ11" s="877"/>
      <c r="AR11" s="877"/>
      <c r="AS11" s="877"/>
      <c r="AT11" s="877"/>
      <c r="AU11" s="877"/>
      <c r="AV11" s="877"/>
      <c r="AW11" s="877"/>
      <c r="AX11" s="877"/>
      <c r="AY11" s="877"/>
      <c r="AZ11" s="877"/>
      <c r="BA11" s="877"/>
      <c r="BB11" s="877"/>
      <c r="BC11" s="877"/>
      <c r="BD11" s="877"/>
      <c r="BE11" s="877"/>
      <c r="BF11" s="877"/>
      <c r="BG11" s="877"/>
      <c r="BH11" s="877"/>
      <c r="BI11" s="877"/>
      <c r="BJ11" s="877"/>
      <c r="BK11" s="877"/>
      <c r="BL11" s="877"/>
      <c r="BM11" s="877"/>
      <c r="BN11" s="877"/>
      <c r="BO11" s="877"/>
      <c r="BP11" s="877"/>
      <c r="BQ11" s="877"/>
      <c r="BR11" s="877"/>
      <c r="BS11" s="877"/>
      <c r="BT11" s="877"/>
      <c r="BU11" s="877"/>
      <c r="BV11" s="877"/>
      <c r="BW11" s="877"/>
      <c r="BX11" s="877"/>
      <c r="BY11" s="877"/>
      <c r="BZ11" s="877"/>
      <c r="CA11" s="877"/>
      <c r="CB11" s="877"/>
      <c r="CC11" s="877"/>
      <c r="CD11" s="877"/>
      <c r="CE11" s="877"/>
      <c r="CF11" s="877"/>
      <c r="CG11" s="877"/>
      <c r="CH11" s="877"/>
      <c r="CI11" s="877"/>
      <c r="CJ11" s="877"/>
      <c r="CK11" s="877"/>
      <c r="CL11" s="877"/>
      <c r="CM11" s="877"/>
      <c r="CN11" s="877"/>
      <c r="CO11" s="877"/>
      <c r="CP11" s="877"/>
      <c r="CQ11" s="877"/>
      <c r="CR11" s="877"/>
      <c r="CS11" s="1388" t="s">
        <v>271</v>
      </c>
      <c r="CT11" s="1388"/>
      <c r="CU11" s="1388"/>
      <c r="CV11" s="1388"/>
      <c r="CW11" s="1388"/>
      <c r="CX11" s="1388"/>
      <c r="CY11" s="1388"/>
      <c r="CZ11" s="1388"/>
      <c r="DA11" s="1388"/>
      <c r="DB11" s="1388"/>
      <c r="DC11" s="1388"/>
      <c r="DD11" s="1388"/>
      <c r="DE11" s="1388"/>
      <c r="DF11" s="1388"/>
      <c r="DG11" s="1388"/>
      <c r="DH11" s="1388"/>
      <c r="DI11" s="1388"/>
      <c r="DJ11" s="1388"/>
      <c r="DK11" s="1388"/>
      <c r="DL11" s="1388"/>
      <c r="DM11" s="1388"/>
      <c r="DN11" s="1388"/>
      <c r="DO11" s="1388"/>
      <c r="DP11" s="1388"/>
      <c r="DQ11" s="1388"/>
      <c r="DR11" s="1388"/>
      <c r="DS11" s="1388"/>
      <c r="DT11" s="1388"/>
      <c r="DU11" s="1388"/>
      <c r="DV11" s="1388"/>
      <c r="DW11" s="1388"/>
      <c r="DX11" s="1388"/>
      <c r="DY11" s="1388"/>
      <c r="DZ11" s="1388"/>
      <c r="EA11" s="1388"/>
      <c r="EB11" s="1388"/>
      <c r="EC11" s="1388"/>
      <c r="ED11" s="492"/>
      <c r="EE11" s="492"/>
      <c r="EF11" s="877"/>
      <c r="EG11" s="1409" t="s">
        <v>232</v>
      </c>
      <c r="EH11" s="1410"/>
      <c r="EI11" s="1410"/>
      <c r="EJ11" s="1410"/>
      <c r="EK11" s="1410"/>
      <c r="EL11" s="1410"/>
      <c r="EM11" s="1410"/>
      <c r="EN11" s="1410"/>
      <c r="EO11" s="1410"/>
      <c r="EP11" s="1410"/>
      <c r="EQ11" s="1414"/>
      <c r="ER11" s="1416" t="s">
        <v>233</v>
      </c>
      <c r="ES11" s="1410"/>
      <c r="ET11" s="1410"/>
      <c r="EU11" s="1410"/>
      <c r="EV11" s="1410"/>
      <c r="EW11" s="1410"/>
      <c r="EX11" s="1410"/>
      <c r="EY11" s="1410"/>
      <c r="EZ11" s="1410"/>
      <c r="FA11" s="1410"/>
      <c r="FB11" s="1411"/>
      <c r="FC11" s="877"/>
      <c r="FD11" s="877"/>
      <c r="FE11" s="877"/>
      <c r="FF11" s="877"/>
      <c r="FG11" s="877"/>
      <c r="FH11" s="877"/>
      <c r="FI11" s="877"/>
      <c r="FJ11" s="877"/>
      <c r="FK11" s="877"/>
      <c r="FL11" s="877"/>
      <c r="FM11" s="877"/>
      <c r="FN11" s="877"/>
      <c r="FO11" s="877"/>
      <c r="FP11" s="877"/>
      <c r="FQ11" s="877"/>
      <c r="FR11" s="877"/>
      <c r="FS11" s="877"/>
      <c r="FT11" s="877"/>
    </row>
    <row r="12" spans="1:176">
      <c r="A12" s="489"/>
      <c r="B12" s="1388"/>
      <c r="C12" s="1388"/>
      <c r="D12" s="1388"/>
      <c r="E12" s="1388"/>
      <c r="F12" s="1388"/>
      <c r="G12" s="1388"/>
      <c r="H12" s="1388"/>
      <c r="I12" s="1388"/>
      <c r="J12" s="1388"/>
      <c r="K12" s="1388"/>
      <c r="L12" s="1388"/>
      <c r="M12" s="1388"/>
      <c r="N12" s="1388"/>
      <c r="O12" s="1388"/>
      <c r="P12" s="1388"/>
      <c r="Q12" s="1388"/>
      <c r="R12" s="1388"/>
      <c r="S12" s="1388"/>
      <c r="T12" s="1388"/>
      <c r="U12" s="1388"/>
      <c r="V12" s="1388"/>
      <c r="W12" s="1388"/>
      <c r="X12" s="1388"/>
      <c r="Y12" s="1388"/>
      <c r="Z12" s="1388"/>
      <c r="AA12" s="1388"/>
      <c r="AB12" s="1388"/>
      <c r="AC12" s="1388"/>
      <c r="AD12" s="1388"/>
      <c r="AE12" s="1388"/>
      <c r="AF12" s="1388"/>
      <c r="AG12" s="1388"/>
      <c r="AH12" s="1388"/>
      <c r="AI12" s="1388"/>
      <c r="AJ12" s="1388"/>
      <c r="AK12" s="1388"/>
      <c r="AL12" s="1388"/>
      <c r="AM12" s="1388"/>
      <c r="AN12" s="1388"/>
      <c r="AO12" s="1388"/>
      <c r="AP12" s="1388"/>
      <c r="AQ12" s="1388"/>
      <c r="AR12" s="1388"/>
      <c r="AS12" s="1388"/>
      <c r="AT12" s="1388"/>
      <c r="AU12" s="1388"/>
      <c r="AV12" s="1388"/>
      <c r="AW12" s="1388"/>
      <c r="AX12" s="1388"/>
      <c r="AY12" s="1388"/>
      <c r="AZ12" s="1388"/>
      <c r="BA12" s="1388"/>
      <c r="BB12" s="1388"/>
      <c r="BC12" s="1388"/>
      <c r="BD12" s="1388"/>
      <c r="BE12" s="1388"/>
      <c r="BF12" s="1388"/>
      <c r="BG12" s="1388"/>
      <c r="BH12" s="1388"/>
      <c r="BI12" s="1388"/>
      <c r="BJ12" s="1388"/>
      <c r="BK12" s="1388"/>
      <c r="BL12" s="1388"/>
      <c r="BM12" s="1388"/>
      <c r="BN12" s="1388"/>
      <c r="BO12" s="1388"/>
      <c r="BP12" s="1388"/>
      <c r="BQ12" s="1388"/>
      <c r="BR12" s="1388"/>
      <c r="BS12" s="1388"/>
      <c r="BT12" s="1388"/>
      <c r="BU12" s="1388"/>
      <c r="BV12" s="1388"/>
      <c r="BW12" s="1388"/>
      <c r="BX12" s="1388"/>
      <c r="BY12" s="1388"/>
      <c r="BZ12" s="1388"/>
      <c r="CA12" s="1388"/>
      <c r="CB12" s="1388"/>
      <c r="CC12" s="1388"/>
      <c r="CD12" s="1388"/>
      <c r="CE12" s="1388"/>
      <c r="CF12" s="1388"/>
      <c r="CG12" s="1388"/>
      <c r="CH12" s="1388"/>
      <c r="CI12" s="1388"/>
      <c r="CJ12" s="1388"/>
      <c r="CK12" s="1388"/>
      <c r="CL12" s="1388"/>
      <c r="CM12" s="1388"/>
      <c r="CN12" s="1388"/>
      <c r="CO12" s="1388"/>
      <c r="CP12" s="1388"/>
      <c r="CQ12" s="1388"/>
      <c r="CR12" s="1388"/>
      <c r="CS12" s="1388"/>
      <c r="CT12" s="1388"/>
      <c r="CU12" s="1388"/>
      <c r="CV12" s="1388"/>
      <c r="CW12" s="1388"/>
      <c r="CX12" s="1388"/>
      <c r="CY12" s="1388"/>
      <c r="CZ12" s="1388"/>
      <c r="DA12" s="1388"/>
      <c r="DB12" s="1388"/>
      <c r="DC12" s="1388"/>
      <c r="DD12" s="1388"/>
      <c r="DE12" s="1388"/>
      <c r="DF12" s="1388"/>
      <c r="DG12" s="1388"/>
      <c r="DH12" s="1388"/>
      <c r="DI12" s="1388"/>
      <c r="DJ12" s="1388"/>
      <c r="DK12" s="1388"/>
      <c r="DL12" s="1388"/>
      <c r="DM12" s="1388"/>
      <c r="DN12" s="315"/>
      <c r="DO12" s="877"/>
      <c r="DP12" s="877"/>
      <c r="DQ12" s="877"/>
      <c r="DR12" s="877"/>
      <c r="DS12" s="877"/>
      <c r="DT12" s="877"/>
      <c r="DU12" s="877"/>
      <c r="DV12" s="877"/>
      <c r="DW12" s="877"/>
      <c r="DX12" s="877"/>
      <c r="DY12" s="877"/>
      <c r="DZ12" s="877"/>
      <c r="EA12" s="877"/>
      <c r="EB12" s="877"/>
      <c r="EC12" s="877"/>
      <c r="ED12" s="877"/>
      <c r="EE12" s="876" t="s">
        <v>261</v>
      </c>
      <c r="EF12" s="877"/>
      <c r="EG12" s="1412"/>
      <c r="EH12" s="1014"/>
      <c r="EI12" s="1014"/>
      <c r="EJ12" s="1014"/>
      <c r="EK12" s="1014"/>
      <c r="EL12" s="1014"/>
      <c r="EM12" s="1014"/>
      <c r="EN12" s="1014"/>
      <c r="EO12" s="1014"/>
      <c r="EP12" s="1014"/>
      <c r="EQ12" s="1415"/>
      <c r="ER12" s="1417"/>
      <c r="ES12" s="1014"/>
      <c r="ET12" s="1014"/>
      <c r="EU12" s="1014"/>
      <c r="EV12" s="1014"/>
      <c r="EW12" s="1014"/>
      <c r="EX12" s="1014"/>
      <c r="EY12" s="1014"/>
      <c r="EZ12" s="1014"/>
      <c r="FA12" s="1014"/>
      <c r="FB12" s="1413"/>
      <c r="FC12" s="877"/>
      <c r="FD12" s="877"/>
      <c r="FE12" s="877"/>
      <c r="FF12" s="877"/>
      <c r="FG12" s="877"/>
      <c r="FH12" s="877"/>
      <c r="FI12" s="877"/>
      <c r="FJ12" s="877"/>
      <c r="FK12" s="877"/>
      <c r="FL12" s="877"/>
      <c r="FM12" s="877"/>
      <c r="FN12" s="877"/>
      <c r="FO12" s="877"/>
      <c r="FP12" s="877"/>
      <c r="FQ12" s="877"/>
      <c r="FR12" s="877"/>
      <c r="FS12" s="877"/>
      <c r="FT12" s="877"/>
    </row>
    <row r="13" spans="1:176" ht="13.5" thickBot="1">
      <c r="A13" s="489"/>
      <c r="B13" s="180" t="s">
        <v>273</v>
      </c>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493"/>
      <c r="AD13" s="493"/>
      <c r="AE13" s="493"/>
      <c r="AF13" s="493"/>
      <c r="AG13" s="493"/>
      <c r="AH13" s="493"/>
      <c r="AI13" s="493"/>
      <c r="AJ13" s="493"/>
      <c r="AK13" s="493"/>
      <c r="AL13" s="493"/>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0"/>
      <c r="CP13" s="180"/>
      <c r="CQ13" s="180"/>
      <c r="CR13" s="180"/>
      <c r="CS13" s="180"/>
      <c r="CT13" s="180"/>
      <c r="CU13" s="180"/>
      <c r="CV13" s="180"/>
      <c r="CW13" s="180"/>
      <c r="CX13" s="180"/>
      <c r="CY13" s="180"/>
      <c r="CZ13" s="180"/>
      <c r="DA13" s="180"/>
      <c r="DB13" s="180"/>
      <c r="DC13" s="180"/>
      <c r="DD13" s="180"/>
      <c r="DE13" s="180"/>
      <c r="DF13" s="180"/>
      <c r="DG13" s="180"/>
      <c r="DH13" s="180"/>
      <c r="DI13" s="180"/>
      <c r="DJ13" s="180"/>
      <c r="DK13" s="180"/>
      <c r="DL13" s="180"/>
      <c r="DM13" s="180"/>
      <c r="DN13" s="180"/>
      <c r="DO13" s="180"/>
      <c r="DP13" s="180"/>
      <c r="DQ13" s="180"/>
      <c r="DR13" s="180"/>
      <c r="DS13" s="180"/>
      <c r="DT13" s="180"/>
      <c r="DU13" s="180"/>
      <c r="DV13" s="180"/>
      <c r="DW13" s="180"/>
      <c r="DX13" s="180"/>
      <c r="DY13" s="180"/>
      <c r="DZ13" s="180"/>
      <c r="EA13" s="180"/>
      <c r="EB13" s="180"/>
      <c r="EC13" s="180"/>
      <c r="ED13" s="180"/>
      <c r="EE13" s="494" t="s">
        <v>262</v>
      </c>
      <c r="EF13" s="180"/>
      <c r="EG13" s="1384" t="s">
        <v>184</v>
      </c>
      <c r="EH13" s="1385"/>
      <c r="EI13" s="1385"/>
      <c r="EJ13" s="1385"/>
      <c r="EK13" s="1385"/>
      <c r="EL13" s="1385"/>
      <c r="EM13" s="1385"/>
      <c r="EN13" s="1385"/>
      <c r="EO13" s="1385"/>
      <c r="EP13" s="1385"/>
      <c r="EQ13" s="1385"/>
      <c r="ER13" s="1385"/>
      <c r="ES13" s="1385"/>
      <c r="ET13" s="1385"/>
      <c r="EU13" s="1385"/>
      <c r="EV13" s="1385"/>
      <c r="EW13" s="1385"/>
      <c r="EX13" s="1385"/>
      <c r="EY13" s="1385"/>
      <c r="EZ13" s="1385"/>
      <c r="FA13" s="1385"/>
      <c r="FB13" s="1386"/>
      <c r="FC13" s="180"/>
      <c r="FD13" s="180"/>
      <c r="FE13" s="180"/>
      <c r="FF13" s="180"/>
      <c r="FG13" s="180"/>
      <c r="FH13" s="180"/>
      <c r="FI13" s="180"/>
      <c r="FJ13" s="180"/>
      <c r="FK13" s="180"/>
      <c r="FL13" s="180"/>
      <c r="FM13" s="180"/>
      <c r="FN13" s="180"/>
      <c r="FO13" s="180"/>
      <c r="FP13" s="180"/>
      <c r="FQ13" s="180"/>
      <c r="FR13" s="180"/>
      <c r="FS13" s="180"/>
      <c r="FT13" s="180"/>
    </row>
    <row r="14" spans="1:176">
      <c r="A14" s="495"/>
      <c r="B14" s="130" t="s">
        <v>276</v>
      </c>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87" t="s">
        <v>277</v>
      </c>
      <c r="AB14" s="1387"/>
      <c r="AC14" s="1387"/>
      <c r="AD14" s="1387"/>
      <c r="AE14" s="1387"/>
      <c r="AF14" s="1387"/>
      <c r="AG14" s="1387"/>
      <c r="AH14" s="1387"/>
      <c r="AI14" s="1387"/>
      <c r="AJ14" s="1387"/>
      <c r="AK14" s="1387"/>
      <c r="AL14" s="1387"/>
      <c r="AM14" s="1387"/>
      <c r="AN14" s="1387"/>
      <c r="AO14" s="1387"/>
      <c r="AP14" s="1387"/>
      <c r="AQ14" s="1387"/>
      <c r="AR14" s="1387"/>
      <c r="AS14" s="1387"/>
      <c r="AT14" s="1387"/>
      <c r="AU14" s="1387"/>
      <c r="AV14" s="1387"/>
      <c r="AW14" s="1387"/>
      <c r="AX14" s="1387"/>
      <c r="AY14" s="1387"/>
      <c r="AZ14" s="1387"/>
      <c r="BA14" s="1387"/>
      <c r="BB14" s="1387"/>
      <c r="BC14" s="1387"/>
      <c r="BD14" s="1387"/>
      <c r="BE14" s="1387"/>
      <c r="BF14" s="1387"/>
      <c r="BG14" s="1387"/>
      <c r="BH14" s="1387"/>
      <c r="BI14" s="1387"/>
      <c r="BJ14" s="1387"/>
      <c r="BK14" s="1387"/>
      <c r="BL14" s="1387"/>
      <c r="BM14" s="1387"/>
      <c r="BN14" s="1387"/>
      <c r="BO14" s="1387"/>
      <c r="BP14" s="1387"/>
      <c r="BQ14" s="1387"/>
      <c r="BR14" s="1387"/>
      <c r="BS14" s="1387"/>
      <c r="BT14" s="1387"/>
      <c r="BU14" s="1387"/>
      <c r="BV14" s="1387"/>
      <c r="BW14" s="1387"/>
      <c r="BX14" s="1387"/>
      <c r="BY14" s="1387"/>
      <c r="BZ14" s="1387"/>
      <c r="CA14" s="1387"/>
      <c r="CB14" s="1387"/>
      <c r="CC14" s="1387"/>
      <c r="CD14" s="1387"/>
      <c r="CE14" s="1387"/>
      <c r="CF14" s="1387"/>
      <c r="CG14" s="1387"/>
      <c r="CH14" s="1387"/>
      <c r="CI14" s="1387"/>
      <c r="CJ14" s="1387"/>
      <c r="CK14" s="1387"/>
      <c r="CL14" s="1387"/>
      <c r="CM14" s="1387"/>
      <c r="CN14" s="1387"/>
      <c r="CO14" s="1387"/>
      <c r="CP14" s="1387"/>
      <c r="CQ14" s="1387"/>
      <c r="CR14" s="1387"/>
      <c r="CS14" s="1387"/>
      <c r="CT14" s="1387"/>
      <c r="CU14" s="1387"/>
      <c r="CV14" s="1387"/>
      <c r="CW14" s="1387"/>
      <c r="CX14" s="1387"/>
      <c r="CY14" s="1387"/>
      <c r="CZ14" s="1387"/>
      <c r="DA14" s="1387"/>
      <c r="DB14" s="1387"/>
      <c r="DC14" s="1387"/>
      <c r="DD14" s="1387"/>
      <c r="DE14" s="1387"/>
      <c r="DF14" s="1387"/>
      <c r="DG14" s="1387"/>
      <c r="DH14" s="1387"/>
      <c r="DI14" s="1387"/>
      <c r="DJ14" s="1387"/>
      <c r="DK14" s="1387"/>
      <c r="DL14" s="1387"/>
      <c r="DM14" s="1387"/>
      <c r="DN14" s="1387"/>
      <c r="DO14" s="1387"/>
      <c r="DP14" s="1387"/>
      <c r="DQ14" s="1387"/>
      <c r="DR14" s="1387"/>
      <c r="DS14" s="1387"/>
      <c r="DT14" s="1387"/>
      <c r="DU14" s="1387"/>
      <c r="DV14" s="1387"/>
      <c r="DW14" s="1387"/>
      <c r="DX14" s="1387"/>
      <c r="DY14" s="1387"/>
      <c r="DZ14" s="1387"/>
      <c r="EA14" s="1387"/>
      <c r="EB14" s="1387"/>
      <c r="EC14" s="1387"/>
      <c r="ED14" s="1387"/>
      <c r="EE14" s="130"/>
      <c r="EF14" s="130"/>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130"/>
      <c r="FD14" s="130"/>
      <c r="FE14" s="130"/>
      <c r="FF14" s="130"/>
      <c r="FG14" s="130"/>
      <c r="FH14" s="130"/>
      <c r="FI14" s="130"/>
      <c r="FJ14" s="130"/>
      <c r="FK14" s="130"/>
      <c r="FL14" s="130"/>
      <c r="FM14" s="130"/>
      <c r="FN14" s="130"/>
      <c r="FO14" s="130"/>
      <c r="FP14" s="130"/>
      <c r="FQ14" s="130"/>
      <c r="FR14" s="130"/>
      <c r="FS14" s="130"/>
      <c r="FT14" s="130"/>
    </row>
    <row r="15" spans="1:176">
      <c r="A15" s="489"/>
      <c r="B15" s="1388"/>
      <c r="C15" s="1388"/>
      <c r="D15" s="1388"/>
      <c r="E15" s="1388"/>
      <c r="F15" s="1388"/>
      <c r="G15" s="1388"/>
      <c r="H15" s="1388"/>
      <c r="I15" s="1388"/>
      <c r="J15" s="1388"/>
      <c r="K15" s="1388"/>
      <c r="L15" s="1388"/>
      <c r="M15" s="1388"/>
      <c r="N15" s="1388"/>
      <c r="O15" s="1388"/>
      <c r="P15" s="1388"/>
      <c r="Q15" s="1388"/>
      <c r="R15" s="1388"/>
      <c r="S15" s="1388"/>
      <c r="T15" s="1388"/>
      <c r="U15" s="1388"/>
      <c r="V15" s="1388"/>
      <c r="W15" s="1388"/>
      <c r="X15" s="1388"/>
      <c r="Y15" s="1388"/>
      <c r="Z15" s="1388"/>
      <c r="AA15" s="1388"/>
      <c r="AB15" s="1388"/>
      <c r="AC15" s="1388"/>
      <c r="AD15" s="1388"/>
      <c r="AE15" s="1388"/>
      <c r="AF15" s="1388"/>
      <c r="AG15" s="1388"/>
      <c r="AH15" s="1388"/>
      <c r="AI15" s="1388"/>
      <c r="AJ15" s="1388"/>
      <c r="AK15" s="1388"/>
      <c r="AL15" s="1388"/>
      <c r="AM15" s="1388"/>
      <c r="AN15" s="1388"/>
      <c r="AO15" s="1388"/>
      <c r="AP15" s="1388"/>
      <c r="AQ15" s="1388"/>
      <c r="AR15" s="1388"/>
      <c r="AS15" s="1388"/>
      <c r="AT15" s="1388"/>
      <c r="AU15" s="1388"/>
      <c r="AV15" s="1388"/>
      <c r="AW15" s="1388"/>
      <c r="AX15" s="1388"/>
      <c r="AY15" s="1388"/>
      <c r="AZ15" s="1388"/>
      <c r="BA15" s="1388"/>
      <c r="BB15" s="1388"/>
      <c r="BC15" s="1388"/>
      <c r="BD15" s="1388"/>
      <c r="BE15" s="1388"/>
      <c r="BF15" s="1388"/>
      <c r="BG15" s="1388"/>
      <c r="BH15" s="1388"/>
      <c r="BI15" s="1388"/>
      <c r="BJ15" s="1388"/>
      <c r="BK15" s="1388"/>
      <c r="BL15" s="1388"/>
      <c r="BM15" s="1388"/>
      <c r="BN15" s="1388"/>
      <c r="BO15" s="1388"/>
      <c r="BP15" s="1388"/>
      <c r="BQ15" s="1388"/>
      <c r="BR15" s="1388"/>
      <c r="BS15" s="1388"/>
      <c r="BT15" s="1388"/>
      <c r="BU15" s="1388"/>
      <c r="BV15" s="1388"/>
      <c r="BW15" s="1388"/>
      <c r="BX15" s="1388"/>
      <c r="BY15" s="1388"/>
      <c r="BZ15" s="1388"/>
      <c r="CA15" s="1388"/>
      <c r="CB15" s="1388"/>
      <c r="CC15" s="1388"/>
      <c r="CD15" s="1388"/>
      <c r="CE15" s="1388"/>
      <c r="CF15" s="1388"/>
      <c r="CG15" s="1388"/>
      <c r="CH15" s="1388"/>
      <c r="CI15" s="1388"/>
      <c r="CJ15" s="1388"/>
      <c r="CK15" s="1388"/>
      <c r="CL15" s="1388"/>
      <c r="CM15" s="1388"/>
      <c r="CN15" s="1388"/>
      <c r="CO15" s="1388"/>
      <c r="CP15" s="1388"/>
      <c r="CQ15" s="1388"/>
      <c r="CR15" s="1388"/>
      <c r="CS15" s="1388"/>
      <c r="CT15" s="1388"/>
      <c r="CU15" s="1388"/>
      <c r="CV15" s="1388"/>
      <c r="CW15" s="1388"/>
      <c r="CX15" s="1388"/>
      <c r="CY15" s="1388"/>
      <c r="CZ15" s="1388"/>
      <c r="DA15" s="1388"/>
      <c r="DB15" s="1388"/>
      <c r="DC15" s="1388"/>
      <c r="DD15" s="1388"/>
      <c r="DE15" s="1388"/>
      <c r="DF15" s="1388"/>
      <c r="DG15" s="1388"/>
      <c r="DH15" s="1388"/>
      <c r="DI15" s="1388"/>
      <c r="DJ15" s="1388"/>
      <c r="DK15" s="1388"/>
      <c r="DL15" s="1388"/>
      <c r="DM15" s="1388"/>
      <c r="DN15" s="1388"/>
      <c r="DO15" s="1388"/>
      <c r="DP15" s="1388"/>
      <c r="DQ15" s="1388"/>
      <c r="DR15" s="1388"/>
      <c r="DS15" s="1388"/>
      <c r="DT15" s="1388"/>
      <c r="DU15" s="1388"/>
      <c r="DV15" s="1388"/>
      <c r="DW15" s="1388"/>
      <c r="DX15" s="1388"/>
      <c r="DY15" s="1388"/>
      <c r="DZ15" s="1388"/>
      <c r="EA15" s="1388"/>
      <c r="EB15" s="1388"/>
      <c r="EC15" s="1388"/>
      <c r="ED15" s="1388"/>
      <c r="EE15" s="877"/>
      <c r="EF15" s="877"/>
      <c r="EG15" s="877"/>
      <c r="EH15" s="877"/>
      <c r="EI15" s="877"/>
      <c r="EJ15" s="877"/>
      <c r="EK15" s="877"/>
      <c r="EL15" s="877"/>
      <c r="EM15" s="877"/>
      <c r="EN15" s="877"/>
      <c r="EO15" s="877"/>
      <c r="EP15" s="877"/>
      <c r="EQ15" s="877"/>
      <c r="ER15" s="877"/>
      <c r="ES15" s="877"/>
      <c r="ET15" s="877"/>
      <c r="EU15" s="877"/>
      <c r="EV15" s="877"/>
      <c r="EW15" s="877"/>
      <c r="EX15" s="877"/>
      <c r="EY15" s="877"/>
      <c r="EZ15" s="877"/>
      <c r="FA15" s="877"/>
      <c r="FB15" s="877"/>
      <c r="FC15" s="877"/>
      <c r="FD15" s="877"/>
      <c r="FE15" s="877"/>
      <c r="FF15" s="877"/>
      <c r="FG15" s="877"/>
      <c r="FH15" s="877"/>
      <c r="FI15" s="877"/>
      <c r="FJ15" s="877"/>
      <c r="FK15" s="877"/>
      <c r="FL15" s="877"/>
      <c r="FM15" s="877"/>
      <c r="FN15" s="877"/>
      <c r="FO15" s="877"/>
      <c r="FP15" s="877"/>
      <c r="FQ15" s="877"/>
      <c r="FR15" s="877"/>
      <c r="FS15" s="877"/>
      <c r="FT15" s="877"/>
    </row>
    <row r="16" spans="1:176" ht="13.5" thickBot="1">
      <c r="A16" s="48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97"/>
      <c r="DP16" s="497"/>
      <c r="DQ16" s="497"/>
      <c r="DR16" s="497"/>
      <c r="DS16" s="497"/>
      <c r="DT16" s="497"/>
      <c r="DU16" s="497"/>
      <c r="DV16" s="497"/>
      <c r="DW16" s="497"/>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row>
    <row r="17" spans="1:176">
      <c r="A17" s="485"/>
      <c r="B17" s="1389" t="s">
        <v>294</v>
      </c>
      <c r="C17" s="1390"/>
      <c r="D17" s="1390"/>
      <c r="E17" s="1390"/>
      <c r="F17" s="1390"/>
      <c r="G17" s="1390"/>
      <c r="H17" s="1390"/>
      <c r="I17" s="1390"/>
      <c r="J17" s="1390"/>
      <c r="K17" s="1390"/>
      <c r="L17" s="1390"/>
      <c r="M17" s="1391"/>
      <c r="N17" s="1232" t="s">
        <v>365</v>
      </c>
      <c r="O17" s="1232"/>
      <c r="P17" s="1232"/>
      <c r="Q17" s="1232"/>
      <c r="R17" s="1232"/>
      <c r="S17" s="1232"/>
      <c r="T17" s="1232"/>
      <c r="U17" s="1232"/>
      <c r="V17" s="1232"/>
      <c r="W17" s="1232"/>
      <c r="X17" s="1232"/>
      <c r="Y17" s="1232"/>
      <c r="Z17" s="1232"/>
      <c r="AA17" s="1232"/>
      <c r="AB17" s="1232"/>
      <c r="AC17" s="1232"/>
      <c r="AD17" s="1232"/>
      <c r="AE17" s="1232"/>
      <c r="AF17" s="1232"/>
      <c r="AG17" s="1232"/>
      <c r="AH17" s="1232"/>
      <c r="AI17" s="1232"/>
      <c r="AJ17" s="1232"/>
      <c r="AK17" s="1232"/>
      <c r="AL17" s="1232"/>
      <c r="AM17" s="1232"/>
      <c r="AN17" s="1232"/>
      <c r="AO17" s="1232"/>
      <c r="AP17" s="1232"/>
      <c r="AQ17" s="1232"/>
      <c r="AR17" s="1232"/>
      <c r="AS17" s="1232"/>
      <c r="AT17" s="1232"/>
      <c r="AU17" s="1232"/>
      <c r="AV17" s="1232"/>
      <c r="AW17" s="1232"/>
      <c r="AX17" s="1232"/>
      <c r="AY17" s="1232"/>
      <c r="AZ17" s="1232"/>
      <c r="BA17" s="1232"/>
      <c r="BB17" s="1232"/>
      <c r="BC17" s="1232"/>
      <c r="BD17" s="1232"/>
      <c r="BE17" s="1232"/>
      <c r="BF17" s="1232"/>
      <c r="BG17" s="1232"/>
      <c r="BH17" s="1232"/>
      <c r="BI17" s="1232"/>
      <c r="BJ17" s="1232"/>
      <c r="BK17" s="1232"/>
      <c r="BL17" s="1232"/>
      <c r="BM17" s="1232"/>
      <c r="BN17" s="1232"/>
      <c r="BO17" s="1232"/>
      <c r="BP17" s="1232"/>
      <c r="BQ17" s="1232"/>
      <c r="BR17" s="1232"/>
      <c r="BS17" s="1232"/>
      <c r="BT17" s="1232"/>
      <c r="BU17" s="1232"/>
      <c r="BV17" s="1232"/>
      <c r="BW17" s="1232"/>
      <c r="BX17" s="1232"/>
      <c r="BY17" s="1232"/>
      <c r="BZ17" s="1232"/>
      <c r="CA17" s="1232"/>
      <c r="CB17" s="1232"/>
      <c r="CC17" s="1232"/>
      <c r="CD17" s="1232"/>
      <c r="CE17" s="1232"/>
      <c r="CF17" s="1232"/>
      <c r="CG17" s="1232"/>
      <c r="CH17" s="1232"/>
      <c r="CI17" s="1232"/>
      <c r="CJ17" s="1232"/>
      <c r="CK17" s="1232"/>
      <c r="CL17" s="1232"/>
      <c r="CM17" s="1232"/>
      <c r="CN17" s="1232"/>
      <c r="CO17" s="1232"/>
      <c r="CP17" s="1232"/>
      <c r="CQ17" s="1232"/>
      <c r="CR17" s="1232"/>
      <c r="CS17" s="1232"/>
      <c r="CT17" s="1232"/>
      <c r="CU17" s="1232"/>
      <c r="CV17" s="1232"/>
      <c r="CW17" s="1232"/>
      <c r="CX17" s="1223" t="s">
        <v>284</v>
      </c>
      <c r="CY17" s="1224"/>
      <c r="CZ17" s="1224"/>
      <c r="DA17" s="1224"/>
      <c r="DB17" s="1224"/>
      <c r="DC17" s="1224"/>
      <c r="DD17" s="1224"/>
      <c r="DE17" s="1224"/>
      <c r="DF17" s="1224"/>
      <c r="DG17" s="1224"/>
      <c r="DH17" s="1224"/>
      <c r="DI17" s="1225"/>
      <c r="DJ17" s="1235" t="s">
        <v>675</v>
      </c>
      <c r="DK17" s="1236"/>
      <c r="DL17" s="1236"/>
      <c r="DM17" s="1236"/>
      <c r="DN17" s="1236"/>
      <c r="DO17" s="1236"/>
      <c r="DP17" s="1236"/>
      <c r="DQ17" s="1236"/>
      <c r="DR17" s="1236"/>
      <c r="DS17" s="1236"/>
      <c r="DT17" s="1236"/>
      <c r="DU17" s="1236"/>
      <c r="DV17" s="1236"/>
      <c r="DW17" s="1236"/>
      <c r="DX17" s="1398"/>
      <c r="DY17" s="1237" t="s">
        <v>675</v>
      </c>
      <c r="DZ17" s="1238"/>
      <c r="EA17" s="1238"/>
      <c r="EB17" s="1238"/>
      <c r="EC17" s="1238"/>
      <c r="ED17" s="1238"/>
      <c r="EE17" s="1238"/>
      <c r="EF17" s="1238"/>
      <c r="EG17" s="1238"/>
      <c r="EH17" s="1238"/>
      <c r="EI17" s="1238"/>
      <c r="EJ17" s="1238"/>
      <c r="EK17" s="1238"/>
      <c r="EL17" s="1238"/>
      <c r="EM17" s="1239"/>
      <c r="EN17" s="1237" t="s">
        <v>675</v>
      </c>
      <c r="EO17" s="1238"/>
      <c r="EP17" s="1238"/>
      <c r="EQ17" s="1238"/>
      <c r="ER17" s="1238"/>
      <c r="ES17" s="1238"/>
      <c r="ET17" s="1238"/>
      <c r="EU17" s="1238"/>
      <c r="EV17" s="1238"/>
      <c r="EW17" s="1238"/>
      <c r="EX17" s="1238"/>
      <c r="EY17" s="1238"/>
      <c r="EZ17" s="1238"/>
      <c r="FA17" s="1238"/>
      <c r="FB17" s="1239"/>
      <c r="FC17" s="45"/>
      <c r="FD17" s="45"/>
      <c r="FE17" s="45"/>
      <c r="FF17" s="45"/>
      <c r="FG17" s="45"/>
      <c r="FH17" s="45"/>
      <c r="FI17" s="45"/>
      <c r="FJ17" s="45"/>
      <c r="FK17" s="45"/>
      <c r="FL17" s="45"/>
      <c r="FM17" s="45"/>
      <c r="FN17" s="45"/>
      <c r="FO17" s="45"/>
      <c r="FP17" s="45"/>
      <c r="FQ17" s="45"/>
      <c r="FR17" s="45"/>
      <c r="FS17" s="45"/>
      <c r="FT17" s="45"/>
    </row>
    <row r="18" spans="1:176">
      <c r="A18" s="485"/>
      <c r="B18" s="1392"/>
      <c r="C18" s="1393"/>
      <c r="D18" s="1393"/>
      <c r="E18" s="1393"/>
      <c r="F18" s="1393"/>
      <c r="G18" s="1393"/>
      <c r="H18" s="1393"/>
      <c r="I18" s="1393"/>
      <c r="J18" s="1393"/>
      <c r="K18" s="1393"/>
      <c r="L18" s="1393"/>
      <c r="M18" s="1394"/>
      <c r="N18" s="1233"/>
      <c r="O18" s="1233"/>
      <c r="P18" s="1233"/>
      <c r="Q18" s="1233"/>
      <c r="R18" s="1233"/>
      <c r="S18" s="1233"/>
      <c r="T18" s="1233"/>
      <c r="U18" s="1233"/>
      <c r="V18" s="1233"/>
      <c r="W18" s="1233"/>
      <c r="X18" s="1233"/>
      <c r="Y18" s="1233"/>
      <c r="Z18" s="1233"/>
      <c r="AA18" s="1233"/>
      <c r="AB18" s="1233"/>
      <c r="AC18" s="1233"/>
      <c r="AD18" s="1233"/>
      <c r="AE18" s="1233"/>
      <c r="AF18" s="1233"/>
      <c r="AG18" s="1233"/>
      <c r="AH18" s="1233"/>
      <c r="AI18" s="1233"/>
      <c r="AJ18" s="1233"/>
      <c r="AK18" s="1233"/>
      <c r="AL18" s="1233"/>
      <c r="AM18" s="1233"/>
      <c r="AN18" s="1233"/>
      <c r="AO18" s="1233"/>
      <c r="AP18" s="1233"/>
      <c r="AQ18" s="1233"/>
      <c r="AR18" s="1233"/>
      <c r="AS18" s="1233"/>
      <c r="AT18" s="1233"/>
      <c r="AU18" s="1233"/>
      <c r="AV18" s="1233"/>
      <c r="AW18" s="1233"/>
      <c r="AX18" s="1233"/>
      <c r="AY18" s="1233"/>
      <c r="AZ18" s="1233"/>
      <c r="BA18" s="1233"/>
      <c r="BB18" s="1233"/>
      <c r="BC18" s="1233"/>
      <c r="BD18" s="1233"/>
      <c r="BE18" s="1233"/>
      <c r="BF18" s="1233"/>
      <c r="BG18" s="1233"/>
      <c r="BH18" s="1233"/>
      <c r="BI18" s="1233"/>
      <c r="BJ18" s="1233"/>
      <c r="BK18" s="1233"/>
      <c r="BL18" s="1233"/>
      <c r="BM18" s="1233"/>
      <c r="BN18" s="1233"/>
      <c r="BO18" s="1233"/>
      <c r="BP18" s="1233"/>
      <c r="BQ18" s="1233"/>
      <c r="BR18" s="1233"/>
      <c r="BS18" s="1233"/>
      <c r="BT18" s="1233"/>
      <c r="BU18" s="1233"/>
      <c r="BV18" s="1233"/>
      <c r="BW18" s="1233"/>
      <c r="BX18" s="1233"/>
      <c r="BY18" s="1233"/>
      <c r="BZ18" s="1233"/>
      <c r="CA18" s="1233"/>
      <c r="CB18" s="1233"/>
      <c r="CC18" s="1233"/>
      <c r="CD18" s="1233"/>
      <c r="CE18" s="1233"/>
      <c r="CF18" s="1233"/>
      <c r="CG18" s="1233"/>
      <c r="CH18" s="1233"/>
      <c r="CI18" s="1233"/>
      <c r="CJ18" s="1233"/>
      <c r="CK18" s="1233"/>
      <c r="CL18" s="1233"/>
      <c r="CM18" s="1233"/>
      <c r="CN18" s="1233"/>
      <c r="CO18" s="1233"/>
      <c r="CP18" s="1233"/>
      <c r="CQ18" s="1233"/>
      <c r="CR18" s="1233"/>
      <c r="CS18" s="1233"/>
      <c r="CT18" s="1233"/>
      <c r="CU18" s="1233"/>
      <c r="CV18" s="1233"/>
      <c r="CW18" s="1233"/>
      <c r="CX18" s="1226"/>
      <c r="CY18" s="1227"/>
      <c r="CZ18" s="1227"/>
      <c r="DA18" s="1227"/>
      <c r="DB18" s="1227"/>
      <c r="DC18" s="1227"/>
      <c r="DD18" s="1227"/>
      <c r="DE18" s="1227"/>
      <c r="DF18" s="1227"/>
      <c r="DG18" s="1227"/>
      <c r="DH18" s="1227"/>
      <c r="DI18" s="1228"/>
      <c r="DJ18" s="1211">
        <v>20</v>
      </c>
      <c r="DK18" s="1212"/>
      <c r="DL18" s="1212"/>
      <c r="DM18" s="1212"/>
      <c r="DN18" s="1212"/>
      <c r="DO18" s="1212"/>
      <c r="DP18" s="1213" t="s">
        <v>210</v>
      </c>
      <c r="DQ18" s="1213"/>
      <c r="DR18" s="1213"/>
      <c r="DS18" s="1213"/>
      <c r="DT18" s="883" t="s">
        <v>283</v>
      </c>
      <c r="DU18" s="883"/>
      <c r="DV18" s="883"/>
      <c r="DW18" s="883"/>
      <c r="DX18" s="884"/>
      <c r="DY18" s="1211">
        <v>20</v>
      </c>
      <c r="DZ18" s="1212"/>
      <c r="EA18" s="1212"/>
      <c r="EB18" s="1212"/>
      <c r="EC18" s="1212"/>
      <c r="ED18" s="1212"/>
      <c r="EE18" s="1213" t="s">
        <v>211</v>
      </c>
      <c r="EF18" s="1213"/>
      <c r="EG18" s="1213"/>
      <c r="EH18" s="1213"/>
      <c r="EI18" s="883" t="s">
        <v>283</v>
      </c>
      <c r="EJ18" s="883"/>
      <c r="EK18" s="883"/>
      <c r="EL18" s="883"/>
      <c r="EM18" s="884"/>
      <c r="EN18" s="1211">
        <v>20</v>
      </c>
      <c r="EO18" s="1212"/>
      <c r="EP18" s="1212"/>
      <c r="EQ18" s="1212"/>
      <c r="ER18" s="1212"/>
      <c r="ES18" s="1212"/>
      <c r="ET18" s="1213" t="s">
        <v>212</v>
      </c>
      <c r="EU18" s="1213"/>
      <c r="EV18" s="1213"/>
      <c r="EW18" s="1213"/>
      <c r="EX18" s="883" t="s">
        <v>283</v>
      </c>
      <c r="EY18" s="883"/>
      <c r="EZ18" s="883"/>
      <c r="FA18" s="883"/>
      <c r="FB18" s="884"/>
      <c r="FC18" s="45"/>
      <c r="FD18" s="45"/>
      <c r="FE18" s="45"/>
      <c r="FF18" s="45"/>
      <c r="FG18" s="45"/>
      <c r="FH18" s="45"/>
      <c r="FI18" s="45"/>
      <c r="FJ18" s="45"/>
      <c r="FK18" s="45"/>
      <c r="FL18" s="45"/>
      <c r="FM18" s="45"/>
      <c r="FN18" s="45"/>
      <c r="FO18" s="45"/>
      <c r="FP18" s="45"/>
      <c r="FQ18" s="45"/>
      <c r="FR18" s="45"/>
      <c r="FS18" s="45"/>
      <c r="FT18" s="45"/>
    </row>
    <row r="19" spans="1:176" ht="13.5" thickBot="1">
      <c r="A19" s="485"/>
      <c r="B19" s="1395"/>
      <c r="C19" s="1396"/>
      <c r="D19" s="1396"/>
      <c r="E19" s="1396"/>
      <c r="F19" s="1396"/>
      <c r="G19" s="1396"/>
      <c r="H19" s="1396"/>
      <c r="I19" s="1396"/>
      <c r="J19" s="1396"/>
      <c r="K19" s="1396"/>
      <c r="L19" s="1396"/>
      <c r="M19" s="1397"/>
      <c r="N19" s="1234"/>
      <c r="O19" s="1234"/>
      <c r="P19" s="1234"/>
      <c r="Q19" s="1234"/>
      <c r="R19" s="1234"/>
      <c r="S19" s="1234"/>
      <c r="T19" s="1234"/>
      <c r="U19" s="1234"/>
      <c r="V19" s="1234"/>
      <c r="W19" s="1234"/>
      <c r="X19" s="1234"/>
      <c r="Y19" s="1234"/>
      <c r="Z19" s="1234"/>
      <c r="AA19" s="1234"/>
      <c r="AB19" s="1234"/>
      <c r="AC19" s="1234"/>
      <c r="AD19" s="1234"/>
      <c r="AE19" s="1234"/>
      <c r="AF19" s="1234"/>
      <c r="AG19" s="1234"/>
      <c r="AH19" s="1234"/>
      <c r="AI19" s="1234"/>
      <c r="AJ19" s="1234"/>
      <c r="AK19" s="1234"/>
      <c r="AL19" s="1234"/>
      <c r="AM19" s="1234"/>
      <c r="AN19" s="1234"/>
      <c r="AO19" s="1234"/>
      <c r="AP19" s="1234"/>
      <c r="AQ19" s="1234"/>
      <c r="AR19" s="1234"/>
      <c r="AS19" s="1234"/>
      <c r="AT19" s="1234"/>
      <c r="AU19" s="1234"/>
      <c r="AV19" s="1234"/>
      <c r="AW19" s="1234"/>
      <c r="AX19" s="1234"/>
      <c r="AY19" s="1234"/>
      <c r="AZ19" s="1234"/>
      <c r="BA19" s="1234"/>
      <c r="BB19" s="1234"/>
      <c r="BC19" s="1234"/>
      <c r="BD19" s="1234"/>
      <c r="BE19" s="1234"/>
      <c r="BF19" s="1234"/>
      <c r="BG19" s="1234"/>
      <c r="BH19" s="1234"/>
      <c r="BI19" s="1234"/>
      <c r="BJ19" s="1234"/>
      <c r="BK19" s="1234"/>
      <c r="BL19" s="1234"/>
      <c r="BM19" s="1234"/>
      <c r="BN19" s="1234"/>
      <c r="BO19" s="1234"/>
      <c r="BP19" s="1234"/>
      <c r="BQ19" s="1234"/>
      <c r="BR19" s="1234"/>
      <c r="BS19" s="1234"/>
      <c r="BT19" s="1234"/>
      <c r="BU19" s="1234"/>
      <c r="BV19" s="1234"/>
      <c r="BW19" s="1234"/>
      <c r="BX19" s="1234"/>
      <c r="BY19" s="1234"/>
      <c r="BZ19" s="1234"/>
      <c r="CA19" s="1234"/>
      <c r="CB19" s="1234"/>
      <c r="CC19" s="1234"/>
      <c r="CD19" s="1234"/>
      <c r="CE19" s="1234"/>
      <c r="CF19" s="1234"/>
      <c r="CG19" s="1234"/>
      <c r="CH19" s="1234"/>
      <c r="CI19" s="1234"/>
      <c r="CJ19" s="1234"/>
      <c r="CK19" s="1234"/>
      <c r="CL19" s="1234"/>
      <c r="CM19" s="1234"/>
      <c r="CN19" s="1234"/>
      <c r="CO19" s="1234"/>
      <c r="CP19" s="1234"/>
      <c r="CQ19" s="1234"/>
      <c r="CR19" s="1234"/>
      <c r="CS19" s="1234"/>
      <c r="CT19" s="1234"/>
      <c r="CU19" s="1234"/>
      <c r="CV19" s="1234"/>
      <c r="CW19" s="1234"/>
      <c r="CX19" s="1229"/>
      <c r="CY19" s="1230"/>
      <c r="CZ19" s="1230"/>
      <c r="DA19" s="1230"/>
      <c r="DB19" s="1230"/>
      <c r="DC19" s="1230"/>
      <c r="DD19" s="1230"/>
      <c r="DE19" s="1230"/>
      <c r="DF19" s="1230"/>
      <c r="DG19" s="1230"/>
      <c r="DH19" s="1230"/>
      <c r="DI19" s="1231"/>
      <c r="DJ19" s="1214" t="s">
        <v>7</v>
      </c>
      <c r="DK19" s="1215"/>
      <c r="DL19" s="1215"/>
      <c r="DM19" s="1215"/>
      <c r="DN19" s="1215"/>
      <c r="DO19" s="1215"/>
      <c r="DP19" s="1215"/>
      <c r="DQ19" s="1215"/>
      <c r="DR19" s="1215"/>
      <c r="DS19" s="1215"/>
      <c r="DT19" s="1215"/>
      <c r="DU19" s="1215"/>
      <c r="DV19" s="1215"/>
      <c r="DW19" s="1215"/>
      <c r="DX19" s="1216"/>
      <c r="DY19" s="1214" t="s">
        <v>8</v>
      </c>
      <c r="DZ19" s="1215"/>
      <c r="EA19" s="1215"/>
      <c r="EB19" s="1215"/>
      <c r="EC19" s="1215"/>
      <c r="ED19" s="1215"/>
      <c r="EE19" s="1215"/>
      <c r="EF19" s="1215"/>
      <c r="EG19" s="1215"/>
      <c r="EH19" s="1215"/>
      <c r="EI19" s="1215"/>
      <c r="EJ19" s="1215"/>
      <c r="EK19" s="1215"/>
      <c r="EL19" s="1215"/>
      <c r="EM19" s="1216"/>
      <c r="EN19" s="1214" t="s">
        <v>10</v>
      </c>
      <c r="EO19" s="1215"/>
      <c r="EP19" s="1215"/>
      <c r="EQ19" s="1215"/>
      <c r="ER19" s="1215"/>
      <c r="ES19" s="1215"/>
      <c r="ET19" s="1215"/>
      <c r="EU19" s="1215"/>
      <c r="EV19" s="1215"/>
      <c r="EW19" s="1215"/>
      <c r="EX19" s="1215"/>
      <c r="EY19" s="1215"/>
      <c r="EZ19" s="1215"/>
      <c r="FA19" s="1215"/>
      <c r="FB19" s="1216"/>
      <c r="FC19" s="45"/>
      <c r="FD19" s="45"/>
      <c r="FE19" s="45"/>
      <c r="FF19" s="45"/>
      <c r="FG19" s="45"/>
      <c r="FH19" s="45"/>
      <c r="FI19" s="45"/>
      <c r="FJ19" s="45"/>
      <c r="FK19" s="45"/>
      <c r="FL19" s="45"/>
      <c r="FM19" s="45"/>
      <c r="FN19" s="45"/>
      <c r="FO19" s="45"/>
      <c r="FP19" s="45"/>
      <c r="FQ19" s="45"/>
      <c r="FR19" s="45"/>
      <c r="FS19" s="45"/>
      <c r="FT19" s="45"/>
    </row>
    <row r="20" spans="1:176">
      <c r="A20" s="485" t="s">
        <v>213</v>
      </c>
      <c r="B20" s="1296" t="s">
        <v>186</v>
      </c>
      <c r="C20" s="1297"/>
      <c r="D20" s="1297"/>
      <c r="E20" s="1297"/>
      <c r="F20" s="1297"/>
      <c r="G20" s="1297"/>
      <c r="H20" s="1297"/>
      <c r="I20" s="1297"/>
      <c r="J20" s="1297"/>
      <c r="K20" s="1297"/>
      <c r="L20" s="1297"/>
      <c r="M20" s="1297"/>
      <c r="N20" s="1377" t="s">
        <v>311</v>
      </c>
      <c r="O20" s="1378"/>
      <c r="P20" s="1378"/>
      <c r="Q20" s="1378"/>
      <c r="R20" s="1378"/>
      <c r="S20" s="1378"/>
      <c r="T20" s="1378"/>
      <c r="U20" s="1378"/>
      <c r="V20" s="1378"/>
      <c r="W20" s="1378"/>
      <c r="X20" s="1378"/>
      <c r="Y20" s="1378"/>
      <c r="Z20" s="1378"/>
      <c r="AA20" s="1378"/>
      <c r="AB20" s="1378"/>
      <c r="AC20" s="1378"/>
      <c r="AD20" s="1378"/>
      <c r="AE20" s="1378"/>
      <c r="AF20" s="1378"/>
      <c r="AG20" s="1378"/>
      <c r="AH20" s="1378"/>
      <c r="AI20" s="1378"/>
      <c r="AJ20" s="1378"/>
      <c r="AK20" s="1378"/>
      <c r="AL20" s="1378"/>
      <c r="AM20" s="1378"/>
      <c r="AN20" s="1378"/>
      <c r="AO20" s="1378"/>
      <c r="AP20" s="1378"/>
      <c r="AQ20" s="1378"/>
      <c r="AR20" s="1378"/>
      <c r="AS20" s="1378"/>
      <c r="AT20" s="1378"/>
      <c r="AU20" s="1378"/>
      <c r="AV20" s="1378"/>
      <c r="AW20" s="1378"/>
      <c r="AX20" s="1378"/>
      <c r="AY20" s="1378"/>
      <c r="AZ20" s="1378"/>
      <c r="BA20" s="1378"/>
      <c r="BB20" s="1378"/>
      <c r="BC20" s="1378"/>
      <c r="BD20" s="1378"/>
      <c r="BE20" s="1378"/>
      <c r="BF20" s="1378"/>
      <c r="BG20" s="1378"/>
      <c r="BH20" s="1378"/>
      <c r="BI20" s="1378"/>
      <c r="BJ20" s="1378"/>
      <c r="BK20" s="1378"/>
      <c r="BL20" s="1378"/>
      <c r="BM20" s="1378"/>
      <c r="BN20" s="1378"/>
      <c r="BO20" s="1378"/>
      <c r="BP20" s="1378"/>
      <c r="BQ20" s="1378"/>
      <c r="BR20" s="1378"/>
      <c r="BS20" s="1378"/>
      <c r="BT20" s="1378"/>
      <c r="BU20" s="1378"/>
      <c r="BV20" s="1378"/>
      <c r="BW20" s="1378"/>
      <c r="BX20" s="1378"/>
      <c r="BY20" s="1378"/>
      <c r="BZ20" s="1378"/>
      <c r="CA20" s="1378"/>
      <c r="CB20" s="1378"/>
      <c r="CC20" s="1378"/>
      <c r="CD20" s="1378"/>
      <c r="CE20" s="1378"/>
      <c r="CF20" s="1378"/>
      <c r="CG20" s="1378"/>
      <c r="CH20" s="1378"/>
      <c r="CI20" s="1378"/>
      <c r="CJ20" s="1378"/>
      <c r="CK20" s="1378"/>
      <c r="CL20" s="1378"/>
      <c r="CM20" s="1378"/>
      <c r="CN20" s="1378"/>
      <c r="CO20" s="1378"/>
      <c r="CP20" s="1378"/>
      <c r="CQ20" s="1378"/>
      <c r="CR20" s="1378"/>
      <c r="CS20" s="1378"/>
      <c r="CT20" s="1378"/>
      <c r="CU20" s="1378"/>
      <c r="CV20" s="1378"/>
      <c r="CW20" s="1379"/>
      <c r="CX20" s="1297" t="s">
        <v>101</v>
      </c>
      <c r="CY20" s="1297"/>
      <c r="CZ20" s="1297"/>
      <c r="DA20" s="1297"/>
      <c r="DB20" s="1297"/>
      <c r="DC20" s="1297"/>
      <c r="DD20" s="1297"/>
      <c r="DE20" s="1297"/>
      <c r="DF20" s="1297"/>
      <c r="DG20" s="1297"/>
      <c r="DH20" s="1297"/>
      <c r="DI20" s="1380"/>
      <c r="DJ20" s="1201">
        <v>27425</v>
      </c>
      <c r="DK20" s="1202"/>
      <c r="DL20" s="1202"/>
      <c r="DM20" s="1202"/>
      <c r="DN20" s="1202"/>
      <c r="DO20" s="1202"/>
      <c r="DP20" s="1202"/>
      <c r="DQ20" s="1202"/>
      <c r="DR20" s="1202"/>
      <c r="DS20" s="1202"/>
      <c r="DT20" s="1202"/>
      <c r="DU20" s="1202"/>
      <c r="DV20" s="1202"/>
      <c r="DW20" s="1202"/>
      <c r="DX20" s="1202"/>
      <c r="DY20" s="1201">
        <v>27349</v>
      </c>
      <c r="DZ20" s="1202"/>
      <c r="EA20" s="1202"/>
      <c r="EB20" s="1202"/>
      <c r="EC20" s="1202"/>
      <c r="ED20" s="1202"/>
      <c r="EE20" s="1202"/>
      <c r="EF20" s="1202"/>
      <c r="EG20" s="1202"/>
      <c r="EH20" s="1202"/>
      <c r="EI20" s="1202"/>
      <c r="EJ20" s="1202"/>
      <c r="EK20" s="1202"/>
      <c r="EL20" s="1202"/>
      <c r="EM20" s="1203"/>
      <c r="EN20" s="1202">
        <v>35678</v>
      </c>
      <c r="EO20" s="1202"/>
      <c r="EP20" s="1202"/>
      <c r="EQ20" s="1202"/>
      <c r="ER20" s="1202"/>
      <c r="ES20" s="1202"/>
      <c r="ET20" s="1202"/>
      <c r="EU20" s="1202"/>
      <c r="EV20" s="1202"/>
      <c r="EW20" s="1202"/>
      <c r="EX20" s="1202"/>
      <c r="EY20" s="1202"/>
      <c r="EZ20" s="1202"/>
      <c r="FA20" s="1202"/>
      <c r="FB20" s="1203"/>
      <c r="FC20" s="45"/>
      <c r="FD20" s="45"/>
      <c r="FE20" s="45"/>
      <c r="FF20" s="45"/>
      <c r="FG20" s="45"/>
      <c r="FH20" s="45"/>
      <c r="FI20" s="45"/>
      <c r="FJ20" s="45"/>
      <c r="FK20" s="45"/>
      <c r="FL20" s="45"/>
      <c r="FM20" s="45"/>
      <c r="FN20" s="45"/>
      <c r="FO20" s="45"/>
      <c r="FP20" s="45"/>
      <c r="FQ20" s="45"/>
      <c r="FR20" s="45"/>
      <c r="FS20" s="45"/>
      <c r="FT20" s="45"/>
    </row>
    <row r="21" spans="1:176">
      <c r="A21" s="485"/>
      <c r="B21" s="1296"/>
      <c r="C21" s="1297"/>
      <c r="D21" s="1297"/>
      <c r="E21" s="1297"/>
      <c r="F21" s="1297"/>
      <c r="G21" s="1297"/>
      <c r="H21" s="1297"/>
      <c r="I21" s="1297"/>
      <c r="J21" s="1297"/>
      <c r="K21" s="1297"/>
      <c r="L21" s="1297"/>
      <c r="M21" s="1297"/>
      <c r="N21" s="1377" t="s">
        <v>310</v>
      </c>
      <c r="O21" s="1378"/>
      <c r="P21" s="1378"/>
      <c r="Q21" s="1378"/>
      <c r="R21" s="1378"/>
      <c r="S21" s="1378"/>
      <c r="T21" s="1378"/>
      <c r="U21" s="1378"/>
      <c r="V21" s="1378"/>
      <c r="W21" s="1378"/>
      <c r="X21" s="1378"/>
      <c r="Y21" s="1378"/>
      <c r="Z21" s="1378"/>
      <c r="AA21" s="1378"/>
      <c r="AB21" s="1378"/>
      <c r="AC21" s="1378"/>
      <c r="AD21" s="1378"/>
      <c r="AE21" s="1378"/>
      <c r="AF21" s="1378"/>
      <c r="AG21" s="1378"/>
      <c r="AH21" s="1378"/>
      <c r="AI21" s="1378"/>
      <c r="AJ21" s="1378"/>
      <c r="AK21" s="1378"/>
      <c r="AL21" s="1378"/>
      <c r="AM21" s="1378"/>
      <c r="AN21" s="1378"/>
      <c r="AO21" s="1378"/>
      <c r="AP21" s="1378"/>
      <c r="AQ21" s="1378"/>
      <c r="AR21" s="1378"/>
      <c r="AS21" s="1378"/>
      <c r="AT21" s="1378"/>
      <c r="AU21" s="1378"/>
      <c r="AV21" s="1378"/>
      <c r="AW21" s="1378"/>
      <c r="AX21" s="1378"/>
      <c r="AY21" s="1378"/>
      <c r="AZ21" s="1378"/>
      <c r="BA21" s="1378"/>
      <c r="BB21" s="1378"/>
      <c r="BC21" s="1378"/>
      <c r="BD21" s="1378"/>
      <c r="BE21" s="1378"/>
      <c r="BF21" s="1378"/>
      <c r="BG21" s="1378"/>
      <c r="BH21" s="1378"/>
      <c r="BI21" s="1378"/>
      <c r="BJ21" s="1378"/>
      <c r="BK21" s="1378"/>
      <c r="BL21" s="1378"/>
      <c r="BM21" s="1378"/>
      <c r="BN21" s="1378"/>
      <c r="BO21" s="1378"/>
      <c r="BP21" s="1378"/>
      <c r="BQ21" s="1378"/>
      <c r="BR21" s="1378"/>
      <c r="BS21" s="1378"/>
      <c r="BT21" s="1378"/>
      <c r="BU21" s="1378"/>
      <c r="BV21" s="1378"/>
      <c r="BW21" s="1378"/>
      <c r="BX21" s="1378"/>
      <c r="BY21" s="1378"/>
      <c r="BZ21" s="1378"/>
      <c r="CA21" s="1378"/>
      <c r="CB21" s="1378"/>
      <c r="CC21" s="1378"/>
      <c r="CD21" s="1378"/>
      <c r="CE21" s="1378"/>
      <c r="CF21" s="1378"/>
      <c r="CG21" s="1378"/>
      <c r="CH21" s="1378"/>
      <c r="CI21" s="1378"/>
      <c r="CJ21" s="1378"/>
      <c r="CK21" s="1378"/>
      <c r="CL21" s="1378"/>
      <c r="CM21" s="1378"/>
      <c r="CN21" s="1378"/>
      <c r="CO21" s="1378"/>
      <c r="CP21" s="1378"/>
      <c r="CQ21" s="1378"/>
      <c r="CR21" s="1378"/>
      <c r="CS21" s="1378"/>
      <c r="CT21" s="1378"/>
      <c r="CU21" s="1378"/>
      <c r="CV21" s="1378"/>
      <c r="CW21" s="1379"/>
      <c r="CX21" s="1297"/>
      <c r="CY21" s="1297"/>
      <c r="CZ21" s="1297"/>
      <c r="DA21" s="1297"/>
      <c r="DB21" s="1297"/>
      <c r="DC21" s="1297"/>
      <c r="DD21" s="1297"/>
      <c r="DE21" s="1297"/>
      <c r="DF21" s="1297"/>
      <c r="DG21" s="1297"/>
      <c r="DH21" s="1297"/>
      <c r="DI21" s="1380"/>
      <c r="DJ21" s="1201"/>
      <c r="DK21" s="1202"/>
      <c r="DL21" s="1202"/>
      <c r="DM21" s="1202"/>
      <c r="DN21" s="1202"/>
      <c r="DO21" s="1202"/>
      <c r="DP21" s="1202"/>
      <c r="DQ21" s="1202"/>
      <c r="DR21" s="1202"/>
      <c r="DS21" s="1202"/>
      <c r="DT21" s="1202"/>
      <c r="DU21" s="1202"/>
      <c r="DV21" s="1202"/>
      <c r="DW21" s="1202"/>
      <c r="DX21" s="1202"/>
      <c r="DY21" s="1201"/>
      <c r="DZ21" s="1202"/>
      <c r="EA21" s="1202"/>
      <c r="EB21" s="1202"/>
      <c r="EC21" s="1202"/>
      <c r="ED21" s="1202"/>
      <c r="EE21" s="1202"/>
      <c r="EF21" s="1202"/>
      <c r="EG21" s="1202"/>
      <c r="EH21" s="1202"/>
      <c r="EI21" s="1202"/>
      <c r="EJ21" s="1202"/>
      <c r="EK21" s="1202"/>
      <c r="EL21" s="1202"/>
      <c r="EM21" s="1203"/>
      <c r="EN21" s="1202"/>
      <c r="EO21" s="1202"/>
      <c r="EP21" s="1202"/>
      <c r="EQ21" s="1202"/>
      <c r="ER21" s="1202"/>
      <c r="ES21" s="1202"/>
      <c r="ET21" s="1202"/>
      <c r="EU21" s="1202"/>
      <c r="EV21" s="1202"/>
      <c r="EW21" s="1202"/>
      <c r="EX21" s="1202"/>
      <c r="EY21" s="1202"/>
      <c r="EZ21" s="1202"/>
      <c r="FA21" s="1202"/>
      <c r="FB21" s="1203"/>
      <c r="FC21" s="45"/>
      <c r="FD21" s="45"/>
      <c r="FE21" s="45"/>
      <c r="FF21" s="45"/>
      <c r="FG21" s="45"/>
      <c r="FH21" s="45"/>
      <c r="FI21" s="45"/>
      <c r="FJ21" s="45"/>
      <c r="FK21" s="45"/>
      <c r="FL21" s="45"/>
      <c r="FM21" s="45"/>
      <c r="FN21" s="45"/>
      <c r="FO21" s="45"/>
      <c r="FP21" s="45"/>
      <c r="FQ21" s="45"/>
      <c r="FR21" s="45"/>
      <c r="FS21" s="45"/>
      <c r="FT21" s="45"/>
    </row>
    <row r="22" spans="1:176">
      <c r="A22" s="485"/>
      <c r="B22" s="1375"/>
      <c r="C22" s="1376"/>
      <c r="D22" s="1376"/>
      <c r="E22" s="1376"/>
      <c r="F22" s="1376"/>
      <c r="G22" s="1376"/>
      <c r="H22" s="1376"/>
      <c r="I22" s="1376"/>
      <c r="J22" s="1376"/>
      <c r="K22" s="1376"/>
      <c r="L22" s="1376"/>
      <c r="M22" s="1376"/>
      <c r="N22" s="373"/>
      <c r="O22" s="1382" t="s">
        <v>319</v>
      </c>
      <c r="P22" s="1382"/>
      <c r="Q22" s="1382"/>
      <c r="R22" s="1382"/>
      <c r="S22" s="1382"/>
      <c r="T22" s="1382"/>
      <c r="U22" s="1382"/>
      <c r="V22" s="1382"/>
      <c r="W22" s="1382"/>
      <c r="X22" s="1382"/>
      <c r="Y22" s="1382"/>
      <c r="Z22" s="1382"/>
      <c r="AA22" s="1382"/>
      <c r="AB22" s="1382"/>
      <c r="AC22" s="1382"/>
      <c r="AD22" s="1382"/>
      <c r="AE22" s="1382"/>
      <c r="AF22" s="1382"/>
      <c r="AG22" s="1382"/>
      <c r="AH22" s="1382"/>
      <c r="AI22" s="1382"/>
      <c r="AJ22" s="1382"/>
      <c r="AK22" s="1382"/>
      <c r="AL22" s="1382"/>
      <c r="AM22" s="1382"/>
      <c r="AN22" s="1382"/>
      <c r="AO22" s="1382"/>
      <c r="AP22" s="1382"/>
      <c r="AQ22" s="1382"/>
      <c r="AR22" s="1382"/>
      <c r="AS22" s="1382"/>
      <c r="AT22" s="1382"/>
      <c r="AU22" s="1382"/>
      <c r="AV22" s="1382"/>
      <c r="AW22" s="1382"/>
      <c r="AX22" s="1382"/>
      <c r="AY22" s="1382"/>
      <c r="AZ22" s="1382"/>
      <c r="BA22" s="1382"/>
      <c r="BB22" s="1382"/>
      <c r="BC22" s="1382"/>
      <c r="BD22" s="1382"/>
      <c r="BE22" s="1382"/>
      <c r="BF22" s="1382"/>
      <c r="BG22" s="1382"/>
      <c r="BH22" s="1382"/>
      <c r="BI22" s="1382"/>
      <c r="BJ22" s="1382"/>
      <c r="BK22" s="1382"/>
      <c r="BL22" s="1382"/>
      <c r="BM22" s="1382"/>
      <c r="BN22" s="1382"/>
      <c r="BO22" s="1382"/>
      <c r="BP22" s="1382"/>
      <c r="BQ22" s="1382"/>
      <c r="BR22" s="1382"/>
      <c r="BS22" s="1382"/>
      <c r="BT22" s="1382"/>
      <c r="BU22" s="1382"/>
      <c r="BV22" s="1382"/>
      <c r="BW22" s="1382"/>
      <c r="BX22" s="1382"/>
      <c r="BY22" s="1382"/>
      <c r="BZ22" s="1382"/>
      <c r="CA22" s="1382"/>
      <c r="CB22" s="1382"/>
      <c r="CC22" s="1382"/>
      <c r="CD22" s="1382"/>
      <c r="CE22" s="1382"/>
      <c r="CF22" s="1382"/>
      <c r="CG22" s="1382"/>
      <c r="CH22" s="1382"/>
      <c r="CI22" s="1382"/>
      <c r="CJ22" s="1382"/>
      <c r="CK22" s="1382"/>
      <c r="CL22" s="1382"/>
      <c r="CM22" s="1382"/>
      <c r="CN22" s="1382"/>
      <c r="CO22" s="1382"/>
      <c r="CP22" s="1382"/>
      <c r="CQ22" s="1382"/>
      <c r="CR22" s="1382"/>
      <c r="CS22" s="1382"/>
      <c r="CT22" s="1382"/>
      <c r="CU22" s="1382"/>
      <c r="CV22" s="1382"/>
      <c r="CW22" s="1383"/>
      <c r="CX22" s="1376"/>
      <c r="CY22" s="1376"/>
      <c r="CZ22" s="1376"/>
      <c r="DA22" s="1376"/>
      <c r="DB22" s="1376"/>
      <c r="DC22" s="1376"/>
      <c r="DD22" s="1376"/>
      <c r="DE22" s="1376"/>
      <c r="DF22" s="1376"/>
      <c r="DG22" s="1376"/>
      <c r="DH22" s="1376"/>
      <c r="DI22" s="1381"/>
      <c r="DJ22" s="1210"/>
      <c r="DK22" s="1186"/>
      <c r="DL22" s="1186"/>
      <c r="DM22" s="1186"/>
      <c r="DN22" s="1186"/>
      <c r="DO22" s="1186"/>
      <c r="DP22" s="1186"/>
      <c r="DQ22" s="1186"/>
      <c r="DR22" s="1186"/>
      <c r="DS22" s="1186"/>
      <c r="DT22" s="1186"/>
      <c r="DU22" s="1186"/>
      <c r="DV22" s="1186"/>
      <c r="DW22" s="1186"/>
      <c r="DX22" s="1186"/>
      <c r="DY22" s="1210"/>
      <c r="DZ22" s="1186"/>
      <c r="EA22" s="1186"/>
      <c r="EB22" s="1186"/>
      <c r="EC22" s="1186"/>
      <c r="ED22" s="1186"/>
      <c r="EE22" s="1186"/>
      <c r="EF22" s="1186"/>
      <c r="EG22" s="1186"/>
      <c r="EH22" s="1186"/>
      <c r="EI22" s="1186"/>
      <c r="EJ22" s="1186"/>
      <c r="EK22" s="1186"/>
      <c r="EL22" s="1186"/>
      <c r="EM22" s="1187"/>
      <c r="EN22" s="1186"/>
      <c r="EO22" s="1186"/>
      <c r="EP22" s="1186"/>
      <c r="EQ22" s="1186"/>
      <c r="ER22" s="1186"/>
      <c r="ES22" s="1186"/>
      <c r="ET22" s="1186"/>
      <c r="EU22" s="1186"/>
      <c r="EV22" s="1186"/>
      <c r="EW22" s="1186"/>
      <c r="EX22" s="1186"/>
      <c r="EY22" s="1186"/>
      <c r="EZ22" s="1186"/>
      <c r="FA22" s="1186"/>
      <c r="FB22" s="1187"/>
      <c r="FC22" s="45"/>
      <c r="FD22" s="45"/>
      <c r="FE22" s="45"/>
      <c r="FF22" s="45"/>
      <c r="FG22" s="45"/>
      <c r="FH22" s="45"/>
      <c r="FI22" s="45"/>
      <c r="FJ22" s="45"/>
      <c r="FK22" s="45"/>
      <c r="FL22" s="45"/>
      <c r="FM22" s="45"/>
      <c r="FN22" s="45"/>
      <c r="FO22" s="45"/>
      <c r="FP22" s="45"/>
      <c r="FQ22" s="45"/>
      <c r="FR22" s="45"/>
      <c r="FS22" s="45"/>
      <c r="FT22" s="45"/>
    </row>
    <row r="23" spans="1:176">
      <c r="A23" s="485"/>
      <c r="B23" s="1048" t="s">
        <v>181</v>
      </c>
      <c r="C23" s="1049"/>
      <c r="D23" s="1049"/>
      <c r="E23" s="1049"/>
      <c r="F23" s="1049"/>
      <c r="G23" s="1049"/>
      <c r="H23" s="1049"/>
      <c r="I23" s="1049"/>
      <c r="J23" s="1049"/>
      <c r="K23" s="1049"/>
      <c r="L23" s="1049"/>
      <c r="M23" s="1050"/>
      <c r="N23" s="885"/>
      <c r="O23" s="1051" t="s">
        <v>320</v>
      </c>
      <c r="P23" s="1051"/>
      <c r="Q23" s="1051"/>
      <c r="R23" s="1051"/>
      <c r="S23" s="1051"/>
      <c r="T23" s="1051"/>
      <c r="U23" s="1051"/>
      <c r="V23" s="1051"/>
      <c r="W23" s="1051"/>
      <c r="X23" s="1051"/>
      <c r="Y23" s="1051"/>
      <c r="Z23" s="1051"/>
      <c r="AA23" s="1051"/>
      <c r="AB23" s="1051"/>
      <c r="AC23" s="1051"/>
      <c r="AD23" s="1051"/>
      <c r="AE23" s="1051"/>
      <c r="AF23" s="1051"/>
      <c r="AG23" s="1051"/>
      <c r="AH23" s="1051"/>
      <c r="AI23" s="1051"/>
      <c r="AJ23" s="1051"/>
      <c r="AK23" s="1051"/>
      <c r="AL23" s="1051"/>
      <c r="AM23" s="1051"/>
      <c r="AN23" s="1051"/>
      <c r="AO23" s="1051"/>
      <c r="AP23" s="1051"/>
      <c r="AQ23" s="1051"/>
      <c r="AR23" s="1051"/>
      <c r="AS23" s="1051"/>
      <c r="AT23" s="1051"/>
      <c r="AU23" s="1051"/>
      <c r="AV23" s="1051"/>
      <c r="AW23" s="1051"/>
      <c r="AX23" s="1051"/>
      <c r="AY23" s="1051"/>
      <c r="AZ23" s="1051"/>
      <c r="BA23" s="1051"/>
      <c r="BB23" s="1051"/>
      <c r="BC23" s="1051"/>
      <c r="BD23" s="1051"/>
      <c r="BE23" s="1051"/>
      <c r="BF23" s="1051"/>
      <c r="BG23" s="1051"/>
      <c r="BH23" s="1051"/>
      <c r="BI23" s="1051"/>
      <c r="BJ23" s="1051"/>
      <c r="BK23" s="1051"/>
      <c r="BL23" s="1051"/>
      <c r="BM23" s="1051"/>
      <c r="BN23" s="1051"/>
      <c r="BO23" s="1051"/>
      <c r="BP23" s="1051"/>
      <c r="BQ23" s="1051"/>
      <c r="BR23" s="1051"/>
      <c r="BS23" s="1051"/>
      <c r="BT23" s="1051"/>
      <c r="BU23" s="1051"/>
      <c r="BV23" s="1051"/>
      <c r="BW23" s="1051"/>
      <c r="BX23" s="1051"/>
      <c r="BY23" s="1051"/>
      <c r="BZ23" s="1051"/>
      <c r="CA23" s="1051"/>
      <c r="CB23" s="1051"/>
      <c r="CC23" s="1051"/>
      <c r="CD23" s="1051"/>
      <c r="CE23" s="1051"/>
      <c r="CF23" s="1051"/>
      <c r="CG23" s="1051"/>
      <c r="CH23" s="1051"/>
      <c r="CI23" s="1051"/>
      <c r="CJ23" s="1051"/>
      <c r="CK23" s="1051"/>
      <c r="CL23" s="1051"/>
      <c r="CM23" s="1051"/>
      <c r="CN23" s="1051"/>
      <c r="CO23" s="1051"/>
      <c r="CP23" s="1051"/>
      <c r="CQ23" s="1051"/>
      <c r="CR23" s="1051"/>
      <c r="CS23" s="1051"/>
      <c r="CT23" s="1051"/>
      <c r="CU23" s="1051"/>
      <c r="CV23" s="1051"/>
      <c r="CW23" s="1052"/>
      <c r="CX23" s="1048" t="s">
        <v>183</v>
      </c>
      <c r="CY23" s="1049"/>
      <c r="CZ23" s="1049"/>
      <c r="DA23" s="1049"/>
      <c r="DB23" s="1049"/>
      <c r="DC23" s="1049"/>
      <c r="DD23" s="1049"/>
      <c r="DE23" s="1049"/>
      <c r="DF23" s="1049"/>
      <c r="DG23" s="1049"/>
      <c r="DH23" s="1049"/>
      <c r="DI23" s="1050"/>
      <c r="DJ23" s="1045"/>
      <c r="DK23" s="1046"/>
      <c r="DL23" s="1046"/>
      <c r="DM23" s="1046"/>
      <c r="DN23" s="1046"/>
      <c r="DO23" s="1046"/>
      <c r="DP23" s="1046"/>
      <c r="DQ23" s="1046"/>
      <c r="DR23" s="1046"/>
      <c r="DS23" s="1046"/>
      <c r="DT23" s="1046"/>
      <c r="DU23" s="1046"/>
      <c r="DV23" s="1046"/>
      <c r="DW23" s="1046"/>
      <c r="DX23" s="1053"/>
      <c r="DY23" s="1133"/>
      <c r="DZ23" s="1046"/>
      <c r="EA23" s="1046"/>
      <c r="EB23" s="1046"/>
      <c r="EC23" s="1046"/>
      <c r="ED23" s="1046"/>
      <c r="EE23" s="1046"/>
      <c r="EF23" s="1046"/>
      <c r="EG23" s="1046"/>
      <c r="EH23" s="1046"/>
      <c r="EI23" s="1046"/>
      <c r="EJ23" s="1046"/>
      <c r="EK23" s="1046"/>
      <c r="EL23" s="1046"/>
      <c r="EM23" s="1047"/>
      <c r="EN23" s="1045"/>
      <c r="EO23" s="1046"/>
      <c r="EP23" s="1046"/>
      <c r="EQ23" s="1046"/>
      <c r="ER23" s="1046"/>
      <c r="ES23" s="1046"/>
      <c r="ET23" s="1046"/>
      <c r="EU23" s="1046"/>
      <c r="EV23" s="1046"/>
      <c r="EW23" s="1046"/>
      <c r="EX23" s="1046"/>
      <c r="EY23" s="1046"/>
      <c r="EZ23" s="1046"/>
      <c r="FA23" s="1046"/>
      <c r="FB23" s="1047"/>
      <c r="FC23" s="45"/>
      <c r="FD23" s="45"/>
      <c r="FE23" s="45"/>
      <c r="FF23" s="45"/>
      <c r="FG23" s="45"/>
      <c r="FH23" s="45"/>
      <c r="FI23" s="45"/>
      <c r="FJ23" s="45"/>
      <c r="FK23" s="45"/>
      <c r="FL23" s="45"/>
      <c r="FM23" s="45"/>
      <c r="FN23" s="45"/>
      <c r="FO23" s="45"/>
      <c r="FP23" s="45"/>
      <c r="FQ23" s="45"/>
      <c r="FR23" s="45"/>
      <c r="FS23" s="45"/>
      <c r="FT23" s="45"/>
    </row>
    <row r="24" spans="1:176">
      <c r="A24" s="485"/>
      <c r="B24" s="1048"/>
      <c r="C24" s="1049"/>
      <c r="D24" s="1049"/>
      <c r="E24" s="1049"/>
      <c r="F24" s="1049"/>
      <c r="G24" s="1049"/>
      <c r="H24" s="1049"/>
      <c r="I24" s="1049"/>
      <c r="J24" s="1049"/>
      <c r="K24" s="1049"/>
      <c r="L24" s="1049"/>
      <c r="M24" s="1050"/>
      <c r="N24" s="885"/>
      <c r="O24" s="1051"/>
      <c r="P24" s="1051"/>
      <c r="Q24" s="1051"/>
      <c r="R24" s="1051"/>
      <c r="S24" s="1051"/>
      <c r="T24" s="1051"/>
      <c r="U24" s="1051"/>
      <c r="V24" s="1051"/>
      <c r="W24" s="1051"/>
      <c r="X24" s="1051"/>
      <c r="Y24" s="1051"/>
      <c r="Z24" s="1051"/>
      <c r="AA24" s="1051"/>
      <c r="AB24" s="1051"/>
      <c r="AC24" s="1051"/>
      <c r="AD24" s="1051"/>
      <c r="AE24" s="1051"/>
      <c r="AF24" s="1051"/>
      <c r="AG24" s="1051"/>
      <c r="AH24" s="1051"/>
      <c r="AI24" s="1051"/>
      <c r="AJ24" s="1051"/>
      <c r="AK24" s="1051"/>
      <c r="AL24" s="1051"/>
      <c r="AM24" s="1051"/>
      <c r="AN24" s="1051"/>
      <c r="AO24" s="1051"/>
      <c r="AP24" s="1051"/>
      <c r="AQ24" s="1051"/>
      <c r="AR24" s="1051"/>
      <c r="AS24" s="1051"/>
      <c r="AT24" s="1051"/>
      <c r="AU24" s="1051"/>
      <c r="AV24" s="1051"/>
      <c r="AW24" s="1051"/>
      <c r="AX24" s="1051"/>
      <c r="AY24" s="1051"/>
      <c r="AZ24" s="1051"/>
      <c r="BA24" s="1051"/>
      <c r="BB24" s="1051"/>
      <c r="BC24" s="1051"/>
      <c r="BD24" s="1051"/>
      <c r="BE24" s="1051"/>
      <c r="BF24" s="1051"/>
      <c r="BG24" s="1051"/>
      <c r="BH24" s="1051"/>
      <c r="BI24" s="1051"/>
      <c r="BJ24" s="1051"/>
      <c r="BK24" s="1051"/>
      <c r="BL24" s="1051"/>
      <c r="BM24" s="1051"/>
      <c r="BN24" s="1051"/>
      <c r="BO24" s="1051"/>
      <c r="BP24" s="1051"/>
      <c r="BQ24" s="1051"/>
      <c r="BR24" s="1051"/>
      <c r="BS24" s="1051"/>
      <c r="BT24" s="1051"/>
      <c r="BU24" s="1051"/>
      <c r="BV24" s="1051"/>
      <c r="BW24" s="1051"/>
      <c r="BX24" s="1051"/>
      <c r="BY24" s="1051"/>
      <c r="BZ24" s="1051"/>
      <c r="CA24" s="1051"/>
      <c r="CB24" s="1051"/>
      <c r="CC24" s="1051"/>
      <c r="CD24" s="1051"/>
      <c r="CE24" s="1051"/>
      <c r="CF24" s="1051"/>
      <c r="CG24" s="1051"/>
      <c r="CH24" s="1051"/>
      <c r="CI24" s="1051"/>
      <c r="CJ24" s="1051"/>
      <c r="CK24" s="1051"/>
      <c r="CL24" s="1051"/>
      <c r="CM24" s="1051"/>
      <c r="CN24" s="1051"/>
      <c r="CO24" s="1051"/>
      <c r="CP24" s="1051"/>
      <c r="CQ24" s="1051"/>
      <c r="CR24" s="1051"/>
      <c r="CS24" s="1051"/>
      <c r="CT24" s="1051"/>
      <c r="CU24" s="1051"/>
      <c r="CV24" s="1051"/>
      <c r="CW24" s="1052"/>
      <c r="CX24" s="1048"/>
      <c r="CY24" s="1049"/>
      <c r="CZ24" s="1049"/>
      <c r="DA24" s="1049"/>
      <c r="DB24" s="1049"/>
      <c r="DC24" s="1049"/>
      <c r="DD24" s="1049"/>
      <c r="DE24" s="1049"/>
      <c r="DF24" s="1049"/>
      <c r="DG24" s="1049"/>
      <c r="DH24" s="1049"/>
      <c r="DI24" s="1050"/>
      <c r="DJ24" s="1045"/>
      <c r="DK24" s="1046"/>
      <c r="DL24" s="1046"/>
      <c r="DM24" s="1046"/>
      <c r="DN24" s="1046"/>
      <c r="DO24" s="1046"/>
      <c r="DP24" s="1046"/>
      <c r="DQ24" s="1046"/>
      <c r="DR24" s="1046"/>
      <c r="DS24" s="1046"/>
      <c r="DT24" s="1046"/>
      <c r="DU24" s="1046"/>
      <c r="DV24" s="1046"/>
      <c r="DW24" s="1046"/>
      <c r="DX24" s="1053"/>
      <c r="DY24" s="1133"/>
      <c r="DZ24" s="1046"/>
      <c r="EA24" s="1046"/>
      <c r="EB24" s="1046"/>
      <c r="EC24" s="1046"/>
      <c r="ED24" s="1046"/>
      <c r="EE24" s="1046"/>
      <c r="EF24" s="1046"/>
      <c r="EG24" s="1046"/>
      <c r="EH24" s="1046"/>
      <c r="EI24" s="1046"/>
      <c r="EJ24" s="1046"/>
      <c r="EK24" s="1046"/>
      <c r="EL24" s="1046"/>
      <c r="EM24" s="1047"/>
      <c r="EN24" s="1045"/>
      <c r="EO24" s="1046"/>
      <c r="EP24" s="1046"/>
      <c r="EQ24" s="1046"/>
      <c r="ER24" s="1046"/>
      <c r="ES24" s="1046"/>
      <c r="ET24" s="1046"/>
      <c r="EU24" s="1046"/>
      <c r="EV24" s="1046"/>
      <c r="EW24" s="1046"/>
      <c r="EX24" s="1046"/>
      <c r="EY24" s="1046"/>
      <c r="EZ24" s="1046"/>
      <c r="FA24" s="1046"/>
      <c r="FB24" s="1047"/>
      <c r="FC24" s="45"/>
      <c r="FD24" s="45"/>
      <c r="FE24" s="45"/>
      <c r="FF24" s="45"/>
      <c r="FG24" s="45"/>
      <c r="FH24" s="45"/>
      <c r="FI24" s="45"/>
      <c r="FJ24" s="45"/>
      <c r="FK24" s="45"/>
      <c r="FL24" s="45"/>
      <c r="FM24" s="45"/>
      <c r="FN24" s="45"/>
      <c r="FO24" s="45"/>
      <c r="FP24" s="45"/>
      <c r="FQ24" s="45"/>
      <c r="FR24" s="45"/>
      <c r="FS24" s="45"/>
      <c r="FT24" s="45"/>
    </row>
    <row r="25" spans="1:176">
      <c r="A25" s="485"/>
      <c r="B25" s="1370" t="s">
        <v>182</v>
      </c>
      <c r="C25" s="1371"/>
      <c r="D25" s="1371"/>
      <c r="E25" s="1371"/>
      <c r="F25" s="1371"/>
      <c r="G25" s="1371"/>
      <c r="H25" s="1371"/>
      <c r="I25" s="1371"/>
      <c r="J25" s="1371"/>
      <c r="K25" s="1371"/>
      <c r="L25" s="1371"/>
      <c r="M25" s="1371"/>
      <c r="N25" s="374"/>
      <c r="O25" s="1372" t="s">
        <v>321</v>
      </c>
      <c r="P25" s="1372"/>
      <c r="Q25" s="1372"/>
      <c r="R25" s="1372"/>
      <c r="S25" s="1372"/>
      <c r="T25" s="1372"/>
      <c r="U25" s="1372"/>
      <c r="V25" s="1372"/>
      <c r="W25" s="1372"/>
      <c r="X25" s="1372"/>
      <c r="Y25" s="1372"/>
      <c r="Z25" s="1372"/>
      <c r="AA25" s="1372"/>
      <c r="AB25" s="1372"/>
      <c r="AC25" s="1372"/>
      <c r="AD25" s="1372"/>
      <c r="AE25" s="1372"/>
      <c r="AF25" s="1372"/>
      <c r="AG25" s="1372"/>
      <c r="AH25" s="1372"/>
      <c r="AI25" s="1372"/>
      <c r="AJ25" s="1372"/>
      <c r="AK25" s="1372"/>
      <c r="AL25" s="1372"/>
      <c r="AM25" s="1372"/>
      <c r="AN25" s="1372"/>
      <c r="AO25" s="1372"/>
      <c r="AP25" s="1372"/>
      <c r="AQ25" s="1372"/>
      <c r="AR25" s="1372"/>
      <c r="AS25" s="1372"/>
      <c r="AT25" s="1372"/>
      <c r="AU25" s="1372"/>
      <c r="AV25" s="1372"/>
      <c r="AW25" s="1372"/>
      <c r="AX25" s="1372"/>
      <c r="AY25" s="1372"/>
      <c r="AZ25" s="1372"/>
      <c r="BA25" s="1372"/>
      <c r="BB25" s="1372"/>
      <c r="BC25" s="1372"/>
      <c r="BD25" s="1372"/>
      <c r="BE25" s="1372"/>
      <c r="BF25" s="1372"/>
      <c r="BG25" s="1372"/>
      <c r="BH25" s="1372"/>
      <c r="BI25" s="1372"/>
      <c r="BJ25" s="1372"/>
      <c r="BK25" s="1372"/>
      <c r="BL25" s="1372"/>
      <c r="BM25" s="1372"/>
      <c r="BN25" s="1372"/>
      <c r="BO25" s="1372"/>
      <c r="BP25" s="1372"/>
      <c r="BQ25" s="1372"/>
      <c r="BR25" s="1372"/>
      <c r="BS25" s="1372"/>
      <c r="BT25" s="1372"/>
      <c r="BU25" s="1372"/>
      <c r="BV25" s="1372"/>
      <c r="BW25" s="1372"/>
      <c r="BX25" s="1372"/>
      <c r="BY25" s="1372"/>
      <c r="BZ25" s="1372"/>
      <c r="CA25" s="1372"/>
      <c r="CB25" s="1372"/>
      <c r="CC25" s="1372"/>
      <c r="CD25" s="1372"/>
      <c r="CE25" s="1372"/>
      <c r="CF25" s="1372"/>
      <c r="CG25" s="1372"/>
      <c r="CH25" s="1372"/>
      <c r="CI25" s="1372"/>
      <c r="CJ25" s="1372"/>
      <c r="CK25" s="1372"/>
      <c r="CL25" s="1372"/>
      <c r="CM25" s="1372"/>
      <c r="CN25" s="1372"/>
      <c r="CO25" s="1372"/>
      <c r="CP25" s="1372"/>
      <c r="CQ25" s="1372"/>
      <c r="CR25" s="1372"/>
      <c r="CS25" s="1372"/>
      <c r="CT25" s="1372"/>
      <c r="CU25" s="1372"/>
      <c r="CV25" s="1372"/>
      <c r="CW25" s="1373"/>
      <c r="CX25" s="1371" t="s">
        <v>100</v>
      </c>
      <c r="CY25" s="1371"/>
      <c r="CZ25" s="1371"/>
      <c r="DA25" s="1371"/>
      <c r="DB25" s="1371"/>
      <c r="DC25" s="1371"/>
      <c r="DD25" s="1371"/>
      <c r="DE25" s="1371"/>
      <c r="DF25" s="1371"/>
      <c r="DG25" s="1371"/>
      <c r="DH25" s="1371"/>
      <c r="DI25" s="1374"/>
      <c r="DJ25" s="1068">
        <v>22092</v>
      </c>
      <c r="DK25" s="1062"/>
      <c r="DL25" s="1062"/>
      <c r="DM25" s="1062"/>
      <c r="DN25" s="1062"/>
      <c r="DO25" s="1062"/>
      <c r="DP25" s="1062"/>
      <c r="DQ25" s="1062"/>
      <c r="DR25" s="1062"/>
      <c r="DS25" s="1062"/>
      <c r="DT25" s="1062"/>
      <c r="DU25" s="1062"/>
      <c r="DV25" s="1062"/>
      <c r="DW25" s="1062"/>
      <c r="DX25" s="1062"/>
      <c r="DY25" s="1068">
        <v>0</v>
      </c>
      <c r="DZ25" s="1062"/>
      <c r="EA25" s="1062"/>
      <c r="EB25" s="1062"/>
      <c r="EC25" s="1062"/>
      <c r="ED25" s="1062"/>
      <c r="EE25" s="1062"/>
      <c r="EF25" s="1062"/>
      <c r="EG25" s="1062"/>
      <c r="EH25" s="1062"/>
      <c r="EI25" s="1062"/>
      <c r="EJ25" s="1062"/>
      <c r="EK25" s="1062"/>
      <c r="EL25" s="1062"/>
      <c r="EM25" s="1063"/>
      <c r="EN25" s="1062">
        <v>0</v>
      </c>
      <c r="EO25" s="1062"/>
      <c r="EP25" s="1062"/>
      <c r="EQ25" s="1062"/>
      <c r="ER25" s="1062"/>
      <c r="ES25" s="1062"/>
      <c r="ET25" s="1062"/>
      <c r="EU25" s="1062"/>
      <c r="EV25" s="1062"/>
      <c r="EW25" s="1062"/>
      <c r="EX25" s="1062"/>
      <c r="EY25" s="1062"/>
      <c r="EZ25" s="1062"/>
      <c r="FA25" s="1062"/>
      <c r="FB25" s="1063"/>
      <c r="FC25" s="45"/>
      <c r="FD25" s="45"/>
      <c r="FE25" s="45"/>
      <c r="FF25" s="45"/>
      <c r="FG25" s="45"/>
      <c r="FH25" s="45"/>
      <c r="FI25" s="45"/>
      <c r="FJ25" s="45"/>
      <c r="FK25" s="45"/>
      <c r="FL25" s="45"/>
      <c r="FM25" s="45"/>
      <c r="FN25" s="45"/>
      <c r="FO25" s="45"/>
      <c r="FP25" s="45"/>
      <c r="FQ25" s="45"/>
      <c r="FR25" s="45"/>
      <c r="FS25" s="45"/>
      <c r="FT25" s="45"/>
    </row>
    <row r="26" spans="1:176">
      <c r="A26" s="485"/>
      <c r="B26" s="1048" t="s">
        <v>181</v>
      </c>
      <c r="C26" s="1049"/>
      <c r="D26" s="1049"/>
      <c r="E26" s="1049"/>
      <c r="F26" s="1049"/>
      <c r="G26" s="1049"/>
      <c r="H26" s="1049"/>
      <c r="I26" s="1049"/>
      <c r="J26" s="1049"/>
      <c r="K26" s="1049"/>
      <c r="L26" s="1049"/>
      <c r="M26" s="1050"/>
      <c r="N26" s="885"/>
      <c r="O26" s="1051" t="s">
        <v>322</v>
      </c>
      <c r="P26" s="1051"/>
      <c r="Q26" s="1051"/>
      <c r="R26" s="1051"/>
      <c r="S26" s="1051"/>
      <c r="T26" s="1051"/>
      <c r="U26" s="1051"/>
      <c r="V26" s="1051"/>
      <c r="W26" s="1051"/>
      <c r="X26" s="1051"/>
      <c r="Y26" s="1051"/>
      <c r="Z26" s="1051"/>
      <c r="AA26" s="1051"/>
      <c r="AB26" s="1051"/>
      <c r="AC26" s="1051"/>
      <c r="AD26" s="1051"/>
      <c r="AE26" s="1051"/>
      <c r="AF26" s="1051"/>
      <c r="AG26" s="1051"/>
      <c r="AH26" s="1051"/>
      <c r="AI26" s="1051"/>
      <c r="AJ26" s="1051"/>
      <c r="AK26" s="1051"/>
      <c r="AL26" s="1051"/>
      <c r="AM26" s="1051"/>
      <c r="AN26" s="1051"/>
      <c r="AO26" s="1051"/>
      <c r="AP26" s="1051"/>
      <c r="AQ26" s="1051"/>
      <c r="AR26" s="1051"/>
      <c r="AS26" s="1051"/>
      <c r="AT26" s="1051"/>
      <c r="AU26" s="1051"/>
      <c r="AV26" s="1051"/>
      <c r="AW26" s="1051"/>
      <c r="AX26" s="1051"/>
      <c r="AY26" s="1051"/>
      <c r="AZ26" s="1051"/>
      <c r="BA26" s="1051"/>
      <c r="BB26" s="1051"/>
      <c r="BC26" s="1051"/>
      <c r="BD26" s="1051"/>
      <c r="BE26" s="1051"/>
      <c r="BF26" s="1051"/>
      <c r="BG26" s="1051"/>
      <c r="BH26" s="1051"/>
      <c r="BI26" s="1051"/>
      <c r="BJ26" s="1051"/>
      <c r="BK26" s="1051"/>
      <c r="BL26" s="1051"/>
      <c r="BM26" s="1051"/>
      <c r="BN26" s="1051"/>
      <c r="BO26" s="1051"/>
      <c r="BP26" s="1051"/>
      <c r="BQ26" s="1051"/>
      <c r="BR26" s="1051"/>
      <c r="BS26" s="1051"/>
      <c r="BT26" s="1051"/>
      <c r="BU26" s="1051"/>
      <c r="BV26" s="1051"/>
      <c r="BW26" s="1051"/>
      <c r="BX26" s="1051"/>
      <c r="BY26" s="1051"/>
      <c r="BZ26" s="1051"/>
      <c r="CA26" s="1051"/>
      <c r="CB26" s="1051"/>
      <c r="CC26" s="1051"/>
      <c r="CD26" s="1051"/>
      <c r="CE26" s="1051"/>
      <c r="CF26" s="1051"/>
      <c r="CG26" s="1051"/>
      <c r="CH26" s="1051"/>
      <c r="CI26" s="1051"/>
      <c r="CJ26" s="1051"/>
      <c r="CK26" s="1051"/>
      <c r="CL26" s="1051"/>
      <c r="CM26" s="1051"/>
      <c r="CN26" s="1051"/>
      <c r="CO26" s="1051"/>
      <c r="CP26" s="1051"/>
      <c r="CQ26" s="1051"/>
      <c r="CR26" s="1051"/>
      <c r="CS26" s="1051"/>
      <c r="CT26" s="1051"/>
      <c r="CU26" s="1051"/>
      <c r="CV26" s="1051"/>
      <c r="CW26" s="1052"/>
      <c r="CX26" s="1048" t="s">
        <v>180</v>
      </c>
      <c r="CY26" s="1049"/>
      <c r="CZ26" s="1049"/>
      <c r="DA26" s="1049"/>
      <c r="DB26" s="1049"/>
      <c r="DC26" s="1049"/>
      <c r="DD26" s="1049"/>
      <c r="DE26" s="1049"/>
      <c r="DF26" s="1049"/>
      <c r="DG26" s="1049"/>
      <c r="DH26" s="1049"/>
      <c r="DI26" s="1050"/>
      <c r="DJ26" s="1045">
        <v>22092</v>
      </c>
      <c r="DK26" s="1046"/>
      <c r="DL26" s="1046"/>
      <c r="DM26" s="1046"/>
      <c r="DN26" s="1046"/>
      <c r="DO26" s="1046"/>
      <c r="DP26" s="1046"/>
      <c r="DQ26" s="1046"/>
      <c r="DR26" s="1046"/>
      <c r="DS26" s="1046"/>
      <c r="DT26" s="1046"/>
      <c r="DU26" s="1046"/>
      <c r="DV26" s="1046"/>
      <c r="DW26" s="1046"/>
      <c r="DX26" s="1053"/>
      <c r="DY26" s="1133">
        <v>0</v>
      </c>
      <c r="DZ26" s="1046"/>
      <c r="EA26" s="1046"/>
      <c r="EB26" s="1046"/>
      <c r="EC26" s="1046"/>
      <c r="ED26" s="1046"/>
      <c r="EE26" s="1046"/>
      <c r="EF26" s="1046"/>
      <c r="EG26" s="1046"/>
      <c r="EH26" s="1046"/>
      <c r="EI26" s="1046"/>
      <c r="EJ26" s="1046"/>
      <c r="EK26" s="1046"/>
      <c r="EL26" s="1046"/>
      <c r="EM26" s="1047"/>
      <c r="EN26" s="1045">
        <v>0</v>
      </c>
      <c r="EO26" s="1046"/>
      <c r="EP26" s="1046"/>
      <c r="EQ26" s="1046"/>
      <c r="ER26" s="1046"/>
      <c r="ES26" s="1046"/>
      <c r="ET26" s="1046"/>
      <c r="EU26" s="1046"/>
      <c r="EV26" s="1046"/>
      <c r="EW26" s="1046"/>
      <c r="EX26" s="1046"/>
      <c r="EY26" s="1046"/>
      <c r="EZ26" s="1046"/>
      <c r="FA26" s="1046"/>
      <c r="FB26" s="1047"/>
      <c r="FC26" s="45"/>
      <c r="FD26" s="45"/>
      <c r="FE26" s="45"/>
      <c r="FF26" s="45"/>
      <c r="FG26" s="45"/>
      <c r="FH26" s="45"/>
      <c r="FI26" s="45"/>
      <c r="FJ26" s="45"/>
      <c r="FK26" s="45"/>
      <c r="FL26" s="45"/>
      <c r="FM26" s="45"/>
      <c r="FN26" s="45"/>
      <c r="FO26" s="45"/>
      <c r="FP26" s="45"/>
      <c r="FQ26" s="45"/>
      <c r="FR26" s="45"/>
      <c r="FS26" s="45"/>
      <c r="FT26" s="45"/>
    </row>
    <row r="27" spans="1:176">
      <c r="A27" s="485"/>
      <c r="B27" s="1048"/>
      <c r="C27" s="1049"/>
      <c r="D27" s="1049"/>
      <c r="E27" s="1049"/>
      <c r="F27" s="1049"/>
      <c r="G27" s="1049"/>
      <c r="H27" s="1049"/>
      <c r="I27" s="1049"/>
      <c r="J27" s="1049"/>
      <c r="K27" s="1049"/>
      <c r="L27" s="1049"/>
      <c r="M27" s="1050"/>
      <c r="N27" s="885"/>
      <c r="O27" s="1051"/>
      <c r="P27" s="1051"/>
      <c r="Q27" s="1051"/>
      <c r="R27" s="1051"/>
      <c r="S27" s="1051"/>
      <c r="T27" s="1051"/>
      <c r="U27" s="1051"/>
      <c r="V27" s="1051"/>
      <c r="W27" s="1051"/>
      <c r="X27" s="1051"/>
      <c r="Y27" s="1051"/>
      <c r="Z27" s="1051"/>
      <c r="AA27" s="1051"/>
      <c r="AB27" s="1051"/>
      <c r="AC27" s="1051"/>
      <c r="AD27" s="1051"/>
      <c r="AE27" s="1051"/>
      <c r="AF27" s="1051"/>
      <c r="AG27" s="1051"/>
      <c r="AH27" s="1051"/>
      <c r="AI27" s="1051"/>
      <c r="AJ27" s="1051"/>
      <c r="AK27" s="1051"/>
      <c r="AL27" s="1051"/>
      <c r="AM27" s="1051"/>
      <c r="AN27" s="1051"/>
      <c r="AO27" s="1051"/>
      <c r="AP27" s="1051"/>
      <c r="AQ27" s="1051"/>
      <c r="AR27" s="1051"/>
      <c r="AS27" s="1051"/>
      <c r="AT27" s="1051"/>
      <c r="AU27" s="1051"/>
      <c r="AV27" s="1051"/>
      <c r="AW27" s="1051"/>
      <c r="AX27" s="1051"/>
      <c r="AY27" s="1051"/>
      <c r="AZ27" s="1051"/>
      <c r="BA27" s="1051"/>
      <c r="BB27" s="1051"/>
      <c r="BC27" s="1051"/>
      <c r="BD27" s="1051"/>
      <c r="BE27" s="1051"/>
      <c r="BF27" s="1051"/>
      <c r="BG27" s="1051"/>
      <c r="BH27" s="1051"/>
      <c r="BI27" s="1051"/>
      <c r="BJ27" s="1051"/>
      <c r="BK27" s="1051"/>
      <c r="BL27" s="1051"/>
      <c r="BM27" s="1051"/>
      <c r="BN27" s="1051"/>
      <c r="BO27" s="1051"/>
      <c r="BP27" s="1051"/>
      <c r="BQ27" s="1051"/>
      <c r="BR27" s="1051"/>
      <c r="BS27" s="1051"/>
      <c r="BT27" s="1051"/>
      <c r="BU27" s="1051"/>
      <c r="BV27" s="1051"/>
      <c r="BW27" s="1051"/>
      <c r="BX27" s="1051"/>
      <c r="BY27" s="1051"/>
      <c r="BZ27" s="1051"/>
      <c r="CA27" s="1051"/>
      <c r="CB27" s="1051"/>
      <c r="CC27" s="1051"/>
      <c r="CD27" s="1051"/>
      <c r="CE27" s="1051"/>
      <c r="CF27" s="1051"/>
      <c r="CG27" s="1051"/>
      <c r="CH27" s="1051"/>
      <c r="CI27" s="1051"/>
      <c r="CJ27" s="1051"/>
      <c r="CK27" s="1051"/>
      <c r="CL27" s="1051"/>
      <c r="CM27" s="1051"/>
      <c r="CN27" s="1051"/>
      <c r="CO27" s="1051"/>
      <c r="CP27" s="1051"/>
      <c r="CQ27" s="1051"/>
      <c r="CR27" s="1051"/>
      <c r="CS27" s="1051"/>
      <c r="CT27" s="1051"/>
      <c r="CU27" s="1051"/>
      <c r="CV27" s="1051"/>
      <c r="CW27" s="1052"/>
      <c r="CX27" s="1048"/>
      <c r="CY27" s="1049"/>
      <c r="CZ27" s="1049"/>
      <c r="DA27" s="1049"/>
      <c r="DB27" s="1049"/>
      <c r="DC27" s="1049"/>
      <c r="DD27" s="1049"/>
      <c r="DE27" s="1049"/>
      <c r="DF27" s="1049"/>
      <c r="DG27" s="1049"/>
      <c r="DH27" s="1049"/>
      <c r="DI27" s="1050"/>
      <c r="DJ27" s="1045"/>
      <c r="DK27" s="1046"/>
      <c r="DL27" s="1046"/>
      <c r="DM27" s="1046"/>
      <c r="DN27" s="1046"/>
      <c r="DO27" s="1046"/>
      <c r="DP27" s="1046"/>
      <c r="DQ27" s="1046"/>
      <c r="DR27" s="1046"/>
      <c r="DS27" s="1046"/>
      <c r="DT27" s="1046"/>
      <c r="DU27" s="1046"/>
      <c r="DV27" s="1046"/>
      <c r="DW27" s="1046"/>
      <c r="DX27" s="1053"/>
      <c r="DY27" s="1133"/>
      <c r="DZ27" s="1046"/>
      <c r="EA27" s="1046"/>
      <c r="EB27" s="1046"/>
      <c r="EC27" s="1046"/>
      <c r="ED27" s="1046"/>
      <c r="EE27" s="1046"/>
      <c r="EF27" s="1046"/>
      <c r="EG27" s="1046"/>
      <c r="EH27" s="1046"/>
      <c r="EI27" s="1046"/>
      <c r="EJ27" s="1046"/>
      <c r="EK27" s="1046"/>
      <c r="EL27" s="1046"/>
      <c r="EM27" s="1047"/>
      <c r="EN27" s="1045"/>
      <c r="EO27" s="1046"/>
      <c r="EP27" s="1046"/>
      <c r="EQ27" s="1046"/>
      <c r="ER27" s="1046"/>
      <c r="ES27" s="1046"/>
      <c r="ET27" s="1046"/>
      <c r="EU27" s="1046"/>
      <c r="EV27" s="1046"/>
      <c r="EW27" s="1046"/>
      <c r="EX27" s="1046"/>
      <c r="EY27" s="1046"/>
      <c r="EZ27" s="1046"/>
      <c r="FA27" s="1046"/>
      <c r="FB27" s="1047"/>
      <c r="FC27" s="45"/>
      <c r="FD27" s="45"/>
      <c r="FE27" s="45"/>
      <c r="FF27" s="45"/>
      <c r="FG27" s="45"/>
      <c r="FH27" s="45"/>
      <c r="FI27" s="45"/>
      <c r="FJ27" s="45"/>
      <c r="FK27" s="45"/>
      <c r="FL27" s="45"/>
      <c r="FM27" s="45"/>
      <c r="FN27" s="45"/>
      <c r="FO27" s="45"/>
      <c r="FP27" s="45"/>
      <c r="FQ27" s="45"/>
      <c r="FR27" s="45"/>
      <c r="FS27" s="45"/>
      <c r="FT27" s="45"/>
    </row>
    <row r="28" spans="1:176">
      <c r="A28" s="485"/>
      <c r="B28" s="1370" t="s">
        <v>223</v>
      </c>
      <c r="C28" s="1371"/>
      <c r="D28" s="1371"/>
      <c r="E28" s="1371"/>
      <c r="F28" s="1371"/>
      <c r="G28" s="1371"/>
      <c r="H28" s="1371"/>
      <c r="I28" s="1371"/>
      <c r="J28" s="1371"/>
      <c r="K28" s="1371"/>
      <c r="L28" s="1371"/>
      <c r="M28" s="1371"/>
      <c r="N28" s="374"/>
      <c r="O28" s="1267" t="s">
        <v>312</v>
      </c>
      <c r="P28" s="1267"/>
      <c r="Q28" s="1267"/>
      <c r="R28" s="1267"/>
      <c r="S28" s="1267"/>
      <c r="T28" s="1267"/>
      <c r="U28" s="1267"/>
      <c r="V28" s="1267"/>
      <c r="W28" s="1267"/>
      <c r="X28" s="1267"/>
      <c r="Y28" s="1267"/>
      <c r="Z28" s="1267"/>
      <c r="AA28" s="1267"/>
      <c r="AB28" s="1267"/>
      <c r="AC28" s="1267"/>
      <c r="AD28" s="1267"/>
      <c r="AE28" s="1267"/>
      <c r="AF28" s="1267"/>
      <c r="AG28" s="1267"/>
      <c r="AH28" s="1267"/>
      <c r="AI28" s="1267"/>
      <c r="AJ28" s="1267"/>
      <c r="AK28" s="1267"/>
      <c r="AL28" s="1267"/>
      <c r="AM28" s="1267"/>
      <c r="AN28" s="1267"/>
      <c r="AO28" s="1267"/>
      <c r="AP28" s="1267"/>
      <c r="AQ28" s="1267"/>
      <c r="AR28" s="1267"/>
      <c r="AS28" s="1267"/>
      <c r="AT28" s="1267"/>
      <c r="AU28" s="1267"/>
      <c r="AV28" s="1267"/>
      <c r="AW28" s="1267"/>
      <c r="AX28" s="1267"/>
      <c r="AY28" s="1267"/>
      <c r="AZ28" s="1267"/>
      <c r="BA28" s="1267"/>
      <c r="BB28" s="1267"/>
      <c r="BC28" s="1267"/>
      <c r="BD28" s="1267"/>
      <c r="BE28" s="1267"/>
      <c r="BF28" s="1267"/>
      <c r="BG28" s="1267"/>
      <c r="BH28" s="1267"/>
      <c r="BI28" s="1267"/>
      <c r="BJ28" s="1267"/>
      <c r="BK28" s="1267"/>
      <c r="BL28" s="1267"/>
      <c r="BM28" s="1267"/>
      <c r="BN28" s="1267"/>
      <c r="BO28" s="1267"/>
      <c r="BP28" s="1267"/>
      <c r="BQ28" s="1267"/>
      <c r="BR28" s="1267"/>
      <c r="BS28" s="1267"/>
      <c r="BT28" s="1267"/>
      <c r="BU28" s="1267"/>
      <c r="BV28" s="1267"/>
      <c r="BW28" s="1267"/>
      <c r="BX28" s="1267"/>
      <c r="BY28" s="1267"/>
      <c r="BZ28" s="1267"/>
      <c r="CA28" s="1267"/>
      <c r="CB28" s="1267"/>
      <c r="CC28" s="1267"/>
      <c r="CD28" s="1267"/>
      <c r="CE28" s="1267"/>
      <c r="CF28" s="1267"/>
      <c r="CG28" s="1267"/>
      <c r="CH28" s="1267"/>
      <c r="CI28" s="1267"/>
      <c r="CJ28" s="1267"/>
      <c r="CK28" s="1267"/>
      <c r="CL28" s="1267"/>
      <c r="CM28" s="1267"/>
      <c r="CN28" s="1267"/>
      <c r="CO28" s="1267"/>
      <c r="CP28" s="1267"/>
      <c r="CQ28" s="1267"/>
      <c r="CR28" s="1267"/>
      <c r="CS28" s="1267"/>
      <c r="CT28" s="1267"/>
      <c r="CU28" s="1267"/>
      <c r="CV28" s="1267"/>
      <c r="CW28" s="1268"/>
      <c r="CX28" s="1060" t="s">
        <v>99</v>
      </c>
      <c r="CY28" s="1060"/>
      <c r="CZ28" s="1060"/>
      <c r="DA28" s="1060"/>
      <c r="DB28" s="1060"/>
      <c r="DC28" s="1060"/>
      <c r="DD28" s="1060"/>
      <c r="DE28" s="1060"/>
      <c r="DF28" s="1060"/>
      <c r="DG28" s="1060"/>
      <c r="DH28" s="1060"/>
      <c r="DI28" s="1067"/>
      <c r="DJ28" s="1081">
        <f>SUM(DJ29:DX33)</f>
        <v>69677384</v>
      </c>
      <c r="DK28" s="1082"/>
      <c r="DL28" s="1082"/>
      <c r="DM28" s="1082"/>
      <c r="DN28" s="1082"/>
      <c r="DO28" s="1082"/>
      <c r="DP28" s="1082"/>
      <c r="DQ28" s="1082"/>
      <c r="DR28" s="1082"/>
      <c r="DS28" s="1082"/>
      <c r="DT28" s="1082"/>
      <c r="DU28" s="1082"/>
      <c r="DV28" s="1082"/>
      <c r="DW28" s="1082"/>
      <c r="DX28" s="1082"/>
      <c r="DY28" s="1081">
        <f t="shared" ref="DY28" si="0">SUM(DY29:EM33)</f>
        <v>58989480</v>
      </c>
      <c r="DZ28" s="1082"/>
      <c r="EA28" s="1082"/>
      <c r="EB28" s="1082"/>
      <c r="EC28" s="1082"/>
      <c r="ED28" s="1082"/>
      <c r="EE28" s="1082"/>
      <c r="EF28" s="1082"/>
      <c r="EG28" s="1082"/>
      <c r="EH28" s="1082"/>
      <c r="EI28" s="1082"/>
      <c r="EJ28" s="1082"/>
      <c r="EK28" s="1082"/>
      <c r="EL28" s="1082"/>
      <c r="EM28" s="1082"/>
      <c r="EN28" s="1081">
        <f t="shared" ref="EN28" si="1">SUM(EN29:FB33)</f>
        <v>52021247</v>
      </c>
      <c r="EO28" s="1082"/>
      <c r="EP28" s="1082"/>
      <c r="EQ28" s="1082"/>
      <c r="ER28" s="1082"/>
      <c r="ES28" s="1082"/>
      <c r="ET28" s="1082"/>
      <c r="EU28" s="1082"/>
      <c r="EV28" s="1082"/>
      <c r="EW28" s="1082"/>
      <c r="EX28" s="1082"/>
      <c r="EY28" s="1082"/>
      <c r="EZ28" s="1082"/>
      <c r="FA28" s="1082"/>
      <c r="FB28" s="1082"/>
      <c r="FC28" s="45"/>
      <c r="FD28" s="45"/>
      <c r="FE28" s="45"/>
      <c r="FF28" s="45"/>
      <c r="FG28" s="45"/>
      <c r="FH28" s="45"/>
      <c r="FI28" s="45"/>
      <c r="FJ28" s="45"/>
      <c r="FK28" s="45"/>
      <c r="FL28" s="45"/>
      <c r="FM28" s="45"/>
      <c r="FN28" s="45"/>
      <c r="FO28" s="45"/>
      <c r="FP28" s="45"/>
      <c r="FQ28" s="45"/>
      <c r="FR28" s="45"/>
      <c r="FS28" s="45"/>
      <c r="FT28" s="45"/>
    </row>
    <row r="29" spans="1:176">
      <c r="A29" s="485"/>
      <c r="B29" s="1048"/>
      <c r="C29" s="1060"/>
      <c r="D29" s="1060"/>
      <c r="E29" s="1060"/>
      <c r="F29" s="1060"/>
      <c r="G29" s="1060"/>
      <c r="H29" s="1060"/>
      <c r="I29" s="1060"/>
      <c r="J29" s="1060"/>
      <c r="K29" s="1060"/>
      <c r="L29" s="1060"/>
      <c r="M29" s="1060"/>
      <c r="N29" s="863"/>
      <c r="O29" s="1267" t="s">
        <v>314</v>
      </c>
      <c r="P29" s="1267"/>
      <c r="Q29" s="1267"/>
      <c r="R29" s="1267"/>
      <c r="S29" s="1267"/>
      <c r="T29" s="1267"/>
      <c r="U29" s="1267"/>
      <c r="V29" s="1267"/>
      <c r="W29" s="1267"/>
      <c r="X29" s="1267"/>
      <c r="Y29" s="1267"/>
      <c r="Z29" s="1267"/>
      <c r="AA29" s="1267"/>
      <c r="AB29" s="1267"/>
      <c r="AC29" s="1267"/>
      <c r="AD29" s="1267"/>
      <c r="AE29" s="1267"/>
      <c r="AF29" s="1267"/>
      <c r="AG29" s="1267"/>
      <c r="AH29" s="1267"/>
      <c r="AI29" s="1267"/>
      <c r="AJ29" s="1267"/>
      <c r="AK29" s="1267"/>
      <c r="AL29" s="1267"/>
      <c r="AM29" s="1267"/>
      <c r="AN29" s="1267"/>
      <c r="AO29" s="1267"/>
      <c r="AP29" s="1267"/>
      <c r="AQ29" s="1267"/>
      <c r="AR29" s="1267"/>
      <c r="AS29" s="1267"/>
      <c r="AT29" s="1267"/>
      <c r="AU29" s="1267"/>
      <c r="AV29" s="1267"/>
      <c r="AW29" s="1267"/>
      <c r="AX29" s="1267"/>
      <c r="AY29" s="1267"/>
      <c r="AZ29" s="1267"/>
      <c r="BA29" s="1267"/>
      <c r="BB29" s="1267"/>
      <c r="BC29" s="1267"/>
      <c r="BD29" s="1267"/>
      <c r="BE29" s="1267"/>
      <c r="BF29" s="1267"/>
      <c r="BG29" s="1267"/>
      <c r="BH29" s="1267"/>
      <c r="BI29" s="1267"/>
      <c r="BJ29" s="1267"/>
      <c r="BK29" s="1267"/>
      <c r="BL29" s="1267"/>
      <c r="BM29" s="1267"/>
      <c r="BN29" s="1267"/>
      <c r="BO29" s="1267"/>
      <c r="BP29" s="1267"/>
      <c r="BQ29" s="1267"/>
      <c r="BR29" s="1267"/>
      <c r="BS29" s="1267"/>
      <c r="BT29" s="1267"/>
      <c r="BU29" s="1267"/>
      <c r="BV29" s="1267"/>
      <c r="BW29" s="1267"/>
      <c r="BX29" s="1267"/>
      <c r="BY29" s="1267"/>
      <c r="BZ29" s="1267"/>
      <c r="CA29" s="1267"/>
      <c r="CB29" s="1267"/>
      <c r="CC29" s="1267"/>
      <c r="CD29" s="1267"/>
      <c r="CE29" s="1267"/>
      <c r="CF29" s="1267"/>
      <c r="CG29" s="1267"/>
      <c r="CH29" s="1267"/>
      <c r="CI29" s="1267"/>
      <c r="CJ29" s="1267"/>
      <c r="CK29" s="1267"/>
      <c r="CL29" s="1267"/>
      <c r="CM29" s="1267"/>
      <c r="CN29" s="1267"/>
      <c r="CO29" s="1267"/>
      <c r="CP29" s="1267"/>
      <c r="CQ29" s="1267"/>
      <c r="CR29" s="1267"/>
      <c r="CS29" s="1267"/>
      <c r="CT29" s="1267"/>
      <c r="CU29" s="1267"/>
      <c r="CV29" s="1267"/>
      <c r="CW29" s="1268"/>
      <c r="CX29" s="1060" t="s">
        <v>179</v>
      </c>
      <c r="CY29" s="1060"/>
      <c r="CZ29" s="1060"/>
      <c r="DA29" s="1060"/>
      <c r="DB29" s="1060"/>
      <c r="DC29" s="1060"/>
      <c r="DD29" s="1060"/>
      <c r="DE29" s="1060"/>
      <c r="DF29" s="1060"/>
      <c r="DG29" s="1060"/>
      <c r="DH29" s="1060"/>
      <c r="DI29" s="1067"/>
      <c r="DJ29" s="1322">
        <v>106714</v>
      </c>
      <c r="DK29" s="1328"/>
      <c r="DL29" s="1328"/>
      <c r="DM29" s="1328"/>
      <c r="DN29" s="1328"/>
      <c r="DO29" s="1328"/>
      <c r="DP29" s="1328"/>
      <c r="DQ29" s="1328"/>
      <c r="DR29" s="1328"/>
      <c r="DS29" s="1328"/>
      <c r="DT29" s="1328"/>
      <c r="DU29" s="1328"/>
      <c r="DV29" s="1328"/>
      <c r="DW29" s="1328"/>
      <c r="DX29" s="1329"/>
      <c r="DY29" s="1322">
        <v>105930</v>
      </c>
      <c r="DZ29" s="1323"/>
      <c r="EA29" s="1323"/>
      <c r="EB29" s="1323"/>
      <c r="EC29" s="1323"/>
      <c r="ED29" s="1323"/>
      <c r="EE29" s="1323"/>
      <c r="EF29" s="1323"/>
      <c r="EG29" s="1323"/>
      <c r="EH29" s="1323"/>
      <c r="EI29" s="1323"/>
      <c r="EJ29" s="1323"/>
      <c r="EK29" s="1323"/>
      <c r="EL29" s="1323"/>
      <c r="EM29" s="1324"/>
      <c r="EN29" s="1335">
        <v>104588</v>
      </c>
      <c r="EO29" s="1336"/>
      <c r="EP29" s="1336"/>
      <c r="EQ29" s="1336"/>
      <c r="ER29" s="1336"/>
      <c r="ES29" s="1336"/>
      <c r="ET29" s="1336"/>
      <c r="EU29" s="1336"/>
      <c r="EV29" s="1336"/>
      <c r="EW29" s="1336"/>
      <c r="EX29" s="1336"/>
      <c r="EY29" s="1336"/>
      <c r="EZ29" s="1336"/>
      <c r="FA29" s="1336"/>
      <c r="FB29" s="1337"/>
      <c r="FC29" s="197"/>
      <c r="FD29" s="197"/>
      <c r="FE29" s="197"/>
      <c r="FF29" s="197"/>
      <c r="FG29" s="197"/>
      <c r="FH29" s="197"/>
      <c r="FI29" s="197"/>
      <c r="FJ29" s="197"/>
      <c r="FK29" s="197"/>
      <c r="FL29" s="197"/>
      <c r="FM29" s="197"/>
      <c r="FN29" s="197"/>
      <c r="FO29" s="197"/>
      <c r="FP29" s="197"/>
      <c r="FQ29" s="197"/>
      <c r="FR29" s="197"/>
      <c r="FS29" s="197"/>
      <c r="FT29" s="197"/>
    </row>
    <row r="30" spans="1:176">
      <c r="A30" s="485"/>
      <c r="B30" s="1048"/>
      <c r="C30" s="1060"/>
      <c r="D30" s="1060"/>
      <c r="E30" s="1060"/>
      <c r="F30" s="1060"/>
      <c r="G30" s="1060"/>
      <c r="H30" s="1060"/>
      <c r="I30" s="1060"/>
      <c r="J30" s="1060"/>
      <c r="K30" s="1060"/>
      <c r="L30" s="1060"/>
      <c r="M30" s="1060"/>
      <c r="N30" s="863"/>
      <c r="O30" s="1267" t="s">
        <v>315</v>
      </c>
      <c r="P30" s="1267"/>
      <c r="Q30" s="1267"/>
      <c r="R30" s="1267"/>
      <c r="S30" s="1267"/>
      <c r="T30" s="1267"/>
      <c r="U30" s="1267"/>
      <c r="V30" s="1267"/>
      <c r="W30" s="1267"/>
      <c r="X30" s="1267"/>
      <c r="Y30" s="1267"/>
      <c r="Z30" s="1267"/>
      <c r="AA30" s="1267"/>
      <c r="AB30" s="1267"/>
      <c r="AC30" s="1267"/>
      <c r="AD30" s="1267"/>
      <c r="AE30" s="1267"/>
      <c r="AF30" s="1267"/>
      <c r="AG30" s="1267"/>
      <c r="AH30" s="1267"/>
      <c r="AI30" s="1267"/>
      <c r="AJ30" s="1267"/>
      <c r="AK30" s="1267"/>
      <c r="AL30" s="1267"/>
      <c r="AM30" s="1267"/>
      <c r="AN30" s="1267"/>
      <c r="AO30" s="1267"/>
      <c r="AP30" s="1267"/>
      <c r="AQ30" s="1267"/>
      <c r="AR30" s="1267"/>
      <c r="AS30" s="1267"/>
      <c r="AT30" s="1267"/>
      <c r="AU30" s="1267"/>
      <c r="AV30" s="1267"/>
      <c r="AW30" s="1267"/>
      <c r="AX30" s="1267"/>
      <c r="AY30" s="1267"/>
      <c r="AZ30" s="1267"/>
      <c r="BA30" s="1267"/>
      <c r="BB30" s="1267"/>
      <c r="BC30" s="1267"/>
      <c r="BD30" s="1267"/>
      <c r="BE30" s="1267"/>
      <c r="BF30" s="1267"/>
      <c r="BG30" s="1267"/>
      <c r="BH30" s="1267"/>
      <c r="BI30" s="1267"/>
      <c r="BJ30" s="1267"/>
      <c r="BK30" s="1267"/>
      <c r="BL30" s="1267"/>
      <c r="BM30" s="1267"/>
      <c r="BN30" s="1267"/>
      <c r="BO30" s="1267"/>
      <c r="BP30" s="1267"/>
      <c r="BQ30" s="1267"/>
      <c r="BR30" s="1267"/>
      <c r="BS30" s="1267"/>
      <c r="BT30" s="1267"/>
      <c r="BU30" s="1267"/>
      <c r="BV30" s="1267"/>
      <c r="BW30" s="1267"/>
      <c r="BX30" s="1267"/>
      <c r="BY30" s="1267"/>
      <c r="BZ30" s="1267"/>
      <c r="CA30" s="1267"/>
      <c r="CB30" s="1267"/>
      <c r="CC30" s="1267"/>
      <c r="CD30" s="1267"/>
      <c r="CE30" s="1267"/>
      <c r="CF30" s="1267"/>
      <c r="CG30" s="1267"/>
      <c r="CH30" s="1267"/>
      <c r="CI30" s="1267"/>
      <c r="CJ30" s="1267"/>
      <c r="CK30" s="1267"/>
      <c r="CL30" s="1267"/>
      <c r="CM30" s="1267"/>
      <c r="CN30" s="1267"/>
      <c r="CO30" s="1267"/>
      <c r="CP30" s="1267"/>
      <c r="CQ30" s="1267"/>
      <c r="CR30" s="1267"/>
      <c r="CS30" s="1267"/>
      <c r="CT30" s="1267"/>
      <c r="CU30" s="1267"/>
      <c r="CV30" s="1267"/>
      <c r="CW30" s="1268"/>
      <c r="CX30" s="1060" t="s">
        <v>178</v>
      </c>
      <c r="CY30" s="1049"/>
      <c r="CZ30" s="1049"/>
      <c r="DA30" s="1049"/>
      <c r="DB30" s="1049"/>
      <c r="DC30" s="1049"/>
      <c r="DD30" s="1049"/>
      <c r="DE30" s="1049"/>
      <c r="DF30" s="1049"/>
      <c r="DG30" s="1049"/>
      <c r="DH30" s="1049"/>
      <c r="DI30" s="1050"/>
      <c r="DJ30" s="1322">
        <v>61250948</v>
      </c>
      <c r="DK30" s="1323"/>
      <c r="DL30" s="1323"/>
      <c r="DM30" s="1323"/>
      <c r="DN30" s="1323"/>
      <c r="DO30" s="1323"/>
      <c r="DP30" s="1323"/>
      <c r="DQ30" s="1323"/>
      <c r="DR30" s="1323"/>
      <c r="DS30" s="1323"/>
      <c r="DT30" s="1323"/>
      <c r="DU30" s="1323"/>
      <c r="DV30" s="1323"/>
      <c r="DW30" s="1323"/>
      <c r="DX30" s="1324"/>
      <c r="DY30" s="1322">
        <v>53851895</v>
      </c>
      <c r="DZ30" s="1323"/>
      <c r="EA30" s="1323"/>
      <c r="EB30" s="1323"/>
      <c r="EC30" s="1323"/>
      <c r="ED30" s="1323"/>
      <c r="EE30" s="1323"/>
      <c r="EF30" s="1323"/>
      <c r="EG30" s="1323"/>
      <c r="EH30" s="1323"/>
      <c r="EI30" s="1323"/>
      <c r="EJ30" s="1323"/>
      <c r="EK30" s="1323"/>
      <c r="EL30" s="1323"/>
      <c r="EM30" s="1324"/>
      <c r="EN30" s="1335">
        <v>48527724</v>
      </c>
      <c r="EO30" s="1336"/>
      <c r="EP30" s="1336"/>
      <c r="EQ30" s="1336"/>
      <c r="ER30" s="1336"/>
      <c r="ES30" s="1336"/>
      <c r="ET30" s="1336"/>
      <c r="EU30" s="1336"/>
      <c r="EV30" s="1336"/>
      <c r="EW30" s="1336"/>
      <c r="EX30" s="1336"/>
      <c r="EY30" s="1336"/>
      <c r="EZ30" s="1336"/>
      <c r="FA30" s="1336"/>
      <c r="FB30" s="1337"/>
      <c r="FC30" s="197"/>
      <c r="FD30" s="197"/>
      <c r="FE30" s="197"/>
      <c r="FF30" s="197"/>
      <c r="FG30" s="197"/>
      <c r="FH30" s="197"/>
      <c r="FI30" s="197"/>
      <c r="FJ30" s="197"/>
      <c r="FK30" s="197"/>
      <c r="FL30" s="197"/>
      <c r="FM30" s="197"/>
      <c r="FN30" s="197"/>
      <c r="FO30" s="197"/>
      <c r="FP30" s="197"/>
      <c r="FQ30" s="197"/>
      <c r="FR30" s="197"/>
      <c r="FS30" s="197"/>
      <c r="FT30" s="197"/>
    </row>
    <row r="31" spans="1:176">
      <c r="A31" s="485"/>
      <c r="B31" s="1048"/>
      <c r="C31" s="1060"/>
      <c r="D31" s="1060"/>
      <c r="E31" s="1060"/>
      <c r="F31" s="1060"/>
      <c r="G31" s="1060"/>
      <c r="H31" s="1060"/>
      <c r="I31" s="1060"/>
      <c r="J31" s="1060"/>
      <c r="K31" s="1060"/>
      <c r="L31" s="1060"/>
      <c r="M31" s="1060"/>
      <c r="N31" s="863"/>
      <c r="O31" s="1267" t="s">
        <v>316</v>
      </c>
      <c r="P31" s="1366"/>
      <c r="Q31" s="1366"/>
      <c r="R31" s="1366"/>
      <c r="S31" s="1366"/>
      <c r="T31" s="1366"/>
      <c r="U31" s="1366"/>
      <c r="V31" s="1366"/>
      <c r="W31" s="1366"/>
      <c r="X31" s="1366"/>
      <c r="Y31" s="1366"/>
      <c r="Z31" s="1366"/>
      <c r="AA31" s="1366"/>
      <c r="AB31" s="1366"/>
      <c r="AC31" s="1366"/>
      <c r="AD31" s="1366"/>
      <c r="AE31" s="1366"/>
      <c r="AF31" s="1366"/>
      <c r="AG31" s="1366"/>
      <c r="AH31" s="1366"/>
      <c r="AI31" s="1366"/>
      <c r="AJ31" s="1366"/>
      <c r="AK31" s="1366"/>
      <c r="AL31" s="1366"/>
      <c r="AM31" s="1366"/>
      <c r="AN31" s="1366"/>
      <c r="AO31" s="1366"/>
      <c r="AP31" s="1366"/>
      <c r="AQ31" s="1366"/>
      <c r="AR31" s="1366"/>
      <c r="AS31" s="1366"/>
      <c r="AT31" s="1366"/>
      <c r="AU31" s="1366"/>
      <c r="AV31" s="1366"/>
      <c r="AW31" s="1366"/>
      <c r="AX31" s="1366"/>
      <c r="AY31" s="1366"/>
      <c r="AZ31" s="1366"/>
      <c r="BA31" s="1366"/>
      <c r="BB31" s="1366"/>
      <c r="BC31" s="1366"/>
      <c r="BD31" s="1366"/>
      <c r="BE31" s="1366"/>
      <c r="BF31" s="1366"/>
      <c r="BG31" s="1366"/>
      <c r="BH31" s="1366"/>
      <c r="BI31" s="1366"/>
      <c r="BJ31" s="1366"/>
      <c r="BK31" s="1366"/>
      <c r="BL31" s="1366"/>
      <c r="BM31" s="1366"/>
      <c r="BN31" s="1366"/>
      <c r="BO31" s="1366"/>
      <c r="BP31" s="1366"/>
      <c r="BQ31" s="1366"/>
      <c r="BR31" s="1366"/>
      <c r="BS31" s="1366"/>
      <c r="BT31" s="1366"/>
      <c r="BU31" s="1366"/>
      <c r="BV31" s="1366"/>
      <c r="BW31" s="1366"/>
      <c r="BX31" s="1366"/>
      <c r="BY31" s="1366"/>
      <c r="BZ31" s="1366"/>
      <c r="CA31" s="1366"/>
      <c r="CB31" s="1366"/>
      <c r="CC31" s="1366"/>
      <c r="CD31" s="1366"/>
      <c r="CE31" s="1366"/>
      <c r="CF31" s="1366"/>
      <c r="CG31" s="1366"/>
      <c r="CH31" s="1366"/>
      <c r="CI31" s="1366"/>
      <c r="CJ31" s="1366"/>
      <c r="CK31" s="1366"/>
      <c r="CL31" s="1366"/>
      <c r="CM31" s="1366"/>
      <c r="CN31" s="1366"/>
      <c r="CO31" s="1366"/>
      <c r="CP31" s="1366"/>
      <c r="CQ31" s="1366"/>
      <c r="CR31" s="1366"/>
      <c r="CS31" s="1366"/>
      <c r="CT31" s="1366"/>
      <c r="CU31" s="1366"/>
      <c r="CV31" s="1366"/>
      <c r="CW31" s="1359"/>
      <c r="CX31" s="1048" t="s">
        <v>177</v>
      </c>
      <c r="CY31" s="1049"/>
      <c r="CZ31" s="1049"/>
      <c r="DA31" s="1049"/>
      <c r="DB31" s="1049"/>
      <c r="DC31" s="1049"/>
      <c r="DD31" s="1049"/>
      <c r="DE31" s="1049"/>
      <c r="DF31" s="1049"/>
      <c r="DG31" s="1049"/>
      <c r="DH31" s="1049"/>
      <c r="DI31" s="1050"/>
      <c r="DJ31" s="1322">
        <v>1000020</v>
      </c>
      <c r="DK31" s="1323"/>
      <c r="DL31" s="1323"/>
      <c r="DM31" s="1323"/>
      <c r="DN31" s="1323"/>
      <c r="DO31" s="1323"/>
      <c r="DP31" s="1323"/>
      <c r="DQ31" s="1323"/>
      <c r="DR31" s="1323"/>
      <c r="DS31" s="1323"/>
      <c r="DT31" s="1323"/>
      <c r="DU31" s="1323"/>
      <c r="DV31" s="1323"/>
      <c r="DW31" s="1323"/>
      <c r="DX31" s="1324"/>
      <c r="DY31" s="1322">
        <v>548425</v>
      </c>
      <c r="DZ31" s="1323"/>
      <c r="EA31" s="1323"/>
      <c r="EB31" s="1323"/>
      <c r="EC31" s="1323"/>
      <c r="ED31" s="1323"/>
      <c r="EE31" s="1323"/>
      <c r="EF31" s="1323"/>
      <c r="EG31" s="1323"/>
      <c r="EH31" s="1323"/>
      <c r="EI31" s="1323"/>
      <c r="EJ31" s="1323"/>
      <c r="EK31" s="1323"/>
      <c r="EL31" s="1323"/>
      <c r="EM31" s="1324"/>
      <c r="EN31" s="1367">
        <v>472762</v>
      </c>
      <c r="EO31" s="1368"/>
      <c r="EP31" s="1368"/>
      <c r="EQ31" s="1368"/>
      <c r="ER31" s="1368"/>
      <c r="ES31" s="1368"/>
      <c r="ET31" s="1368"/>
      <c r="EU31" s="1368"/>
      <c r="EV31" s="1368"/>
      <c r="EW31" s="1368"/>
      <c r="EX31" s="1368"/>
      <c r="EY31" s="1368"/>
      <c r="EZ31" s="1368"/>
      <c r="FA31" s="1368"/>
      <c r="FB31" s="1369"/>
      <c r="FC31" s="197"/>
      <c r="FD31" s="197"/>
      <c r="FE31" s="197"/>
      <c r="FF31" s="197"/>
      <c r="FG31" s="197"/>
      <c r="FH31" s="197"/>
      <c r="FI31" s="197"/>
      <c r="FJ31" s="197"/>
      <c r="FK31" s="197"/>
      <c r="FL31" s="197"/>
      <c r="FM31" s="197"/>
      <c r="FN31" s="197"/>
      <c r="FO31" s="197"/>
      <c r="FP31" s="197"/>
      <c r="FQ31" s="197"/>
      <c r="FR31" s="197"/>
      <c r="FS31" s="197"/>
      <c r="FT31" s="197"/>
    </row>
    <row r="32" spans="1:176">
      <c r="A32" s="485"/>
      <c r="B32" s="1048" t="s">
        <v>176</v>
      </c>
      <c r="C32" s="1060"/>
      <c r="D32" s="1060"/>
      <c r="E32" s="1060"/>
      <c r="F32" s="1060"/>
      <c r="G32" s="1060"/>
      <c r="H32" s="1060"/>
      <c r="I32" s="1060"/>
      <c r="J32" s="1060"/>
      <c r="K32" s="1060"/>
      <c r="L32" s="1060"/>
      <c r="M32" s="1060"/>
      <c r="N32" s="863"/>
      <c r="O32" s="1267" t="s">
        <v>317</v>
      </c>
      <c r="P32" s="1366"/>
      <c r="Q32" s="1366"/>
      <c r="R32" s="1366"/>
      <c r="S32" s="1366"/>
      <c r="T32" s="1366"/>
      <c r="U32" s="1366"/>
      <c r="V32" s="1366"/>
      <c r="W32" s="1366"/>
      <c r="X32" s="1366"/>
      <c r="Y32" s="1366"/>
      <c r="Z32" s="1366"/>
      <c r="AA32" s="1366"/>
      <c r="AB32" s="1366"/>
      <c r="AC32" s="1366"/>
      <c r="AD32" s="1366"/>
      <c r="AE32" s="1366"/>
      <c r="AF32" s="1366"/>
      <c r="AG32" s="1366"/>
      <c r="AH32" s="1366"/>
      <c r="AI32" s="1366"/>
      <c r="AJ32" s="1366"/>
      <c r="AK32" s="1366"/>
      <c r="AL32" s="1366"/>
      <c r="AM32" s="1366"/>
      <c r="AN32" s="1366"/>
      <c r="AO32" s="1366"/>
      <c r="AP32" s="1366"/>
      <c r="AQ32" s="1366"/>
      <c r="AR32" s="1366"/>
      <c r="AS32" s="1366"/>
      <c r="AT32" s="1366"/>
      <c r="AU32" s="1366"/>
      <c r="AV32" s="1366"/>
      <c r="AW32" s="1366"/>
      <c r="AX32" s="1366"/>
      <c r="AY32" s="1366"/>
      <c r="AZ32" s="1366"/>
      <c r="BA32" s="1366"/>
      <c r="BB32" s="1366"/>
      <c r="BC32" s="1366"/>
      <c r="BD32" s="1366"/>
      <c r="BE32" s="1366"/>
      <c r="BF32" s="1366"/>
      <c r="BG32" s="1366"/>
      <c r="BH32" s="1366"/>
      <c r="BI32" s="1366"/>
      <c r="BJ32" s="1366"/>
      <c r="BK32" s="1366"/>
      <c r="BL32" s="1366"/>
      <c r="BM32" s="1366"/>
      <c r="BN32" s="1366"/>
      <c r="BO32" s="1366"/>
      <c r="BP32" s="1366"/>
      <c r="BQ32" s="1366"/>
      <c r="BR32" s="1366"/>
      <c r="BS32" s="1366"/>
      <c r="BT32" s="1366"/>
      <c r="BU32" s="1366"/>
      <c r="BV32" s="1366"/>
      <c r="BW32" s="1366"/>
      <c r="BX32" s="1366"/>
      <c r="BY32" s="1366"/>
      <c r="BZ32" s="1366"/>
      <c r="CA32" s="1366"/>
      <c r="CB32" s="1366"/>
      <c r="CC32" s="1366"/>
      <c r="CD32" s="1366"/>
      <c r="CE32" s="1366"/>
      <c r="CF32" s="1366"/>
      <c r="CG32" s="1366"/>
      <c r="CH32" s="1366"/>
      <c r="CI32" s="1366"/>
      <c r="CJ32" s="1366"/>
      <c r="CK32" s="1366"/>
      <c r="CL32" s="1366"/>
      <c r="CM32" s="1366"/>
      <c r="CN32" s="1366"/>
      <c r="CO32" s="1366"/>
      <c r="CP32" s="1366"/>
      <c r="CQ32" s="1366"/>
      <c r="CR32" s="1366"/>
      <c r="CS32" s="1366"/>
      <c r="CT32" s="1366"/>
      <c r="CU32" s="1366"/>
      <c r="CV32" s="1366"/>
      <c r="CW32" s="1359"/>
      <c r="CX32" s="1048" t="s">
        <v>175</v>
      </c>
      <c r="CY32" s="1049"/>
      <c r="CZ32" s="1049"/>
      <c r="DA32" s="1049"/>
      <c r="DB32" s="1049"/>
      <c r="DC32" s="1049"/>
      <c r="DD32" s="1049"/>
      <c r="DE32" s="1049"/>
      <c r="DF32" s="1049"/>
      <c r="DG32" s="1049"/>
      <c r="DH32" s="1049"/>
      <c r="DI32" s="1050"/>
      <c r="DJ32" s="1322">
        <v>7275325</v>
      </c>
      <c r="DK32" s="1323"/>
      <c r="DL32" s="1323"/>
      <c r="DM32" s="1323"/>
      <c r="DN32" s="1323"/>
      <c r="DO32" s="1323"/>
      <c r="DP32" s="1323"/>
      <c r="DQ32" s="1323"/>
      <c r="DR32" s="1323"/>
      <c r="DS32" s="1323"/>
      <c r="DT32" s="1323"/>
      <c r="DU32" s="1323"/>
      <c r="DV32" s="1323"/>
      <c r="DW32" s="1323"/>
      <c r="DX32" s="1324"/>
      <c r="DY32" s="1322">
        <v>4443434</v>
      </c>
      <c r="DZ32" s="1323"/>
      <c r="EA32" s="1323"/>
      <c r="EB32" s="1323"/>
      <c r="EC32" s="1323"/>
      <c r="ED32" s="1323"/>
      <c r="EE32" s="1323"/>
      <c r="EF32" s="1323"/>
      <c r="EG32" s="1323"/>
      <c r="EH32" s="1323"/>
      <c r="EI32" s="1323"/>
      <c r="EJ32" s="1323"/>
      <c r="EK32" s="1323"/>
      <c r="EL32" s="1323"/>
      <c r="EM32" s="1324"/>
      <c r="EN32" s="1335">
        <v>2860952</v>
      </c>
      <c r="EO32" s="1336"/>
      <c r="EP32" s="1336"/>
      <c r="EQ32" s="1336"/>
      <c r="ER32" s="1336"/>
      <c r="ES32" s="1336"/>
      <c r="ET32" s="1336"/>
      <c r="EU32" s="1336"/>
      <c r="EV32" s="1336"/>
      <c r="EW32" s="1336"/>
      <c r="EX32" s="1336"/>
      <c r="EY32" s="1336"/>
      <c r="EZ32" s="1336"/>
      <c r="FA32" s="1336"/>
      <c r="FB32" s="1337"/>
      <c r="FC32" s="45"/>
      <c r="FD32" s="45"/>
      <c r="FE32" s="45"/>
      <c r="FF32" s="45"/>
      <c r="FG32" s="45"/>
      <c r="FH32" s="45"/>
      <c r="FI32" s="45"/>
      <c r="FJ32" s="45"/>
      <c r="FK32" s="45"/>
      <c r="FL32" s="45"/>
      <c r="FM32" s="45"/>
      <c r="FN32" s="45"/>
      <c r="FO32" s="45"/>
      <c r="FP32" s="45"/>
      <c r="FQ32" s="45"/>
      <c r="FR32" s="45"/>
      <c r="FS32" s="45"/>
      <c r="FT32" s="45"/>
    </row>
    <row r="33" spans="1:176">
      <c r="A33" s="485"/>
      <c r="B33" s="1360" t="s">
        <v>221</v>
      </c>
      <c r="C33" s="1361"/>
      <c r="D33" s="1361"/>
      <c r="E33" s="1361"/>
      <c r="F33" s="1361"/>
      <c r="G33" s="1361"/>
      <c r="H33" s="1361"/>
      <c r="I33" s="1361"/>
      <c r="J33" s="1361"/>
      <c r="K33" s="1361"/>
      <c r="L33" s="1361"/>
      <c r="M33" s="1362"/>
      <c r="N33" s="862"/>
      <c r="O33" s="1363" t="s">
        <v>323</v>
      </c>
      <c r="P33" s="1364"/>
      <c r="Q33" s="1364"/>
      <c r="R33" s="1364"/>
      <c r="S33" s="1364"/>
      <c r="T33" s="1364"/>
      <c r="U33" s="1364"/>
      <c r="V33" s="1364"/>
      <c r="W33" s="1364"/>
      <c r="X33" s="1364"/>
      <c r="Y33" s="1364"/>
      <c r="Z33" s="1364"/>
      <c r="AA33" s="1364"/>
      <c r="AB33" s="1364"/>
      <c r="AC33" s="1364"/>
      <c r="AD33" s="1364"/>
      <c r="AE33" s="1364"/>
      <c r="AF33" s="1364"/>
      <c r="AG33" s="1364"/>
      <c r="AH33" s="1364"/>
      <c r="AI33" s="1364"/>
      <c r="AJ33" s="1364"/>
      <c r="AK33" s="1364"/>
      <c r="AL33" s="1364"/>
      <c r="AM33" s="1364"/>
      <c r="AN33" s="1364"/>
      <c r="AO33" s="1364"/>
      <c r="AP33" s="1364"/>
      <c r="AQ33" s="1364"/>
      <c r="AR33" s="1364"/>
      <c r="AS33" s="1364"/>
      <c r="AT33" s="1364"/>
      <c r="AU33" s="1364"/>
      <c r="AV33" s="1364"/>
      <c r="AW33" s="1364"/>
      <c r="AX33" s="1364"/>
      <c r="AY33" s="1364"/>
      <c r="AZ33" s="1364"/>
      <c r="BA33" s="1364"/>
      <c r="BB33" s="1364"/>
      <c r="BC33" s="1364"/>
      <c r="BD33" s="1364"/>
      <c r="BE33" s="1364"/>
      <c r="BF33" s="1364"/>
      <c r="BG33" s="1364"/>
      <c r="BH33" s="1364"/>
      <c r="BI33" s="1364"/>
      <c r="BJ33" s="1364"/>
      <c r="BK33" s="1364"/>
      <c r="BL33" s="1364"/>
      <c r="BM33" s="1364"/>
      <c r="BN33" s="1364"/>
      <c r="BO33" s="1364"/>
      <c r="BP33" s="1364"/>
      <c r="BQ33" s="1364"/>
      <c r="BR33" s="1364"/>
      <c r="BS33" s="1364"/>
      <c r="BT33" s="1364"/>
      <c r="BU33" s="1364"/>
      <c r="BV33" s="1364"/>
      <c r="BW33" s="1364"/>
      <c r="BX33" s="1364"/>
      <c r="BY33" s="1364"/>
      <c r="BZ33" s="1364"/>
      <c r="CA33" s="1364"/>
      <c r="CB33" s="1364"/>
      <c r="CC33" s="1364"/>
      <c r="CD33" s="1364"/>
      <c r="CE33" s="1364"/>
      <c r="CF33" s="1364"/>
      <c r="CG33" s="1364"/>
      <c r="CH33" s="1364"/>
      <c r="CI33" s="1364"/>
      <c r="CJ33" s="1364"/>
      <c r="CK33" s="1364"/>
      <c r="CL33" s="1364"/>
      <c r="CM33" s="1364"/>
      <c r="CN33" s="1364"/>
      <c r="CO33" s="1364"/>
      <c r="CP33" s="1364"/>
      <c r="CQ33" s="1364"/>
      <c r="CR33" s="1364"/>
      <c r="CS33" s="1364"/>
      <c r="CT33" s="1364"/>
      <c r="CU33" s="1364"/>
      <c r="CV33" s="1364"/>
      <c r="CW33" s="1365"/>
      <c r="CX33" s="1360" t="s">
        <v>218</v>
      </c>
      <c r="CY33" s="1361"/>
      <c r="CZ33" s="1361"/>
      <c r="DA33" s="1361"/>
      <c r="DB33" s="1361"/>
      <c r="DC33" s="1361"/>
      <c r="DD33" s="1361"/>
      <c r="DE33" s="1361"/>
      <c r="DF33" s="1361"/>
      <c r="DG33" s="1361"/>
      <c r="DH33" s="1361"/>
      <c r="DI33" s="1362"/>
      <c r="DJ33" s="1068">
        <v>44377</v>
      </c>
      <c r="DK33" s="1073"/>
      <c r="DL33" s="1073"/>
      <c r="DM33" s="1073"/>
      <c r="DN33" s="1073"/>
      <c r="DO33" s="1073"/>
      <c r="DP33" s="1073"/>
      <c r="DQ33" s="1073"/>
      <c r="DR33" s="1073"/>
      <c r="DS33" s="1073"/>
      <c r="DT33" s="1073"/>
      <c r="DU33" s="1073"/>
      <c r="DV33" s="1073"/>
      <c r="DW33" s="1073"/>
      <c r="DX33" s="1074"/>
      <c r="DY33" s="1068">
        <v>39796</v>
      </c>
      <c r="DZ33" s="1073"/>
      <c r="EA33" s="1073"/>
      <c r="EB33" s="1073"/>
      <c r="EC33" s="1073"/>
      <c r="ED33" s="1073"/>
      <c r="EE33" s="1073"/>
      <c r="EF33" s="1073"/>
      <c r="EG33" s="1073"/>
      <c r="EH33" s="1073"/>
      <c r="EI33" s="1073"/>
      <c r="EJ33" s="1073"/>
      <c r="EK33" s="1073"/>
      <c r="EL33" s="1073"/>
      <c r="EM33" s="1074"/>
      <c r="EN33" s="1062">
        <v>55221</v>
      </c>
      <c r="EO33" s="1073"/>
      <c r="EP33" s="1073"/>
      <c r="EQ33" s="1073"/>
      <c r="ER33" s="1073"/>
      <c r="ES33" s="1073"/>
      <c r="ET33" s="1073"/>
      <c r="EU33" s="1073"/>
      <c r="EV33" s="1073"/>
      <c r="EW33" s="1073"/>
      <c r="EX33" s="1073"/>
      <c r="EY33" s="1073"/>
      <c r="EZ33" s="1073"/>
      <c r="FA33" s="1073"/>
      <c r="FB33" s="1074"/>
      <c r="FC33" s="1"/>
      <c r="FD33" s="45"/>
      <c r="FE33" s="45"/>
      <c r="FF33" s="45"/>
      <c r="FG33" s="45"/>
      <c r="FH33" s="45"/>
      <c r="FI33" s="45"/>
      <c r="FJ33" s="45"/>
      <c r="FK33" s="45"/>
      <c r="FL33" s="45"/>
      <c r="FM33" s="45"/>
      <c r="FN33" s="45"/>
      <c r="FO33" s="45"/>
      <c r="FP33" s="45"/>
      <c r="FQ33" s="45"/>
      <c r="FR33" s="45"/>
      <c r="FS33" s="45"/>
      <c r="FT33" s="45"/>
    </row>
    <row r="34" spans="1:176">
      <c r="A34" s="485"/>
      <c r="B34" s="1048"/>
      <c r="C34" s="1049"/>
      <c r="D34" s="1049"/>
      <c r="E34" s="1049"/>
      <c r="F34" s="1049"/>
      <c r="G34" s="1049"/>
      <c r="H34" s="1049"/>
      <c r="I34" s="1049"/>
      <c r="J34" s="1049"/>
      <c r="K34" s="1049"/>
      <c r="L34" s="1049"/>
      <c r="M34" s="1050"/>
      <c r="N34" s="885"/>
      <c r="O34" s="1051"/>
      <c r="P34" s="1051"/>
      <c r="Q34" s="1051"/>
      <c r="R34" s="1051"/>
      <c r="S34" s="1051"/>
      <c r="T34" s="1051"/>
      <c r="U34" s="1051"/>
      <c r="V34" s="1051"/>
      <c r="W34" s="1051"/>
      <c r="X34" s="1051"/>
      <c r="Y34" s="1051"/>
      <c r="Z34" s="1051"/>
      <c r="AA34" s="1051"/>
      <c r="AB34" s="1051"/>
      <c r="AC34" s="1051"/>
      <c r="AD34" s="1051"/>
      <c r="AE34" s="1051"/>
      <c r="AF34" s="1051"/>
      <c r="AG34" s="1051"/>
      <c r="AH34" s="1051"/>
      <c r="AI34" s="1051"/>
      <c r="AJ34" s="1051"/>
      <c r="AK34" s="1051"/>
      <c r="AL34" s="1051"/>
      <c r="AM34" s="1051"/>
      <c r="AN34" s="1051"/>
      <c r="AO34" s="1051"/>
      <c r="AP34" s="1051"/>
      <c r="AQ34" s="1051"/>
      <c r="AR34" s="1051"/>
      <c r="AS34" s="1051"/>
      <c r="AT34" s="1051"/>
      <c r="AU34" s="1051"/>
      <c r="AV34" s="1051"/>
      <c r="AW34" s="1051"/>
      <c r="AX34" s="1051"/>
      <c r="AY34" s="1051"/>
      <c r="AZ34" s="1051"/>
      <c r="BA34" s="1051"/>
      <c r="BB34" s="1051"/>
      <c r="BC34" s="1051"/>
      <c r="BD34" s="1051"/>
      <c r="BE34" s="1051"/>
      <c r="BF34" s="1051"/>
      <c r="BG34" s="1051"/>
      <c r="BH34" s="1051"/>
      <c r="BI34" s="1051"/>
      <c r="BJ34" s="1051"/>
      <c r="BK34" s="1051"/>
      <c r="BL34" s="1051"/>
      <c r="BM34" s="1051"/>
      <c r="BN34" s="1051"/>
      <c r="BO34" s="1051"/>
      <c r="BP34" s="1051"/>
      <c r="BQ34" s="1051"/>
      <c r="BR34" s="1051"/>
      <c r="BS34" s="1051"/>
      <c r="BT34" s="1051"/>
      <c r="BU34" s="1051"/>
      <c r="BV34" s="1051"/>
      <c r="BW34" s="1051"/>
      <c r="BX34" s="1051"/>
      <c r="BY34" s="1051"/>
      <c r="BZ34" s="1051"/>
      <c r="CA34" s="1051"/>
      <c r="CB34" s="1051"/>
      <c r="CC34" s="1051"/>
      <c r="CD34" s="1051"/>
      <c r="CE34" s="1051"/>
      <c r="CF34" s="1051"/>
      <c r="CG34" s="1051"/>
      <c r="CH34" s="1051"/>
      <c r="CI34" s="1051"/>
      <c r="CJ34" s="1051"/>
      <c r="CK34" s="1051"/>
      <c r="CL34" s="1051"/>
      <c r="CM34" s="1051"/>
      <c r="CN34" s="1051"/>
      <c r="CO34" s="1051"/>
      <c r="CP34" s="1051"/>
      <c r="CQ34" s="1051"/>
      <c r="CR34" s="1051"/>
      <c r="CS34" s="1051"/>
      <c r="CT34" s="1051"/>
      <c r="CU34" s="1051"/>
      <c r="CV34" s="1051"/>
      <c r="CW34" s="1052"/>
      <c r="CX34" s="1048"/>
      <c r="CY34" s="1049"/>
      <c r="CZ34" s="1049"/>
      <c r="DA34" s="1049"/>
      <c r="DB34" s="1049"/>
      <c r="DC34" s="1049"/>
      <c r="DD34" s="1049"/>
      <c r="DE34" s="1049"/>
      <c r="DF34" s="1049"/>
      <c r="DG34" s="1049"/>
      <c r="DH34" s="1049"/>
      <c r="DI34" s="1050"/>
      <c r="DJ34" s="1333"/>
      <c r="DK34" s="1323"/>
      <c r="DL34" s="1323"/>
      <c r="DM34" s="1323"/>
      <c r="DN34" s="1323"/>
      <c r="DO34" s="1323"/>
      <c r="DP34" s="1323"/>
      <c r="DQ34" s="1323"/>
      <c r="DR34" s="1323"/>
      <c r="DS34" s="1323"/>
      <c r="DT34" s="1323"/>
      <c r="DU34" s="1323"/>
      <c r="DV34" s="1323"/>
      <c r="DW34" s="1323"/>
      <c r="DX34" s="1334"/>
      <c r="DY34" s="1322"/>
      <c r="DZ34" s="1323"/>
      <c r="EA34" s="1323"/>
      <c r="EB34" s="1323"/>
      <c r="EC34" s="1323"/>
      <c r="ED34" s="1323"/>
      <c r="EE34" s="1323"/>
      <c r="EF34" s="1323"/>
      <c r="EG34" s="1323"/>
      <c r="EH34" s="1323"/>
      <c r="EI34" s="1323"/>
      <c r="EJ34" s="1323"/>
      <c r="EK34" s="1323"/>
      <c r="EL34" s="1323"/>
      <c r="EM34" s="1324"/>
      <c r="EN34" s="1335"/>
      <c r="EO34" s="1336"/>
      <c r="EP34" s="1336"/>
      <c r="EQ34" s="1336"/>
      <c r="ER34" s="1336"/>
      <c r="ES34" s="1336"/>
      <c r="ET34" s="1336"/>
      <c r="EU34" s="1336"/>
      <c r="EV34" s="1336"/>
      <c r="EW34" s="1336"/>
      <c r="EX34" s="1336"/>
      <c r="EY34" s="1336"/>
      <c r="EZ34" s="1336"/>
      <c r="FA34" s="1336"/>
      <c r="FB34" s="1337"/>
      <c r="FC34" s="45"/>
      <c r="FD34" s="45"/>
      <c r="FE34" s="45"/>
      <c r="FF34" s="45"/>
      <c r="FG34" s="45"/>
      <c r="FH34" s="45"/>
      <c r="FI34" s="45"/>
      <c r="FJ34" s="45"/>
      <c r="FK34" s="45"/>
      <c r="FL34" s="45"/>
      <c r="FM34" s="45"/>
      <c r="FN34" s="45"/>
      <c r="FO34" s="45"/>
      <c r="FP34" s="45"/>
      <c r="FQ34" s="45"/>
      <c r="FR34" s="45"/>
      <c r="FS34" s="45"/>
      <c r="FT34" s="45"/>
    </row>
    <row r="35" spans="1:176">
      <c r="A35" s="485"/>
      <c r="B35" s="1048" t="s">
        <v>174</v>
      </c>
      <c r="C35" s="1049"/>
      <c r="D35" s="1049"/>
      <c r="E35" s="1049"/>
      <c r="F35" s="1049"/>
      <c r="G35" s="1049"/>
      <c r="H35" s="1049"/>
      <c r="I35" s="1049"/>
      <c r="J35" s="1049"/>
      <c r="K35" s="1049"/>
      <c r="L35" s="1049"/>
      <c r="M35" s="1049"/>
      <c r="N35" s="863"/>
      <c r="O35" s="1267" t="s">
        <v>324</v>
      </c>
      <c r="P35" s="1267"/>
      <c r="Q35" s="1267"/>
      <c r="R35" s="1267"/>
      <c r="S35" s="1267"/>
      <c r="T35" s="1267"/>
      <c r="U35" s="1267"/>
      <c r="V35" s="1267"/>
      <c r="W35" s="1267"/>
      <c r="X35" s="1267"/>
      <c r="Y35" s="1267"/>
      <c r="Z35" s="1267"/>
      <c r="AA35" s="1267"/>
      <c r="AB35" s="1267"/>
      <c r="AC35" s="1267"/>
      <c r="AD35" s="1267"/>
      <c r="AE35" s="1267"/>
      <c r="AF35" s="1267"/>
      <c r="AG35" s="1267"/>
      <c r="AH35" s="1267"/>
      <c r="AI35" s="1267"/>
      <c r="AJ35" s="1267"/>
      <c r="AK35" s="1267"/>
      <c r="AL35" s="1267"/>
      <c r="AM35" s="1267"/>
      <c r="AN35" s="1267"/>
      <c r="AO35" s="1267"/>
      <c r="AP35" s="1267"/>
      <c r="AQ35" s="1267"/>
      <c r="AR35" s="1267"/>
      <c r="AS35" s="1267"/>
      <c r="AT35" s="1267"/>
      <c r="AU35" s="1267"/>
      <c r="AV35" s="1267"/>
      <c r="AW35" s="1267"/>
      <c r="AX35" s="1267"/>
      <c r="AY35" s="1267"/>
      <c r="AZ35" s="1267"/>
      <c r="BA35" s="1267"/>
      <c r="BB35" s="1267"/>
      <c r="BC35" s="1267"/>
      <c r="BD35" s="1267"/>
      <c r="BE35" s="1267"/>
      <c r="BF35" s="1267"/>
      <c r="BG35" s="1267"/>
      <c r="BH35" s="1267"/>
      <c r="BI35" s="1267"/>
      <c r="BJ35" s="1267"/>
      <c r="BK35" s="1267"/>
      <c r="BL35" s="1267"/>
      <c r="BM35" s="1267"/>
      <c r="BN35" s="1267"/>
      <c r="BO35" s="1267"/>
      <c r="BP35" s="1267"/>
      <c r="BQ35" s="1267"/>
      <c r="BR35" s="1267"/>
      <c r="BS35" s="1267"/>
      <c r="BT35" s="1267"/>
      <c r="BU35" s="1267"/>
      <c r="BV35" s="1267"/>
      <c r="BW35" s="1267"/>
      <c r="BX35" s="1267"/>
      <c r="BY35" s="1267"/>
      <c r="BZ35" s="1267"/>
      <c r="CA35" s="1267"/>
      <c r="CB35" s="1267"/>
      <c r="CC35" s="1267"/>
      <c r="CD35" s="1267"/>
      <c r="CE35" s="1267"/>
      <c r="CF35" s="1267"/>
      <c r="CG35" s="1267"/>
      <c r="CH35" s="1267"/>
      <c r="CI35" s="1267"/>
      <c r="CJ35" s="1267"/>
      <c r="CK35" s="1267"/>
      <c r="CL35" s="1267"/>
      <c r="CM35" s="1267"/>
      <c r="CN35" s="1267"/>
      <c r="CO35" s="1267"/>
      <c r="CP35" s="1267"/>
      <c r="CQ35" s="1267"/>
      <c r="CR35" s="1267"/>
      <c r="CS35" s="1267"/>
      <c r="CT35" s="1267"/>
      <c r="CU35" s="1267"/>
      <c r="CV35" s="1267"/>
      <c r="CW35" s="1268"/>
      <c r="CX35" s="1060" t="s">
        <v>98</v>
      </c>
      <c r="CY35" s="1060"/>
      <c r="CZ35" s="1060"/>
      <c r="DA35" s="1060"/>
      <c r="DB35" s="1060"/>
      <c r="DC35" s="1060"/>
      <c r="DD35" s="1060"/>
      <c r="DE35" s="1060"/>
      <c r="DF35" s="1060"/>
      <c r="DG35" s="1060"/>
      <c r="DH35" s="1060"/>
      <c r="DI35" s="1067"/>
      <c r="DJ35" s="1350">
        <f>SUM(DJ36:DX37)</f>
        <v>0</v>
      </c>
      <c r="DK35" s="1351"/>
      <c r="DL35" s="1351"/>
      <c r="DM35" s="1351"/>
      <c r="DN35" s="1351"/>
      <c r="DO35" s="1351"/>
      <c r="DP35" s="1351"/>
      <c r="DQ35" s="1351"/>
      <c r="DR35" s="1351"/>
      <c r="DS35" s="1351"/>
      <c r="DT35" s="1351"/>
      <c r="DU35" s="1351"/>
      <c r="DV35" s="1351"/>
      <c r="DW35" s="1351"/>
      <c r="DX35" s="1352"/>
      <c r="DY35" s="1350">
        <f>SUM(DY36:EM37)</f>
        <v>0</v>
      </c>
      <c r="DZ35" s="1353"/>
      <c r="EA35" s="1353"/>
      <c r="EB35" s="1353"/>
      <c r="EC35" s="1353"/>
      <c r="ED35" s="1353"/>
      <c r="EE35" s="1353"/>
      <c r="EF35" s="1353"/>
      <c r="EG35" s="1353"/>
      <c r="EH35" s="1353"/>
      <c r="EI35" s="1353"/>
      <c r="EJ35" s="1353"/>
      <c r="EK35" s="1353"/>
      <c r="EL35" s="1353"/>
      <c r="EM35" s="1354"/>
      <c r="EN35" s="1355">
        <f>SUM(EN36:FB37)</f>
        <v>0</v>
      </c>
      <c r="EO35" s="1356"/>
      <c r="EP35" s="1356"/>
      <c r="EQ35" s="1356"/>
      <c r="ER35" s="1356"/>
      <c r="ES35" s="1356"/>
      <c r="ET35" s="1356"/>
      <c r="EU35" s="1356"/>
      <c r="EV35" s="1356"/>
      <c r="EW35" s="1356"/>
      <c r="EX35" s="1356"/>
      <c r="EY35" s="1356"/>
      <c r="EZ35" s="1356"/>
      <c r="FA35" s="1356"/>
      <c r="FB35" s="1357"/>
      <c r="FC35" s="45"/>
      <c r="FD35" s="45"/>
      <c r="FE35" s="45"/>
      <c r="FF35" s="45"/>
      <c r="FG35" s="45"/>
      <c r="FH35" s="45"/>
      <c r="FI35" s="45"/>
      <c r="FJ35" s="45"/>
      <c r="FK35" s="45"/>
      <c r="FL35" s="45"/>
      <c r="FM35" s="45"/>
      <c r="FN35" s="45"/>
      <c r="FO35" s="45"/>
      <c r="FP35" s="45"/>
      <c r="FQ35" s="45"/>
      <c r="FR35" s="45"/>
      <c r="FS35" s="45"/>
      <c r="FT35" s="45"/>
    </row>
    <row r="36" spans="1:176">
      <c r="A36" s="485"/>
      <c r="B36" s="1048"/>
      <c r="C36" s="1049"/>
      <c r="D36" s="1049"/>
      <c r="E36" s="1049"/>
      <c r="F36" s="1049"/>
      <c r="G36" s="1049"/>
      <c r="H36" s="1049"/>
      <c r="I36" s="1049"/>
      <c r="J36" s="1049"/>
      <c r="K36" s="1049"/>
      <c r="L36" s="1049"/>
      <c r="M36" s="1049"/>
      <c r="N36" s="1358" t="s">
        <v>325</v>
      </c>
      <c r="O36" s="1267"/>
      <c r="P36" s="1267"/>
      <c r="Q36" s="1267"/>
      <c r="R36" s="1267"/>
      <c r="S36" s="1267"/>
      <c r="T36" s="1267"/>
      <c r="U36" s="1267"/>
      <c r="V36" s="1267"/>
      <c r="W36" s="1267"/>
      <c r="X36" s="1267"/>
      <c r="Y36" s="1267"/>
      <c r="Z36" s="1267"/>
      <c r="AA36" s="1267"/>
      <c r="AB36" s="1267"/>
      <c r="AC36" s="1267"/>
      <c r="AD36" s="1267"/>
      <c r="AE36" s="1267"/>
      <c r="AF36" s="1267"/>
      <c r="AG36" s="1267"/>
      <c r="AH36" s="1267"/>
      <c r="AI36" s="1267"/>
      <c r="AJ36" s="1267"/>
      <c r="AK36" s="1267"/>
      <c r="AL36" s="1267"/>
      <c r="AM36" s="1267"/>
      <c r="AN36" s="1267"/>
      <c r="AO36" s="1267"/>
      <c r="AP36" s="1267"/>
      <c r="AQ36" s="1267"/>
      <c r="AR36" s="1267"/>
      <c r="AS36" s="1267"/>
      <c r="AT36" s="1267"/>
      <c r="AU36" s="1267"/>
      <c r="AV36" s="1267"/>
      <c r="AW36" s="1267"/>
      <c r="AX36" s="1267"/>
      <c r="AY36" s="1267"/>
      <c r="AZ36" s="1267"/>
      <c r="BA36" s="1267"/>
      <c r="BB36" s="1267"/>
      <c r="BC36" s="1267"/>
      <c r="BD36" s="1267"/>
      <c r="BE36" s="1267"/>
      <c r="BF36" s="1267"/>
      <c r="BG36" s="1267"/>
      <c r="BH36" s="1267"/>
      <c r="BI36" s="1267"/>
      <c r="BJ36" s="1267"/>
      <c r="BK36" s="1267"/>
      <c r="BL36" s="1267"/>
      <c r="BM36" s="1267"/>
      <c r="BN36" s="1267"/>
      <c r="BO36" s="1267"/>
      <c r="BP36" s="1267"/>
      <c r="BQ36" s="1267"/>
      <c r="BR36" s="1267"/>
      <c r="BS36" s="1267"/>
      <c r="BT36" s="1267"/>
      <c r="BU36" s="1267"/>
      <c r="BV36" s="1267"/>
      <c r="BW36" s="1267"/>
      <c r="BX36" s="1267"/>
      <c r="BY36" s="1267"/>
      <c r="BZ36" s="1267"/>
      <c r="CA36" s="1267"/>
      <c r="CB36" s="1267"/>
      <c r="CC36" s="1267"/>
      <c r="CD36" s="1267"/>
      <c r="CE36" s="1267"/>
      <c r="CF36" s="1267"/>
      <c r="CG36" s="1267"/>
      <c r="CH36" s="1267"/>
      <c r="CI36" s="1267"/>
      <c r="CJ36" s="1267"/>
      <c r="CK36" s="1267"/>
      <c r="CL36" s="1267"/>
      <c r="CM36" s="1267"/>
      <c r="CN36" s="1267"/>
      <c r="CO36" s="1267"/>
      <c r="CP36" s="1267"/>
      <c r="CQ36" s="1267"/>
      <c r="CR36" s="1267"/>
      <c r="CS36" s="1267"/>
      <c r="CT36" s="1267"/>
      <c r="CU36" s="1267"/>
      <c r="CV36" s="1267"/>
      <c r="CW36" s="1359"/>
      <c r="CX36" s="1060" t="s">
        <v>173</v>
      </c>
      <c r="CY36" s="1049"/>
      <c r="CZ36" s="1049"/>
      <c r="DA36" s="1049"/>
      <c r="DB36" s="1049"/>
      <c r="DC36" s="1049"/>
      <c r="DD36" s="1049"/>
      <c r="DE36" s="1049"/>
      <c r="DF36" s="1049"/>
      <c r="DG36" s="1049"/>
      <c r="DH36" s="1049"/>
      <c r="DI36" s="1050"/>
      <c r="DJ36" s="1333">
        <v>0</v>
      </c>
      <c r="DK36" s="1323"/>
      <c r="DL36" s="1323"/>
      <c r="DM36" s="1323"/>
      <c r="DN36" s="1323"/>
      <c r="DO36" s="1323"/>
      <c r="DP36" s="1323"/>
      <c r="DQ36" s="1323"/>
      <c r="DR36" s="1323"/>
      <c r="DS36" s="1323"/>
      <c r="DT36" s="1323"/>
      <c r="DU36" s="1323"/>
      <c r="DV36" s="1323"/>
      <c r="DW36" s="1323"/>
      <c r="DX36" s="1334"/>
      <c r="DY36" s="1322">
        <v>0</v>
      </c>
      <c r="DZ36" s="1323"/>
      <c r="EA36" s="1323"/>
      <c r="EB36" s="1323"/>
      <c r="EC36" s="1323"/>
      <c r="ED36" s="1323"/>
      <c r="EE36" s="1323"/>
      <c r="EF36" s="1323"/>
      <c r="EG36" s="1323"/>
      <c r="EH36" s="1323"/>
      <c r="EI36" s="1323"/>
      <c r="EJ36" s="1323"/>
      <c r="EK36" s="1323"/>
      <c r="EL36" s="1323"/>
      <c r="EM36" s="1324"/>
      <c r="EN36" s="1335">
        <v>0</v>
      </c>
      <c r="EO36" s="1336"/>
      <c r="EP36" s="1336"/>
      <c r="EQ36" s="1336"/>
      <c r="ER36" s="1336"/>
      <c r="ES36" s="1336"/>
      <c r="ET36" s="1336"/>
      <c r="EU36" s="1336"/>
      <c r="EV36" s="1336"/>
      <c r="EW36" s="1336"/>
      <c r="EX36" s="1336"/>
      <c r="EY36" s="1336"/>
      <c r="EZ36" s="1336"/>
      <c r="FA36" s="1336"/>
      <c r="FB36" s="1337"/>
      <c r="FC36" s="45"/>
      <c r="FD36" s="45"/>
      <c r="FE36" s="45"/>
      <c r="FF36" s="45"/>
      <c r="FG36" s="45"/>
      <c r="FH36" s="45"/>
      <c r="FI36" s="45"/>
      <c r="FJ36" s="45"/>
      <c r="FK36" s="45"/>
      <c r="FL36" s="45"/>
      <c r="FM36" s="45"/>
      <c r="FN36" s="45"/>
      <c r="FO36" s="45"/>
      <c r="FP36" s="45"/>
      <c r="FQ36" s="45"/>
      <c r="FR36" s="45"/>
      <c r="FS36" s="45"/>
      <c r="FT36" s="45"/>
    </row>
    <row r="37" spans="1:176">
      <c r="A37" s="485"/>
      <c r="B37" s="1048"/>
      <c r="C37" s="1049"/>
      <c r="D37" s="1049"/>
      <c r="E37" s="1049"/>
      <c r="F37" s="1049"/>
      <c r="G37" s="1049"/>
      <c r="H37" s="1049"/>
      <c r="I37" s="1049"/>
      <c r="J37" s="1049"/>
      <c r="K37" s="1049"/>
      <c r="L37" s="1049"/>
      <c r="M37" s="1049"/>
      <c r="N37" s="1358" t="s">
        <v>326</v>
      </c>
      <c r="O37" s="1267"/>
      <c r="P37" s="1267"/>
      <c r="Q37" s="1267"/>
      <c r="R37" s="1267"/>
      <c r="S37" s="1267"/>
      <c r="T37" s="1267"/>
      <c r="U37" s="1267"/>
      <c r="V37" s="1267"/>
      <c r="W37" s="1267"/>
      <c r="X37" s="1267"/>
      <c r="Y37" s="1267"/>
      <c r="Z37" s="1267"/>
      <c r="AA37" s="1267"/>
      <c r="AB37" s="1267"/>
      <c r="AC37" s="1267"/>
      <c r="AD37" s="1267"/>
      <c r="AE37" s="1267"/>
      <c r="AF37" s="1267"/>
      <c r="AG37" s="1267"/>
      <c r="AH37" s="1267"/>
      <c r="AI37" s="1267"/>
      <c r="AJ37" s="1267"/>
      <c r="AK37" s="1267"/>
      <c r="AL37" s="1267"/>
      <c r="AM37" s="1267"/>
      <c r="AN37" s="1267"/>
      <c r="AO37" s="1267"/>
      <c r="AP37" s="1267"/>
      <c r="AQ37" s="1267"/>
      <c r="AR37" s="1267"/>
      <c r="AS37" s="1267"/>
      <c r="AT37" s="1267"/>
      <c r="AU37" s="1267"/>
      <c r="AV37" s="1267"/>
      <c r="AW37" s="1267"/>
      <c r="AX37" s="1267"/>
      <c r="AY37" s="1267"/>
      <c r="AZ37" s="1267"/>
      <c r="BA37" s="1267"/>
      <c r="BB37" s="1267"/>
      <c r="BC37" s="1267"/>
      <c r="BD37" s="1267"/>
      <c r="BE37" s="1267"/>
      <c r="BF37" s="1267"/>
      <c r="BG37" s="1267"/>
      <c r="BH37" s="1267"/>
      <c r="BI37" s="1267"/>
      <c r="BJ37" s="1267"/>
      <c r="BK37" s="1267"/>
      <c r="BL37" s="1267"/>
      <c r="BM37" s="1267"/>
      <c r="BN37" s="1267"/>
      <c r="BO37" s="1267"/>
      <c r="BP37" s="1267"/>
      <c r="BQ37" s="1267"/>
      <c r="BR37" s="1267"/>
      <c r="BS37" s="1267"/>
      <c r="BT37" s="1267"/>
      <c r="BU37" s="1267"/>
      <c r="BV37" s="1267"/>
      <c r="BW37" s="1267"/>
      <c r="BX37" s="1267"/>
      <c r="BY37" s="1267"/>
      <c r="BZ37" s="1267"/>
      <c r="CA37" s="1267"/>
      <c r="CB37" s="1267"/>
      <c r="CC37" s="1267"/>
      <c r="CD37" s="1267"/>
      <c r="CE37" s="1267"/>
      <c r="CF37" s="1267"/>
      <c r="CG37" s="1267"/>
      <c r="CH37" s="1267"/>
      <c r="CI37" s="1267"/>
      <c r="CJ37" s="1267"/>
      <c r="CK37" s="1267"/>
      <c r="CL37" s="1267"/>
      <c r="CM37" s="1267"/>
      <c r="CN37" s="1267"/>
      <c r="CO37" s="1267"/>
      <c r="CP37" s="1267"/>
      <c r="CQ37" s="1267"/>
      <c r="CR37" s="1267"/>
      <c r="CS37" s="1267"/>
      <c r="CT37" s="1267"/>
      <c r="CU37" s="1267"/>
      <c r="CV37" s="1267"/>
      <c r="CW37" s="1359"/>
      <c r="CX37" s="1060" t="s">
        <v>172</v>
      </c>
      <c r="CY37" s="1049"/>
      <c r="CZ37" s="1049"/>
      <c r="DA37" s="1049"/>
      <c r="DB37" s="1049"/>
      <c r="DC37" s="1049"/>
      <c r="DD37" s="1049"/>
      <c r="DE37" s="1049"/>
      <c r="DF37" s="1049"/>
      <c r="DG37" s="1049"/>
      <c r="DH37" s="1049"/>
      <c r="DI37" s="1050"/>
      <c r="DJ37" s="1333">
        <v>0</v>
      </c>
      <c r="DK37" s="1323"/>
      <c r="DL37" s="1323"/>
      <c r="DM37" s="1323"/>
      <c r="DN37" s="1323"/>
      <c r="DO37" s="1323"/>
      <c r="DP37" s="1323"/>
      <c r="DQ37" s="1323"/>
      <c r="DR37" s="1323"/>
      <c r="DS37" s="1323"/>
      <c r="DT37" s="1323"/>
      <c r="DU37" s="1323"/>
      <c r="DV37" s="1323"/>
      <c r="DW37" s="1323"/>
      <c r="DX37" s="1334"/>
      <c r="DY37" s="1325">
        <v>0</v>
      </c>
      <c r="DZ37" s="1320"/>
      <c r="EA37" s="1320"/>
      <c r="EB37" s="1320"/>
      <c r="EC37" s="1320"/>
      <c r="ED37" s="1320"/>
      <c r="EE37" s="1320"/>
      <c r="EF37" s="1320"/>
      <c r="EG37" s="1320"/>
      <c r="EH37" s="1320"/>
      <c r="EI37" s="1320"/>
      <c r="EJ37" s="1320"/>
      <c r="EK37" s="1320"/>
      <c r="EL37" s="1320"/>
      <c r="EM37" s="1321"/>
      <c r="EN37" s="1335">
        <v>0</v>
      </c>
      <c r="EO37" s="1336"/>
      <c r="EP37" s="1336"/>
      <c r="EQ37" s="1336"/>
      <c r="ER37" s="1336"/>
      <c r="ES37" s="1336"/>
      <c r="ET37" s="1336"/>
      <c r="EU37" s="1336"/>
      <c r="EV37" s="1336"/>
      <c r="EW37" s="1336"/>
      <c r="EX37" s="1336"/>
      <c r="EY37" s="1336"/>
      <c r="EZ37" s="1336"/>
      <c r="FA37" s="1336"/>
      <c r="FB37" s="1337"/>
      <c r="FC37" s="45"/>
      <c r="FD37" s="45"/>
      <c r="FE37" s="45"/>
      <c r="FF37" s="45"/>
      <c r="FG37" s="45"/>
      <c r="FH37" s="45"/>
      <c r="FI37" s="45"/>
      <c r="FJ37" s="45"/>
      <c r="FK37" s="45"/>
      <c r="FL37" s="45"/>
      <c r="FM37" s="45"/>
      <c r="FN37" s="45"/>
      <c r="FO37" s="45"/>
      <c r="FP37" s="45"/>
      <c r="FQ37" s="45"/>
      <c r="FR37" s="45"/>
      <c r="FS37" s="45"/>
      <c r="FT37" s="45"/>
    </row>
    <row r="38" spans="1:176">
      <c r="A38" s="485"/>
      <c r="B38" s="1048"/>
      <c r="C38" s="1049"/>
      <c r="D38" s="1049"/>
      <c r="E38" s="1049"/>
      <c r="F38" s="1049"/>
      <c r="G38" s="1049"/>
      <c r="H38" s="1049"/>
      <c r="I38" s="1049"/>
      <c r="J38" s="1049"/>
      <c r="K38" s="1049"/>
      <c r="L38" s="1049"/>
      <c r="M38" s="1050"/>
      <c r="N38" s="885"/>
      <c r="O38" s="1051"/>
      <c r="P38" s="1051"/>
      <c r="Q38" s="1051"/>
      <c r="R38" s="1051"/>
      <c r="S38" s="1051"/>
      <c r="T38" s="1051"/>
      <c r="U38" s="1051"/>
      <c r="V38" s="1051"/>
      <c r="W38" s="1051"/>
      <c r="X38" s="1051"/>
      <c r="Y38" s="1051"/>
      <c r="Z38" s="1051"/>
      <c r="AA38" s="1051"/>
      <c r="AB38" s="1051"/>
      <c r="AC38" s="1051"/>
      <c r="AD38" s="1051"/>
      <c r="AE38" s="1051"/>
      <c r="AF38" s="1051"/>
      <c r="AG38" s="1051"/>
      <c r="AH38" s="1051"/>
      <c r="AI38" s="1051"/>
      <c r="AJ38" s="1051"/>
      <c r="AK38" s="1051"/>
      <c r="AL38" s="1051"/>
      <c r="AM38" s="1051"/>
      <c r="AN38" s="1051"/>
      <c r="AO38" s="1051"/>
      <c r="AP38" s="1051"/>
      <c r="AQ38" s="1051"/>
      <c r="AR38" s="1051"/>
      <c r="AS38" s="1051"/>
      <c r="AT38" s="1051"/>
      <c r="AU38" s="1051"/>
      <c r="AV38" s="1051"/>
      <c r="AW38" s="1051"/>
      <c r="AX38" s="1051"/>
      <c r="AY38" s="1051"/>
      <c r="AZ38" s="1051"/>
      <c r="BA38" s="1051"/>
      <c r="BB38" s="1051"/>
      <c r="BC38" s="1051"/>
      <c r="BD38" s="1051"/>
      <c r="BE38" s="1051"/>
      <c r="BF38" s="1051"/>
      <c r="BG38" s="1051"/>
      <c r="BH38" s="1051"/>
      <c r="BI38" s="1051"/>
      <c r="BJ38" s="1051"/>
      <c r="BK38" s="1051"/>
      <c r="BL38" s="1051"/>
      <c r="BM38" s="1051"/>
      <c r="BN38" s="1051"/>
      <c r="BO38" s="1051"/>
      <c r="BP38" s="1051"/>
      <c r="BQ38" s="1051"/>
      <c r="BR38" s="1051"/>
      <c r="BS38" s="1051"/>
      <c r="BT38" s="1051"/>
      <c r="BU38" s="1051"/>
      <c r="BV38" s="1051"/>
      <c r="BW38" s="1051"/>
      <c r="BX38" s="1051"/>
      <c r="BY38" s="1051"/>
      <c r="BZ38" s="1051"/>
      <c r="CA38" s="1051"/>
      <c r="CB38" s="1051"/>
      <c r="CC38" s="1051"/>
      <c r="CD38" s="1051"/>
      <c r="CE38" s="1051"/>
      <c r="CF38" s="1051"/>
      <c r="CG38" s="1051"/>
      <c r="CH38" s="1051"/>
      <c r="CI38" s="1051"/>
      <c r="CJ38" s="1051"/>
      <c r="CK38" s="1051"/>
      <c r="CL38" s="1051"/>
      <c r="CM38" s="1051"/>
      <c r="CN38" s="1051"/>
      <c r="CO38" s="1051"/>
      <c r="CP38" s="1051"/>
      <c r="CQ38" s="1051"/>
      <c r="CR38" s="1051"/>
      <c r="CS38" s="1051"/>
      <c r="CT38" s="1051"/>
      <c r="CU38" s="1051"/>
      <c r="CV38" s="1051"/>
      <c r="CW38" s="1052"/>
      <c r="CX38" s="1048"/>
      <c r="CY38" s="1049"/>
      <c r="CZ38" s="1049"/>
      <c r="DA38" s="1049"/>
      <c r="DB38" s="1049"/>
      <c r="DC38" s="1049"/>
      <c r="DD38" s="1049"/>
      <c r="DE38" s="1049"/>
      <c r="DF38" s="1049"/>
      <c r="DG38" s="1049"/>
      <c r="DH38" s="1049"/>
      <c r="DI38" s="1050"/>
      <c r="DJ38" s="1333"/>
      <c r="DK38" s="1323"/>
      <c r="DL38" s="1323"/>
      <c r="DM38" s="1323"/>
      <c r="DN38" s="1323"/>
      <c r="DO38" s="1323"/>
      <c r="DP38" s="1323"/>
      <c r="DQ38" s="1323"/>
      <c r="DR38" s="1323"/>
      <c r="DS38" s="1323"/>
      <c r="DT38" s="1323"/>
      <c r="DU38" s="1323"/>
      <c r="DV38" s="1323"/>
      <c r="DW38" s="1323"/>
      <c r="DX38" s="1334"/>
      <c r="DY38" s="1322"/>
      <c r="DZ38" s="1323"/>
      <c r="EA38" s="1323"/>
      <c r="EB38" s="1323"/>
      <c r="EC38" s="1323"/>
      <c r="ED38" s="1323"/>
      <c r="EE38" s="1323"/>
      <c r="EF38" s="1323"/>
      <c r="EG38" s="1323"/>
      <c r="EH38" s="1323"/>
      <c r="EI38" s="1323"/>
      <c r="EJ38" s="1323"/>
      <c r="EK38" s="1323"/>
      <c r="EL38" s="1323"/>
      <c r="EM38" s="1324"/>
      <c r="EN38" s="1335"/>
      <c r="EO38" s="1336"/>
      <c r="EP38" s="1336"/>
      <c r="EQ38" s="1336"/>
      <c r="ER38" s="1336"/>
      <c r="ES38" s="1336"/>
      <c r="ET38" s="1336"/>
      <c r="EU38" s="1336"/>
      <c r="EV38" s="1336"/>
      <c r="EW38" s="1336"/>
      <c r="EX38" s="1336"/>
      <c r="EY38" s="1336"/>
      <c r="EZ38" s="1336"/>
      <c r="FA38" s="1336"/>
      <c r="FB38" s="1337"/>
      <c r="FC38" s="45"/>
      <c r="FD38" s="45"/>
      <c r="FE38" s="45"/>
      <c r="FF38" s="45"/>
      <c r="FG38" s="45"/>
      <c r="FH38" s="45"/>
      <c r="FI38" s="45"/>
      <c r="FJ38" s="45"/>
      <c r="FK38" s="45"/>
      <c r="FL38" s="45"/>
      <c r="FM38" s="45"/>
      <c r="FN38" s="45"/>
      <c r="FO38" s="45"/>
      <c r="FP38" s="45"/>
      <c r="FQ38" s="45"/>
      <c r="FR38" s="45"/>
      <c r="FS38" s="45"/>
      <c r="FT38" s="45"/>
    </row>
    <row r="39" spans="1:176">
      <c r="A39" s="485"/>
      <c r="B39" s="1048" t="s">
        <v>187</v>
      </c>
      <c r="C39" s="1060"/>
      <c r="D39" s="1060"/>
      <c r="E39" s="1060"/>
      <c r="F39" s="1060"/>
      <c r="G39" s="1060"/>
      <c r="H39" s="1060"/>
      <c r="I39" s="1060"/>
      <c r="J39" s="1060"/>
      <c r="K39" s="1060"/>
      <c r="L39" s="1060"/>
      <c r="M39" s="1060"/>
      <c r="N39" s="863"/>
      <c r="O39" s="1267" t="s">
        <v>327</v>
      </c>
      <c r="P39" s="1267"/>
      <c r="Q39" s="1267"/>
      <c r="R39" s="1267"/>
      <c r="S39" s="1267"/>
      <c r="T39" s="1267"/>
      <c r="U39" s="1267"/>
      <c r="V39" s="1267"/>
      <c r="W39" s="1267"/>
      <c r="X39" s="1267"/>
      <c r="Y39" s="1267"/>
      <c r="Z39" s="1267"/>
      <c r="AA39" s="1267"/>
      <c r="AB39" s="1267"/>
      <c r="AC39" s="1267"/>
      <c r="AD39" s="1267"/>
      <c r="AE39" s="1267"/>
      <c r="AF39" s="1267"/>
      <c r="AG39" s="1267"/>
      <c r="AH39" s="1267"/>
      <c r="AI39" s="1267"/>
      <c r="AJ39" s="1267"/>
      <c r="AK39" s="1267"/>
      <c r="AL39" s="1267"/>
      <c r="AM39" s="1267"/>
      <c r="AN39" s="1267"/>
      <c r="AO39" s="1267"/>
      <c r="AP39" s="1267"/>
      <c r="AQ39" s="1267"/>
      <c r="AR39" s="1267"/>
      <c r="AS39" s="1267"/>
      <c r="AT39" s="1267"/>
      <c r="AU39" s="1267"/>
      <c r="AV39" s="1267"/>
      <c r="AW39" s="1267"/>
      <c r="AX39" s="1267"/>
      <c r="AY39" s="1267"/>
      <c r="AZ39" s="1267"/>
      <c r="BA39" s="1267"/>
      <c r="BB39" s="1267"/>
      <c r="BC39" s="1267"/>
      <c r="BD39" s="1267"/>
      <c r="BE39" s="1267"/>
      <c r="BF39" s="1267"/>
      <c r="BG39" s="1267"/>
      <c r="BH39" s="1267"/>
      <c r="BI39" s="1267"/>
      <c r="BJ39" s="1267"/>
      <c r="BK39" s="1267"/>
      <c r="BL39" s="1267"/>
      <c r="BM39" s="1267"/>
      <c r="BN39" s="1267"/>
      <c r="BO39" s="1267"/>
      <c r="BP39" s="1267"/>
      <c r="BQ39" s="1267"/>
      <c r="BR39" s="1267"/>
      <c r="BS39" s="1267"/>
      <c r="BT39" s="1267"/>
      <c r="BU39" s="1267"/>
      <c r="BV39" s="1267"/>
      <c r="BW39" s="1267"/>
      <c r="BX39" s="1267"/>
      <c r="BY39" s="1267"/>
      <c r="BZ39" s="1267"/>
      <c r="CA39" s="1267"/>
      <c r="CB39" s="1267"/>
      <c r="CC39" s="1267"/>
      <c r="CD39" s="1267"/>
      <c r="CE39" s="1267"/>
      <c r="CF39" s="1267"/>
      <c r="CG39" s="1267"/>
      <c r="CH39" s="1267"/>
      <c r="CI39" s="1267"/>
      <c r="CJ39" s="1267"/>
      <c r="CK39" s="1267"/>
      <c r="CL39" s="1267"/>
      <c r="CM39" s="1267"/>
      <c r="CN39" s="1267"/>
      <c r="CO39" s="1267"/>
      <c r="CP39" s="1267"/>
      <c r="CQ39" s="1267"/>
      <c r="CR39" s="1267"/>
      <c r="CS39" s="1267"/>
      <c r="CT39" s="1267"/>
      <c r="CU39" s="1267"/>
      <c r="CV39" s="1267"/>
      <c r="CW39" s="1268"/>
      <c r="CX39" s="1060" t="s">
        <v>171</v>
      </c>
      <c r="CY39" s="1060"/>
      <c r="CZ39" s="1060"/>
      <c r="DA39" s="1060"/>
      <c r="DB39" s="1060"/>
      <c r="DC39" s="1060"/>
      <c r="DD39" s="1060"/>
      <c r="DE39" s="1060"/>
      <c r="DF39" s="1060"/>
      <c r="DG39" s="1060"/>
      <c r="DH39" s="1060"/>
      <c r="DI39" s="1067"/>
      <c r="DJ39" s="1350">
        <f>SUM(DJ40:DX44)</f>
        <v>1492489</v>
      </c>
      <c r="DK39" s="1351"/>
      <c r="DL39" s="1351"/>
      <c r="DM39" s="1351"/>
      <c r="DN39" s="1351"/>
      <c r="DO39" s="1351"/>
      <c r="DP39" s="1351"/>
      <c r="DQ39" s="1351"/>
      <c r="DR39" s="1351"/>
      <c r="DS39" s="1351"/>
      <c r="DT39" s="1351"/>
      <c r="DU39" s="1351"/>
      <c r="DV39" s="1351"/>
      <c r="DW39" s="1351"/>
      <c r="DX39" s="1352"/>
      <c r="DY39" s="1350">
        <f>SUM(DY40:EM44)</f>
        <v>1347116</v>
      </c>
      <c r="DZ39" s="1353"/>
      <c r="EA39" s="1353"/>
      <c r="EB39" s="1353"/>
      <c r="EC39" s="1353"/>
      <c r="ED39" s="1353"/>
      <c r="EE39" s="1353"/>
      <c r="EF39" s="1353"/>
      <c r="EG39" s="1353"/>
      <c r="EH39" s="1353"/>
      <c r="EI39" s="1353"/>
      <c r="EJ39" s="1353"/>
      <c r="EK39" s="1353"/>
      <c r="EL39" s="1353"/>
      <c r="EM39" s="1354"/>
      <c r="EN39" s="1355">
        <f>SUM(EN40:FB44)</f>
        <v>145551</v>
      </c>
      <c r="EO39" s="1356"/>
      <c r="EP39" s="1356"/>
      <c r="EQ39" s="1356"/>
      <c r="ER39" s="1356"/>
      <c r="ES39" s="1356"/>
      <c r="ET39" s="1356"/>
      <c r="EU39" s="1356"/>
      <c r="EV39" s="1356"/>
      <c r="EW39" s="1356"/>
      <c r="EX39" s="1356"/>
      <c r="EY39" s="1356"/>
      <c r="EZ39" s="1356"/>
      <c r="FA39" s="1356"/>
      <c r="FB39" s="1357"/>
      <c r="FC39" s="45"/>
      <c r="FD39" s="45"/>
      <c r="FE39" s="45"/>
      <c r="FF39" s="502"/>
      <c r="FG39" s="502"/>
      <c r="FH39" s="502"/>
      <c r="FI39" s="502"/>
      <c r="FJ39" s="502"/>
      <c r="FK39" s="502"/>
      <c r="FL39" s="502"/>
      <c r="FM39" s="502"/>
      <c r="FN39" s="502"/>
      <c r="FO39" s="502"/>
      <c r="FP39" s="502"/>
      <c r="FQ39" s="502"/>
      <c r="FR39" s="502"/>
      <c r="FS39" s="502"/>
      <c r="FT39" s="502"/>
    </row>
    <row r="40" spans="1:176">
      <c r="A40" s="485"/>
      <c r="B40" s="1048"/>
      <c r="C40" s="1049"/>
      <c r="D40" s="1049"/>
      <c r="E40" s="1049"/>
      <c r="F40" s="1049"/>
      <c r="G40" s="1049"/>
      <c r="H40" s="1049"/>
      <c r="I40" s="1049"/>
      <c r="J40" s="1049"/>
      <c r="K40" s="1049"/>
      <c r="L40" s="1049"/>
      <c r="M40" s="1049"/>
      <c r="N40" s="375"/>
      <c r="O40" s="1267" t="s">
        <v>329</v>
      </c>
      <c r="P40" s="1267"/>
      <c r="Q40" s="1267"/>
      <c r="R40" s="1267"/>
      <c r="S40" s="1267"/>
      <c r="T40" s="1267"/>
      <c r="U40" s="1267"/>
      <c r="V40" s="1267"/>
      <c r="W40" s="1267"/>
      <c r="X40" s="1267"/>
      <c r="Y40" s="1267"/>
      <c r="Z40" s="1267"/>
      <c r="AA40" s="1267"/>
      <c r="AB40" s="1267"/>
      <c r="AC40" s="1267"/>
      <c r="AD40" s="1267"/>
      <c r="AE40" s="1267"/>
      <c r="AF40" s="1267"/>
      <c r="AG40" s="1267"/>
      <c r="AH40" s="1267"/>
      <c r="AI40" s="1267"/>
      <c r="AJ40" s="1267"/>
      <c r="AK40" s="1267"/>
      <c r="AL40" s="1267"/>
      <c r="AM40" s="1267"/>
      <c r="AN40" s="1267"/>
      <c r="AO40" s="1267"/>
      <c r="AP40" s="1267"/>
      <c r="AQ40" s="1267"/>
      <c r="AR40" s="1267"/>
      <c r="AS40" s="1267"/>
      <c r="AT40" s="1267"/>
      <c r="AU40" s="1267"/>
      <c r="AV40" s="1267"/>
      <c r="AW40" s="1267"/>
      <c r="AX40" s="1267"/>
      <c r="AY40" s="1267"/>
      <c r="AZ40" s="1267"/>
      <c r="BA40" s="1267"/>
      <c r="BB40" s="1267"/>
      <c r="BC40" s="1267"/>
      <c r="BD40" s="1267"/>
      <c r="BE40" s="1267"/>
      <c r="BF40" s="1267"/>
      <c r="BG40" s="1267"/>
      <c r="BH40" s="1267"/>
      <c r="BI40" s="1267"/>
      <c r="BJ40" s="1267"/>
      <c r="BK40" s="1267"/>
      <c r="BL40" s="1267"/>
      <c r="BM40" s="1267"/>
      <c r="BN40" s="1267"/>
      <c r="BO40" s="1267"/>
      <c r="BP40" s="1267"/>
      <c r="BQ40" s="1267"/>
      <c r="BR40" s="1267"/>
      <c r="BS40" s="1267"/>
      <c r="BT40" s="1267"/>
      <c r="BU40" s="1267"/>
      <c r="BV40" s="1267"/>
      <c r="BW40" s="1267"/>
      <c r="BX40" s="1267"/>
      <c r="BY40" s="1267"/>
      <c r="BZ40" s="1267"/>
      <c r="CA40" s="1267"/>
      <c r="CB40" s="1267"/>
      <c r="CC40" s="1267"/>
      <c r="CD40" s="1267"/>
      <c r="CE40" s="1267"/>
      <c r="CF40" s="1267"/>
      <c r="CG40" s="1267"/>
      <c r="CH40" s="1267"/>
      <c r="CI40" s="1267"/>
      <c r="CJ40" s="1267"/>
      <c r="CK40" s="1267"/>
      <c r="CL40" s="1267"/>
      <c r="CM40" s="1267"/>
      <c r="CN40" s="1267"/>
      <c r="CO40" s="1267"/>
      <c r="CP40" s="1267"/>
      <c r="CQ40" s="1267"/>
      <c r="CR40" s="1267"/>
      <c r="CS40" s="1267"/>
      <c r="CT40" s="1267"/>
      <c r="CU40" s="1267"/>
      <c r="CV40" s="1267"/>
      <c r="CW40" s="861"/>
      <c r="CX40" s="1060" t="s">
        <v>170</v>
      </c>
      <c r="CY40" s="1049"/>
      <c r="CZ40" s="1049"/>
      <c r="DA40" s="1049"/>
      <c r="DB40" s="1049"/>
      <c r="DC40" s="1049"/>
      <c r="DD40" s="1049"/>
      <c r="DE40" s="1049"/>
      <c r="DF40" s="1049"/>
      <c r="DG40" s="1049"/>
      <c r="DH40" s="1049"/>
      <c r="DI40" s="1050"/>
      <c r="DJ40" s="1333">
        <v>1117570</v>
      </c>
      <c r="DK40" s="1323"/>
      <c r="DL40" s="1323"/>
      <c r="DM40" s="1323"/>
      <c r="DN40" s="1323"/>
      <c r="DO40" s="1323"/>
      <c r="DP40" s="1323"/>
      <c r="DQ40" s="1323"/>
      <c r="DR40" s="1323"/>
      <c r="DS40" s="1323"/>
      <c r="DT40" s="1323"/>
      <c r="DU40" s="1323"/>
      <c r="DV40" s="1323"/>
      <c r="DW40" s="1323"/>
      <c r="DX40" s="1334"/>
      <c r="DY40" s="1322">
        <v>1117470</v>
      </c>
      <c r="DZ40" s="1323"/>
      <c r="EA40" s="1323"/>
      <c r="EB40" s="1323"/>
      <c r="EC40" s="1323"/>
      <c r="ED40" s="1323"/>
      <c r="EE40" s="1323"/>
      <c r="EF40" s="1323"/>
      <c r="EG40" s="1323"/>
      <c r="EH40" s="1323"/>
      <c r="EI40" s="1323"/>
      <c r="EJ40" s="1323"/>
      <c r="EK40" s="1323"/>
      <c r="EL40" s="1323"/>
      <c r="EM40" s="1324"/>
      <c r="EN40" s="1335">
        <v>15355</v>
      </c>
      <c r="EO40" s="1336"/>
      <c r="EP40" s="1336"/>
      <c r="EQ40" s="1336"/>
      <c r="ER40" s="1336"/>
      <c r="ES40" s="1336"/>
      <c r="ET40" s="1336"/>
      <c r="EU40" s="1336"/>
      <c r="EV40" s="1336"/>
      <c r="EW40" s="1336"/>
      <c r="EX40" s="1336"/>
      <c r="EY40" s="1336"/>
      <c r="EZ40" s="1336"/>
      <c r="FA40" s="1336"/>
      <c r="FB40" s="1337"/>
      <c r="FC40" s="45"/>
      <c r="FD40" s="45"/>
      <c r="FE40" s="45"/>
      <c r="FF40" s="45"/>
      <c r="FG40" s="45"/>
      <c r="FH40" s="45"/>
      <c r="FI40" s="45"/>
      <c r="FJ40" s="45"/>
      <c r="FK40" s="45"/>
      <c r="FL40" s="45"/>
      <c r="FM40" s="45"/>
      <c r="FN40" s="45"/>
      <c r="FO40" s="45"/>
      <c r="FP40" s="45"/>
      <c r="FQ40" s="45"/>
      <c r="FR40" s="45"/>
      <c r="FS40" s="45"/>
      <c r="FT40" s="45"/>
    </row>
    <row r="41" spans="1:176">
      <c r="A41" s="485"/>
      <c r="B41" s="1048"/>
      <c r="C41" s="1049"/>
      <c r="D41" s="1049"/>
      <c r="E41" s="1049"/>
      <c r="F41" s="1049"/>
      <c r="G41" s="1049"/>
      <c r="H41" s="1049"/>
      <c r="I41" s="1049"/>
      <c r="J41" s="1049"/>
      <c r="K41" s="1049"/>
      <c r="L41" s="1049"/>
      <c r="M41" s="1049"/>
      <c r="N41" s="375"/>
      <c r="O41" s="1051" t="s">
        <v>330</v>
      </c>
      <c r="P41" s="1051"/>
      <c r="Q41" s="1051"/>
      <c r="R41" s="1051"/>
      <c r="S41" s="1051"/>
      <c r="T41" s="1051"/>
      <c r="U41" s="1051"/>
      <c r="V41" s="1051"/>
      <c r="W41" s="1051"/>
      <c r="X41" s="1051"/>
      <c r="Y41" s="1051"/>
      <c r="Z41" s="1051"/>
      <c r="AA41" s="1051"/>
      <c r="AB41" s="1051"/>
      <c r="AC41" s="1051"/>
      <c r="AD41" s="1051"/>
      <c r="AE41" s="1051"/>
      <c r="AF41" s="1051"/>
      <c r="AG41" s="1051"/>
      <c r="AH41" s="1051"/>
      <c r="AI41" s="1051"/>
      <c r="AJ41" s="1051"/>
      <c r="AK41" s="1051"/>
      <c r="AL41" s="1051"/>
      <c r="AM41" s="1051"/>
      <c r="AN41" s="1051"/>
      <c r="AO41" s="1051"/>
      <c r="AP41" s="1051"/>
      <c r="AQ41" s="1051"/>
      <c r="AR41" s="1051"/>
      <c r="AS41" s="1051"/>
      <c r="AT41" s="1051"/>
      <c r="AU41" s="1051"/>
      <c r="AV41" s="1051"/>
      <c r="AW41" s="1051"/>
      <c r="AX41" s="1051"/>
      <c r="AY41" s="1051"/>
      <c r="AZ41" s="1051"/>
      <c r="BA41" s="1051"/>
      <c r="BB41" s="1051"/>
      <c r="BC41" s="1051"/>
      <c r="BD41" s="1051"/>
      <c r="BE41" s="1051"/>
      <c r="BF41" s="1051"/>
      <c r="BG41" s="1051"/>
      <c r="BH41" s="1051"/>
      <c r="BI41" s="1051"/>
      <c r="BJ41" s="1051"/>
      <c r="BK41" s="1051"/>
      <c r="BL41" s="1051"/>
      <c r="BM41" s="1051"/>
      <c r="BN41" s="1051"/>
      <c r="BO41" s="1051"/>
      <c r="BP41" s="1051"/>
      <c r="BQ41" s="1051"/>
      <c r="BR41" s="1051"/>
      <c r="BS41" s="1051"/>
      <c r="BT41" s="1051"/>
      <c r="BU41" s="1051"/>
      <c r="BV41" s="1051"/>
      <c r="BW41" s="1051"/>
      <c r="BX41" s="1051"/>
      <c r="BY41" s="1051"/>
      <c r="BZ41" s="1051"/>
      <c r="CA41" s="1051"/>
      <c r="CB41" s="1051"/>
      <c r="CC41" s="1051"/>
      <c r="CD41" s="1051"/>
      <c r="CE41" s="1051"/>
      <c r="CF41" s="1051"/>
      <c r="CG41" s="1051"/>
      <c r="CH41" s="1051"/>
      <c r="CI41" s="1051"/>
      <c r="CJ41" s="1051"/>
      <c r="CK41" s="1051"/>
      <c r="CL41" s="1051"/>
      <c r="CM41" s="1051"/>
      <c r="CN41" s="1051"/>
      <c r="CO41" s="1051"/>
      <c r="CP41" s="1051"/>
      <c r="CQ41" s="1051"/>
      <c r="CR41" s="1051"/>
      <c r="CS41" s="1051"/>
      <c r="CT41" s="1051"/>
      <c r="CU41" s="1051"/>
      <c r="CV41" s="1051"/>
      <c r="CW41" s="861"/>
      <c r="CX41" s="1060" t="s">
        <v>169</v>
      </c>
      <c r="CY41" s="1049"/>
      <c r="CZ41" s="1049"/>
      <c r="DA41" s="1049"/>
      <c r="DB41" s="1049"/>
      <c r="DC41" s="1049"/>
      <c r="DD41" s="1049"/>
      <c r="DE41" s="1049"/>
      <c r="DF41" s="1049"/>
      <c r="DG41" s="1049"/>
      <c r="DH41" s="1049"/>
      <c r="DI41" s="1050"/>
      <c r="DJ41" s="1333">
        <v>0</v>
      </c>
      <c r="DK41" s="1323"/>
      <c r="DL41" s="1323"/>
      <c r="DM41" s="1323"/>
      <c r="DN41" s="1323"/>
      <c r="DO41" s="1323"/>
      <c r="DP41" s="1323"/>
      <c r="DQ41" s="1323"/>
      <c r="DR41" s="1323"/>
      <c r="DS41" s="1323"/>
      <c r="DT41" s="1323"/>
      <c r="DU41" s="1323"/>
      <c r="DV41" s="1323"/>
      <c r="DW41" s="1323"/>
      <c r="DX41" s="1334"/>
      <c r="DY41" s="1322">
        <v>0</v>
      </c>
      <c r="DZ41" s="1323"/>
      <c r="EA41" s="1323"/>
      <c r="EB41" s="1323"/>
      <c r="EC41" s="1323"/>
      <c r="ED41" s="1323"/>
      <c r="EE41" s="1323"/>
      <c r="EF41" s="1323"/>
      <c r="EG41" s="1323"/>
      <c r="EH41" s="1323"/>
      <c r="EI41" s="1323"/>
      <c r="EJ41" s="1323"/>
      <c r="EK41" s="1323"/>
      <c r="EL41" s="1323"/>
      <c r="EM41" s="1324"/>
      <c r="EN41" s="1335">
        <v>0</v>
      </c>
      <c r="EO41" s="1336"/>
      <c r="EP41" s="1336"/>
      <c r="EQ41" s="1336"/>
      <c r="ER41" s="1336"/>
      <c r="ES41" s="1336"/>
      <c r="ET41" s="1336"/>
      <c r="EU41" s="1336"/>
      <c r="EV41" s="1336"/>
      <c r="EW41" s="1336"/>
      <c r="EX41" s="1336"/>
      <c r="EY41" s="1336"/>
      <c r="EZ41" s="1336"/>
      <c r="FA41" s="1336"/>
      <c r="FB41" s="1337"/>
      <c r="FC41" s="45"/>
      <c r="FD41" s="45"/>
      <c r="FE41" s="45"/>
      <c r="FF41" s="45"/>
      <c r="FG41" s="45"/>
      <c r="FH41" s="45"/>
      <c r="FI41" s="45"/>
      <c r="FJ41" s="45"/>
      <c r="FK41" s="45"/>
      <c r="FL41" s="45"/>
      <c r="FM41" s="45"/>
      <c r="FN41" s="45"/>
      <c r="FO41" s="45"/>
      <c r="FP41" s="45"/>
      <c r="FQ41" s="45"/>
      <c r="FR41" s="45"/>
      <c r="FS41" s="45"/>
      <c r="FT41" s="45"/>
    </row>
    <row r="42" spans="1:176">
      <c r="A42" s="485"/>
      <c r="B42" s="1048"/>
      <c r="C42" s="1060"/>
      <c r="D42" s="1060"/>
      <c r="E42" s="1060"/>
      <c r="F42" s="1060"/>
      <c r="G42" s="1060"/>
      <c r="H42" s="1060"/>
      <c r="I42" s="1060"/>
      <c r="J42" s="1060"/>
      <c r="K42" s="1060"/>
      <c r="L42" s="1060"/>
      <c r="M42" s="1060"/>
      <c r="N42" s="375"/>
      <c r="O42" s="1267" t="s">
        <v>331</v>
      </c>
      <c r="P42" s="1267"/>
      <c r="Q42" s="1267"/>
      <c r="R42" s="1267"/>
      <c r="S42" s="1267"/>
      <c r="T42" s="1267"/>
      <c r="U42" s="1267"/>
      <c r="V42" s="1267"/>
      <c r="W42" s="1267"/>
      <c r="X42" s="1267"/>
      <c r="Y42" s="1267"/>
      <c r="Z42" s="1267"/>
      <c r="AA42" s="1267"/>
      <c r="AB42" s="1267"/>
      <c r="AC42" s="1267"/>
      <c r="AD42" s="1267"/>
      <c r="AE42" s="1267"/>
      <c r="AF42" s="1267"/>
      <c r="AG42" s="1267"/>
      <c r="AH42" s="1267"/>
      <c r="AI42" s="1267"/>
      <c r="AJ42" s="1267"/>
      <c r="AK42" s="1267"/>
      <c r="AL42" s="1267"/>
      <c r="AM42" s="1267"/>
      <c r="AN42" s="1267"/>
      <c r="AO42" s="1267"/>
      <c r="AP42" s="1267"/>
      <c r="AQ42" s="1267"/>
      <c r="AR42" s="1267"/>
      <c r="AS42" s="1267"/>
      <c r="AT42" s="1267"/>
      <c r="AU42" s="1267"/>
      <c r="AV42" s="1267"/>
      <c r="AW42" s="1267"/>
      <c r="AX42" s="1267"/>
      <c r="AY42" s="1267"/>
      <c r="AZ42" s="1267"/>
      <c r="BA42" s="1267"/>
      <c r="BB42" s="1267"/>
      <c r="BC42" s="1267"/>
      <c r="BD42" s="1267"/>
      <c r="BE42" s="1267"/>
      <c r="BF42" s="1267"/>
      <c r="BG42" s="1267"/>
      <c r="BH42" s="1267"/>
      <c r="BI42" s="1267"/>
      <c r="BJ42" s="1267"/>
      <c r="BK42" s="1267"/>
      <c r="BL42" s="1267"/>
      <c r="BM42" s="1267"/>
      <c r="BN42" s="1267"/>
      <c r="BO42" s="1267"/>
      <c r="BP42" s="1267"/>
      <c r="BQ42" s="1267"/>
      <c r="BR42" s="1267"/>
      <c r="BS42" s="1267"/>
      <c r="BT42" s="1267"/>
      <c r="BU42" s="1267"/>
      <c r="BV42" s="1267"/>
      <c r="BW42" s="1267"/>
      <c r="BX42" s="1267"/>
      <c r="BY42" s="1267"/>
      <c r="BZ42" s="1267"/>
      <c r="CA42" s="1267"/>
      <c r="CB42" s="1267"/>
      <c r="CC42" s="1267"/>
      <c r="CD42" s="1267"/>
      <c r="CE42" s="1267"/>
      <c r="CF42" s="1267"/>
      <c r="CG42" s="1267"/>
      <c r="CH42" s="1267"/>
      <c r="CI42" s="1267"/>
      <c r="CJ42" s="1267"/>
      <c r="CK42" s="1267"/>
      <c r="CL42" s="1267"/>
      <c r="CM42" s="1267"/>
      <c r="CN42" s="1267"/>
      <c r="CO42" s="1267"/>
      <c r="CP42" s="1267"/>
      <c r="CQ42" s="1267"/>
      <c r="CR42" s="1267"/>
      <c r="CS42" s="1267"/>
      <c r="CT42" s="1267"/>
      <c r="CU42" s="1267"/>
      <c r="CV42" s="1267"/>
      <c r="CW42" s="861"/>
      <c r="CX42" s="1060" t="s">
        <v>168</v>
      </c>
      <c r="CY42" s="1049"/>
      <c r="CZ42" s="1049"/>
      <c r="DA42" s="1049"/>
      <c r="DB42" s="1049"/>
      <c r="DC42" s="1049"/>
      <c r="DD42" s="1049"/>
      <c r="DE42" s="1049"/>
      <c r="DF42" s="1049"/>
      <c r="DG42" s="1049"/>
      <c r="DH42" s="1049"/>
      <c r="DI42" s="1050"/>
      <c r="DJ42" s="1333">
        <v>165922</v>
      </c>
      <c r="DK42" s="1347"/>
      <c r="DL42" s="1347"/>
      <c r="DM42" s="1347"/>
      <c r="DN42" s="1347"/>
      <c r="DO42" s="1347"/>
      <c r="DP42" s="1347"/>
      <c r="DQ42" s="1347"/>
      <c r="DR42" s="1347"/>
      <c r="DS42" s="1347"/>
      <c r="DT42" s="1347"/>
      <c r="DU42" s="1347"/>
      <c r="DV42" s="1347"/>
      <c r="DW42" s="1347"/>
      <c r="DX42" s="1348"/>
      <c r="DY42" s="1322">
        <v>229646</v>
      </c>
      <c r="DZ42" s="1347"/>
      <c r="EA42" s="1347"/>
      <c r="EB42" s="1347"/>
      <c r="EC42" s="1347"/>
      <c r="ED42" s="1347"/>
      <c r="EE42" s="1347"/>
      <c r="EF42" s="1347"/>
      <c r="EG42" s="1347"/>
      <c r="EH42" s="1347"/>
      <c r="EI42" s="1347"/>
      <c r="EJ42" s="1347"/>
      <c r="EK42" s="1347"/>
      <c r="EL42" s="1347"/>
      <c r="EM42" s="1349"/>
      <c r="EN42" s="1335">
        <v>130196</v>
      </c>
      <c r="EO42" s="1336"/>
      <c r="EP42" s="1336"/>
      <c r="EQ42" s="1336"/>
      <c r="ER42" s="1336"/>
      <c r="ES42" s="1336"/>
      <c r="ET42" s="1336"/>
      <c r="EU42" s="1336"/>
      <c r="EV42" s="1336"/>
      <c r="EW42" s="1336"/>
      <c r="EX42" s="1336"/>
      <c r="EY42" s="1336"/>
      <c r="EZ42" s="1336"/>
      <c r="FA42" s="1336"/>
      <c r="FB42" s="1337"/>
      <c r="FC42" s="45"/>
      <c r="FD42" s="45"/>
      <c r="FE42" s="45"/>
      <c r="FF42" s="45"/>
      <c r="FG42" s="45"/>
      <c r="FH42" s="45"/>
      <c r="FI42" s="45"/>
      <c r="FJ42" s="45"/>
      <c r="FK42" s="45"/>
      <c r="FL42" s="45"/>
      <c r="FM42" s="45"/>
      <c r="FN42" s="45"/>
      <c r="FO42" s="45"/>
      <c r="FP42" s="45"/>
      <c r="FQ42" s="45"/>
      <c r="FR42" s="45"/>
      <c r="FS42" s="45"/>
      <c r="FT42" s="45"/>
    </row>
    <row r="43" spans="1:176">
      <c r="A43" s="485"/>
      <c r="B43" s="1048"/>
      <c r="C43" s="1049"/>
      <c r="D43" s="1049"/>
      <c r="E43" s="1049"/>
      <c r="F43" s="1049"/>
      <c r="G43" s="1049"/>
      <c r="H43" s="1049"/>
      <c r="I43" s="1049"/>
      <c r="J43" s="1049"/>
      <c r="K43" s="1049"/>
      <c r="L43" s="1049"/>
      <c r="M43" s="1049"/>
      <c r="N43" s="375"/>
      <c r="O43" s="1267" t="s">
        <v>332</v>
      </c>
      <c r="P43" s="1267"/>
      <c r="Q43" s="1267"/>
      <c r="R43" s="1267"/>
      <c r="S43" s="1267"/>
      <c r="T43" s="1267"/>
      <c r="U43" s="1267"/>
      <c r="V43" s="1267"/>
      <c r="W43" s="1267"/>
      <c r="X43" s="1267"/>
      <c r="Y43" s="1267"/>
      <c r="Z43" s="1267"/>
      <c r="AA43" s="1267"/>
      <c r="AB43" s="1267"/>
      <c r="AC43" s="1267"/>
      <c r="AD43" s="1267"/>
      <c r="AE43" s="1267"/>
      <c r="AF43" s="1267"/>
      <c r="AG43" s="1267"/>
      <c r="AH43" s="1267"/>
      <c r="AI43" s="1267"/>
      <c r="AJ43" s="1267"/>
      <c r="AK43" s="1267"/>
      <c r="AL43" s="1267"/>
      <c r="AM43" s="1267"/>
      <c r="AN43" s="1267"/>
      <c r="AO43" s="1267"/>
      <c r="AP43" s="1267"/>
      <c r="AQ43" s="1267"/>
      <c r="AR43" s="1267"/>
      <c r="AS43" s="1267"/>
      <c r="AT43" s="1267"/>
      <c r="AU43" s="1267"/>
      <c r="AV43" s="1267"/>
      <c r="AW43" s="1267"/>
      <c r="AX43" s="1267"/>
      <c r="AY43" s="1267"/>
      <c r="AZ43" s="1267"/>
      <c r="BA43" s="1267"/>
      <c r="BB43" s="1267"/>
      <c r="BC43" s="1267"/>
      <c r="BD43" s="1267"/>
      <c r="BE43" s="1267"/>
      <c r="BF43" s="1267"/>
      <c r="BG43" s="1267"/>
      <c r="BH43" s="1267"/>
      <c r="BI43" s="1267"/>
      <c r="BJ43" s="1267"/>
      <c r="BK43" s="1267"/>
      <c r="BL43" s="1267"/>
      <c r="BM43" s="1267"/>
      <c r="BN43" s="1267"/>
      <c r="BO43" s="1267"/>
      <c r="BP43" s="1267"/>
      <c r="BQ43" s="1267"/>
      <c r="BR43" s="1267"/>
      <c r="BS43" s="1267"/>
      <c r="BT43" s="1267"/>
      <c r="BU43" s="1267"/>
      <c r="BV43" s="1267"/>
      <c r="BW43" s="1267"/>
      <c r="BX43" s="1267"/>
      <c r="BY43" s="1267"/>
      <c r="BZ43" s="1267"/>
      <c r="CA43" s="1267"/>
      <c r="CB43" s="1267"/>
      <c r="CC43" s="1267"/>
      <c r="CD43" s="1267"/>
      <c r="CE43" s="1267"/>
      <c r="CF43" s="1267"/>
      <c r="CG43" s="1267"/>
      <c r="CH43" s="1267"/>
      <c r="CI43" s="1267"/>
      <c r="CJ43" s="1267"/>
      <c r="CK43" s="1267"/>
      <c r="CL43" s="1267"/>
      <c r="CM43" s="1267"/>
      <c r="CN43" s="1267"/>
      <c r="CO43" s="1267"/>
      <c r="CP43" s="1267"/>
      <c r="CQ43" s="1267"/>
      <c r="CR43" s="1267"/>
      <c r="CS43" s="1267"/>
      <c r="CT43" s="1267"/>
      <c r="CU43" s="1267"/>
      <c r="CV43" s="1267"/>
      <c r="CW43" s="861"/>
      <c r="CX43" s="1060" t="s">
        <v>167</v>
      </c>
      <c r="CY43" s="1049"/>
      <c r="CZ43" s="1049"/>
      <c r="DA43" s="1049"/>
      <c r="DB43" s="1049"/>
      <c r="DC43" s="1049"/>
      <c r="DD43" s="1049"/>
      <c r="DE43" s="1049"/>
      <c r="DF43" s="1049"/>
      <c r="DG43" s="1049"/>
      <c r="DH43" s="1049"/>
      <c r="DI43" s="1050"/>
      <c r="DJ43" s="1333">
        <v>208997</v>
      </c>
      <c r="DK43" s="1347"/>
      <c r="DL43" s="1347"/>
      <c r="DM43" s="1347"/>
      <c r="DN43" s="1347"/>
      <c r="DO43" s="1347"/>
      <c r="DP43" s="1347"/>
      <c r="DQ43" s="1347"/>
      <c r="DR43" s="1347"/>
      <c r="DS43" s="1347"/>
      <c r="DT43" s="1347"/>
      <c r="DU43" s="1347"/>
      <c r="DV43" s="1347"/>
      <c r="DW43" s="1347"/>
      <c r="DX43" s="1348"/>
      <c r="DY43" s="1322">
        <v>0</v>
      </c>
      <c r="DZ43" s="1347"/>
      <c r="EA43" s="1347"/>
      <c r="EB43" s="1347"/>
      <c r="EC43" s="1347"/>
      <c r="ED43" s="1347"/>
      <c r="EE43" s="1347"/>
      <c r="EF43" s="1347"/>
      <c r="EG43" s="1347"/>
      <c r="EH43" s="1347"/>
      <c r="EI43" s="1347"/>
      <c r="EJ43" s="1347"/>
      <c r="EK43" s="1347"/>
      <c r="EL43" s="1347"/>
      <c r="EM43" s="1349"/>
      <c r="EN43" s="1335">
        <v>0</v>
      </c>
      <c r="EO43" s="1336"/>
      <c r="EP43" s="1336"/>
      <c r="EQ43" s="1336"/>
      <c r="ER43" s="1336"/>
      <c r="ES43" s="1336"/>
      <c r="ET43" s="1336"/>
      <c r="EU43" s="1336"/>
      <c r="EV43" s="1336"/>
      <c r="EW43" s="1336"/>
      <c r="EX43" s="1336"/>
      <c r="EY43" s="1336"/>
      <c r="EZ43" s="1336"/>
      <c r="FA43" s="1336"/>
      <c r="FB43" s="1337"/>
      <c r="FC43" s="45"/>
      <c r="FD43" s="45"/>
      <c r="FE43" s="45"/>
      <c r="FF43" s="45"/>
      <c r="FG43" s="45"/>
      <c r="FH43" s="45"/>
      <c r="FI43" s="45"/>
      <c r="FJ43" s="45"/>
      <c r="FK43" s="45"/>
      <c r="FL43" s="45"/>
      <c r="FM43" s="45"/>
      <c r="FN43" s="45"/>
      <c r="FO43" s="45"/>
      <c r="FP43" s="45"/>
      <c r="FQ43" s="45"/>
      <c r="FR43" s="45"/>
      <c r="FS43" s="45"/>
      <c r="FT43" s="45"/>
    </row>
    <row r="44" spans="1:176">
      <c r="A44" s="485"/>
      <c r="B44" s="1048"/>
      <c r="C44" s="1049"/>
      <c r="D44" s="1049"/>
      <c r="E44" s="1049"/>
      <c r="F44" s="1049"/>
      <c r="G44" s="1049"/>
      <c r="H44" s="1049"/>
      <c r="I44" s="1049"/>
      <c r="J44" s="1049"/>
      <c r="K44" s="1049"/>
      <c r="L44" s="1049"/>
      <c r="M44" s="1049"/>
      <c r="N44" s="375"/>
      <c r="O44" s="1271" t="s">
        <v>333</v>
      </c>
      <c r="P44" s="1271"/>
      <c r="Q44" s="1271"/>
      <c r="R44" s="1271"/>
      <c r="S44" s="1271"/>
      <c r="T44" s="1271"/>
      <c r="U44" s="1271"/>
      <c r="V44" s="1271"/>
      <c r="W44" s="1271"/>
      <c r="X44" s="1271"/>
      <c r="Y44" s="1271"/>
      <c r="Z44" s="1271"/>
      <c r="AA44" s="1271"/>
      <c r="AB44" s="1271"/>
      <c r="AC44" s="1271"/>
      <c r="AD44" s="1271"/>
      <c r="AE44" s="1271"/>
      <c r="AF44" s="1271"/>
      <c r="AG44" s="1271"/>
      <c r="AH44" s="1271"/>
      <c r="AI44" s="1271"/>
      <c r="AJ44" s="1271"/>
      <c r="AK44" s="1271"/>
      <c r="AL44" s="1271"/>
      <c r="AM44" s="1271"/>
      <c r="AN44" s="1271"/>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861"/>
      <c r="CX44" s="1060" t="s">
        <v>166</v>
      </c>
      <c r="CY44" s="1049"/>
      <c r="CZ44" s="1049"/>
      <c r="DA44" s="1049"/>
      <c r="DB44" s="1049"/>
      <c r="DC44" s="1049"/>
      <c r="DD44" s="1049"/>
      <c r="DE44" s="1049"/>
      <c r="DF44" s="1049"/>
      <c r="DG44" s="1049"/>
      <c r="DH44" s="1049"/>
      <c r="DI44" s="1050"/>
      <c r="DJ44" s="1338"/>
      <c r="DK44" s="1339"/>
      <c r="DL44" s="1339"/>
      <c r="DM44" s="1339"/>
      <c r="DN44" s="1339"/>
      <c r="DO44" s="1339"/>
      <c r="DP44" s="1339"/>
      <c r="DQ44" s="1339"/>
      <c r="DR44" s="1339"/>
      <c r="DS44" s="1339"/>
      <c r="DT44" s="1339"/>
      <c r="DU44" s="1339"/>
      <c r="DV44" s="1339"/>
      <c r="DW44" s="1339"/>
      <c r="DX44" s="1340"/>
      <c r="DY44" s="1341"/>
      <c r="DZ44" s="1342"/>
      <c r="EA44" s="1342"/>
      <c r="EB44" s="1342"/>
      <c r="EC44" s="1342"/>
      <c r="ED44" s="1342"/>
      <c r="EE44" s="1342"/>
      <c r="EF44" s="1342"/>
      <c r="EG44" s="1342"/>
      <c r="EH44" s="1342"/>
      <c r="EI44" s="1342"/>
      <c r="EJ44" s="1342"/>
      <c r="EK44" s="1342"/>
      <c r="EL44" s="1342"/>
      <c r="EM44" s="1343"/>
      <c r="EN44" s="1344"/>
      <c r="EO44" s="1345"/>
      <c r="EP44" s="1345"/>
      <c r="EQ44" s="1345"/>
      <c r="ER44" s="1345"/>
      <c r="ES44" s="1345"/>
      <c r="ET44" s="1345"/>
      <c r="EU44" s="1345"/>
      <c r="EV44" s="1345"/>
      <c r="EW44" s="1345"/>
      <c r="EX44" s="1345"/>
      <c r="EY44" s="1345"/>
      <c r="EZ44" s="1345"/>
      <c r="FA44" s="1345"/>
      <c r="FB44" s="1346"/>
      <c r="FC44" s="45"/>
      <c r="FD44" s="45"/>
      <c r="FE44" s="45"/>
      <c r="FF44" s="45"/>
      <c r="FG44" s="45"/>
      <c r="FH44" s="45"/>
      <c r="FI44" s="45"/>
      <c r="FJ44" s="45"/>
      <c r="FK44" s="45"/>
      <c r="FL44" s="45"/>
      <c r="FM44" s="45"/>
      <c r="FN44" s="45"/>
      <c r="FO44" s="45"/>
      <c r="FP44" s="45"/>
      <c r="FQ44" s="45"/>
      <c r="FR44" s="45"/>
      <c r="FS44" s="45"/>
      <c r="FT44" s="45"/>
    </row>
    <row r="45" spans="1:176">
      <c r="A45" s="485"/>
      <c r="B45" s="1048"/>
      <c r="C45" s="1049"/>
      <c r="D45" s="1049"/>
      <c r="E45" s="1049"/>
      <c r="F45" s="1049"/>
      <c r="G45" s="1049"/>
      <c r="H45" s="1049"/>
      <c r="I45" s="1049"/>
      <c r="J45" s="1049"/>
      <c r="K45" s="1049"/>
      <c r="L45" s="1049"/>
      <c r="M45" s="1050"/>
      <c r="N45" s="885"/>
      <c r="O45" s="1051"/>
      <c r="P45" s="1051"/>
      <c r="Q45" s="1051"/>
      <c r="R45" s="1051"/>
      <c r="S45" s="1051"/>
      <c r="T45" s="1051"/>
      <c r="U45" s="1051"/>
      <c r="V45" s="1051"/>
      <c r="W45" s="1051"/>
      <c r="X45" s="1051"/>
      <c r="Y45" s="1051"/>
      <c r="Z45" s="1051"/>
      <c r="AA45" s="1051"/>
      <c r="AB45" s="1051"/>
      <c r="AC45" s="1051"/>
      <c r="AD45" s="1051"/>
      <c r="AE45" s="1051"/>
      <c r="AF45" s="1051"/>
      <c r="AG45" s="1051"/>
      <c r="AH45" s="1051"/>
      <c r="AI45" s="1051"/>
      <c r="AJ45" s="1051"/>
      <c r="AK45" s="1051"/>
      <c r="AL45" s="1051"/>
      <c r="AM45" s="1051"/>
      <c r="AN45" s="1051"/>
      <c r="AO45" s="1051"/>
      <c r="AP45" s="1051"/>
      <c r="AQ45" s="1051"/>
      <c r="AR45" s="1051"/>
      <c r="AS45" s="1051"/>
      <c r="AT45" s="1051"/>
      <c r="AU45" s="1051"/>
      <c r="AV45" s="1051"/>
      <c r="AW45" s="1051"/>
      <c r="AX45" s="1051"/>
      <c r="AY45" s="1051"/>
      <c r="AZ45" s="1051"/>
      <c r="BA45" s="1051"/>
      <c r="BB45" s="1051"/>
      <c r="BC45" s="1051"/>
      <c r="BD45" s="1051"/>
      <c r="BE45" s="1051"/>
      <c r="BF45" s="1051"/>
      <c r="BG45" s="1051"/>
      <c r="BH45" s="1051"/>
      <c r="BI45" s="1051"/>
      <c r="BJ45" s="1051"/>
      <c r="BK45" s="1051"/>
      <c r="BL45" s="1051"/>
      <c r="BM45" s="1051"/>
      <c r="BN45" s="1051"/>
      <c r="BO45" s="1051"/>
      <c r="BP45" s="1051"/>
      <c r="BQ45" s="1051"/>
      <c r="BR45" s="1051"/>
      <c r="BS45" s="1051"/>
      <c r="BT45" s="1051"/>
      <c r="BU45" s="1051"/>
      <c r="BV45" s="1051"/>
      <c r="BW45" s="1051"/>
      <c r="BX45" s="1051"/>
      <c r="BY45" s="1051"/>
      <c r="BZ45" s="1051"/>
      <c r="CA45" s="1051"/>
      <c r="CB45" s="1051"/>
      <c r="CC45" s="1051"/>
      <c r="CD45" s="1051"/>
      <c r="CE45" s="1051"/>
      <c r="CF45" s="1051"/>
      <c r="CG45" s="1051"/>
      <c r="CH45" s="1051"/>
      <c r="CI45" s="1051"/>
      <c r="CJ45" s="1051"/>
      <c r="CK45" s="1051"/>
      <c r="CL45" s="1051"/>
      <c r="CM45" s="1051"/>
      <c r="CN45" s="1051"/>
      <c r="CO45" s="1051"/>
      <c r="CP45" s="1051"/>
      <c r="CQ45" s="1051"/>
      <c r="CR45" s="1051"/>
      <c r="CS45" s="1051"/>
      <c r="CT45" s="1051"/>
      <c r="CU45" s="1051"/>
      <c r="CV45" s="1051"/>
      <c r="CW45" s="1052"/>
      <c r="CX45" s="1048"/>
      <c r="CY45" s="1049"/>
      <c r="CZ45" s="1049"/>
      <c r="DA45" s="1049"/>
      <c r="DB45" s="1049"/>
      <c r="DC45" s="1049"/>
      <c r="DD45" s="1049"/>
      <c r="DE45" s="1049"/>
      <c r="DF45" s="1049"/>
      <c r="DG45" s="1049"/>
      <c r="DH45" s="1049"/>
      <c r="DI45" s="1050"/>
      <c r="DJ45" s="1333"/>
      <c r="DK45" s="1323"/>
      <c r="DL45" s="1323"/>
      <c r="DM45" s="1323"/>
      <c r="DN45" s="1323"/>
      <c r="DO45" s="1323"/>
      <c r="DP45" s="1323"/>
      <c r="DQ45" s="1323"/>
      <c r="DR45" s="1323"/>
      <c r="DS45" s="1323"/>
      <c r="DT45" s="1323"/>
      <c r="DU45" s="1323"/>
      <c r="DV45" s="1323"/>
      <c r="DW45" s="1323"/>
      <c r="DX45" s="1334"/>
      <c r="DY45" s="1325"/>
      <c r="DZ45" s="1320"/>
      <c r="EA45" s="1320"/>
      <c r="EB45" s="1320"/>
      <c r="EC45" s="1320"/>
      <c r="ED45" s="1320"/>
      <c r="EE45" s="1320"/>
      <c r="EF45" s="1320"/>
      <c r="EG45" s="1320"/>
      <c r="EH45" s="1320"/>
      <c r="EI45" s="1320"/>
      <c r="EJ45" s="1320"/>
      <c r="EK45" s="1320"/>
      <c r="EL45" s="1320"/>
      <c r="EM45" s="1321"/>
      <c r="EN45" s="1335"/>
      <c r="EO45" s="1336"/>
      <c r="EP45" s="1336"/>
      <c r="EQ45" s="1336"/>
      <c r="ER45" s="1336"/>
      <c r="ES45" s="1336"/>
      <c r="ET45" s="1336"/>
      <c r="EU45" s="1336"/>
      <c r="EV45" s="1336"/>
      <c r="EW45" s="1336"/>
      <c r="EX45" s="1336"/>
      <c r="EY45" s="1336"/>
      <c r="EZ45" s="1336"/>
      <c r="FA45" s="1336"/>
      <c r="FB45" s="1337"/>
      <c r="FC45" s="45"/>
      <c r="FD45" s="45"/>
      <c r="FE45" s="45"/>
      <c r="FF45" s="45"/>
      <c r="FG45" s="45"/>
      <c r="FH45" s="45"/>
      <c r="FI45" s="45"/>
      <c r="FJ45" s="45"/>
      <c r="FK45" s="45"/>
      <c r="FL45" s="45"/>
      <c r="FM45" s="45"/>
      <c r="FN45" s="45"/>
      <c r="FO45" s="45"/>
      <c r="FP45" s="45"/>
      <c r="FQ45" s="45"/>
      <c r="FR45" s="45"/>
      <c r="FS45" s="45"/>
      <c r="FT45" s="45"/>
    </row>
    <row r="46" spans="1:176">
      <c r="A46" s="503"/>
      <c r="B46" s="1048" t="s">
        <v>126</v>
      </c>
      <c r="C46" s="1049"/>
      <c r="D46" s="1049"/>
      <c r="E46" s="1049"/>
      <c r="F46" s="1049"/>
      <c r="G46" s="1049"/>
      <c r="H46" s="1049"/>
      <c r="I46" s="1049"/>
      <c r="J46" s="1049"/>
      <c r="K46" s="1049"/>
      <c r="L46" s="1049"/>
      <c r="M46" s="1049"/>
      <c r="N46" s="376"/>
      <c r="O46" s="1267" t="s">
        <v>334</v>
      </c>
      <c r="P46" s="1267"/>
      <c r="Q46" s="1267"/>
      <c r="R46" s="1267"/>
      <c r="S46" s="1267"/>
      <c r="T46" s="1267"/>
      <c r="U46" s="1267"/>
      <c r="V46" s="1267"/>
      <c r="W46" s="1267"/>
      <c r="X46" s="1267"/>
      <c r="Y46" s="1267"/>
      <c r="Z46" s="1267"/>
      <c r="AA46" s="1267"/>
      <c r="AB46" s="1267"/>
      <c r="AC46" s="1267"/>
      <c r="AD46" s="1267"/>
      <c r="AE46" s="1267"/>
      <c r="AF46" s="1267"/>
      <c r="AG46" s="1267"/>
      <c r="AH46" s="1267"/>
      <c r="AI46" s="1267"/>
      <c r="AJ46" s="1267"/>
      <c r="AK46" s="1267"/>
      <c r="AL46" s="1267"/>
      <c r="AM46" s="1267"/>
      <c r="AN46" s="1267"/>
      <c r="AO46" s="1267"/>
      <c r="AP46" s="1267"/>
      <c r="AQ46" s="1267"/>
      <c r="AR46" s="1267"/>
      <c r="AS46" s="1267"/>
      <c r="AT46" s="1267"/>
      <c r="AU46" s="1267"/>
      <c r="AV46" s="1267"/>
      <c r="AW46" s="1267"/>
      <c r="AX46" s="1267"/>
      <c r="AY46" s="1267"/>
      <c r="AZ46" s="1267"/>
      <c r="BA46" s="1267"/>
      <c r="BB46" s="1267"/>
      <c r="BC46" s="1267"/>
      <c r="BD46" s="1267"/>
      <c r="BE46" s="1267"/>
      <c r="BF46" s="1267"/>
      <c r="BG46" s="1267"/>
      <c r="BH46" s="1267"/>
      <c r="BI46" s="1267"/>
      <c r="BJ46" s="1267"/>
      <c r="BK46" s="1267"/>
      <c r="BL46" s="1267"/>
      <c r="BM46" s="1267"/>
      <c r="BN46" s="1267"/>
      <c r="BO46" s="1267"/>
      <c r="BP46" s="1267"/>
      <c r="BQ46" s="1267"/>
      <c r="BR46" s="1267"/>
      <c r="BS46" s="1267"/>
      <c r="BT46" s="1267"/>
      <c r="BU46" s="1267"/>
      <c r="BV46" s="1267"/>
      <c r="BW46" s="1267"/>
      <c r="BX46" s="1267"/>
      <c r="BY46" s="1267"/>
      <c r="BZ46" s="1267"/>
      <c r="CA46" s="1267"/>
      <c r="CB46" s="1267"/>
      <c r="CC46" s="1267"/>
      <c r="CD46" s="1267"/>
      <c r="CE46" s="1267"/>
      <c r="CF46" s="1267"/>
      <c r="CG46" s="1267"/>
      <c r="CH46" s="1267"/>
      <c r="CI46" s="1267"/>
      <c r="CJ46" s="1267"/>
      <c r="CK46" s="1267"/>
      <c r="CL46" s="1267"/>
      <c r="CM46" s="1267"/>
      <c r="CN46" s="1267"/>
      <c r="CO46" s="1267"/>
      <c r="CP46" s="1267"/>
      <c r="CQ46" s="1267"/>
      <c r="CR46" s="1267"/>
      <c r="CS46" s="1267"/>
      <c r="CT46" s="1267"/>
      <c r="CU46" s="1267"/>
      <c r="CV46" s="1267"/>
      <c r="CW46" s="1268"/>
      <c r="CX46" s="1326" t="s">
        <v>165</v>
      </c>
      <c r="CY46" s="1326"/>
      <c r="CZ46" s="1326"/>
      <c r="DA46" s="1326"/>
      <c r="DB46" s="1326"/>
      <c r="DC46" s="1326"/>
      <c r="DD46" s="1326"/>
      <c r="DE46" s="1326"/>
      <c r="DF46" s="1326"/>
      <c r="DG46" s="1326"/>
      <c r="DH46" s="1326"/>
      <c r="DI46" s="1327"/>
      <c r="DJ46" s="1322">
        <v>191648</v>
      </c>
      <c r="DK46" s="1328"/>
      <c r="DL46" s="1328"/>
      <c r="DM46" s="1328"/>
      <c r="DN46" s="1328"/>
      <c r="DO46" s="1328"/>
      <c r="DP46" s="1328"/>
      <c r="DQ46" s="1328"/>
      <c r="DR46" s="1328"/>
      <c r="DS46" s="1328"/>
      <c r="DT46" s="1328"/>
      <c r="DU46" s="1328"/>
      <c r="DV46" s="1328"/>
      <c r="DW46" s="1328"/>
      <c r="DX46" s="1329"/>
      <c r="DY46" s="1325">
        <v>222260</v>
      </c>
      <c r="DZ46" s="1320"/>
      <c r="EA46" s="1320"/>
      <c r="EB46" s="1320"/>
      <c r="EC46" s="1320"/>
      <c r="ED46" s="1320"/>
      <c r="EE46" s="1320"/>
      <c r="EF46" s="1320"/>
      <c r="EG46" s="1320"/>
      <c r="EH46" s="1320"/>
      <c r="EI46" s="1320"/>
      <c r="EJ46" s="1320"/>
      <c r="EK46" s="1320"/>
      <c r="EL46" s="1320"/>
      <c r="EM46" s="1321"/>
      <c r="EN46" s="1330">
        <v>275337</v>
      </c>
      <c r="EO46" s="1331"/>
      <c r="EP46" s="1331"/>
      <c r="EQ46" s="1331"/>
      <c r="ER46" s="1331"/>
      <c r="ES46" s="1331"/>
      <c r="ET46" s="1331"/>
      <c r="EU46" s="1331"/>
      <c r="EV46" s="1331"/>
      <c r="EW46" s="1331"/>
      <c r="EX46" s="1331"/>
      <c r="EY46" s="1331"/>
      <c r="EZ46" s="1331"/>
      <c r="FA46" s="1331"/>
      <c r="FB46" s="1332"/>
      <c r="FC46" s="504"/>
      <c r="FD46" s="504"/>
      <c r="FE46" s="504"/>
      <c r="FF46" s="504"/>
      <c r="FG46" s="504"/>
      <c r="FH46" s="504"/>
      <c r="FI46" s="504"/>
      <c r="FJ46" s="504"/>
      <c r="FK46" s="504"/>
      <c r="FL46" s="504"/>
      <c r="FM46" s="504"/>
      <c r="FN46" s="504"/>
      <c r="FO46" s="504"/>
      <c r="FP46" s="504"/>
      <c r="FQ46" s="504"/>
      <c r="FR46" s="504"/>
      <c r="FS46" s="504"/>
      <c r="FT46" s="504"/>
    </row>
    <row r="47" spans="1:176">
      <c r="A47" s="485"/>
      <c r="B47" s="1048"/>
      <c r="C47" s="1049"/>
      <c r="D47" s="1049"/>
      <c r="E47" s="1049"/>
      <c r="F47" s="1049"/>
      <c r="G47" s="1049"/>
      <c r="H47" s="1049"/>
      <c r="I47" s="1049"/>
      <c r="J47" s="1049"/>
      <c r="K47" s="1049"/>
      <c r="L47" s="1049"/>
      <c r="M47" s="1050"/>
      <c r="N47" s="885"/>
      <c r="O47" s="1051"/>
      <c r="P47" s="1051"/>
      <c r="Q47" s="1051"/>
      <c r="R47" s="1051"/>
      <c r="S47" s="1051"/>
      <c r="T47" s="1051"/>
      <c r="U47" s="1051"/>
      <c r="V47" s="1051"/>
      <c r="W47" s="1051"/>
      <c r="X47" s="1051"/>
      <c r="Y47" s="1051"/>
      <c r="Z47" s="1051"/>
      <c r="AA47" s="1051"/>
      <c r="AB47" s="1051"/>
      <c r="AC47" s="1051"/>
      <c r="AD47" s="1051"/>
      <c r="AE47" s="1051"/>
      <c r="AF47" s="1051"/>
      <c r="AG47" s="1051"/>
      <c r="AH47" s="1051"/>
      <c r="AI47" s="1051"/>
      <c r="AJ47" s="1051"/>
      <c r="AK47" s="1051"/>
      <c r="AL47" s="1051"/>
      <c r="AM47" s="1051"/>
      <c r="AN47" s="1051"/>
      <c r="AO47" s="1051"/>
      <c r="AP47" s="1051"/>
      <c r="AQ47" s="1051"/>
      <c r="AR47" s="1051"/>
      <c r="AS47" s="1051"/>
      <c r="AT47" s="1051"/>
      <c r="AU47" s="1051"/>
      <c r="AV47" s="1051"/>
      <c r="AW47" s="1051"/>
      <c r="AX47" s="1051"/>
      <c r="AY47" s="1051"/>
      <c r="AZ47" s="1051"/>
      <c r="BA47" s="1051"/>
      <c r="BB47" s="1051"/>
      <c r="BC47" s="1051"/>
      <c r="BD47" s="1051"/>
      <c r="BE47" s="1051"/>
      <c r="BF47" s="1051"/>
      <c r="BG47" s="1051"/>
      <c r="BH47" s="1051"/>
      <c r="BI47" s="1051"/>
      <c r="BJ47" s="1051"/>
      <c r="BK47" s="1051"/>
      <c r="BL47" s="1051"/>
      <c r="BM47" s="1051"/>
      <c r="BN47" s="1051"/>
      <c r="BO47" s="1051"/>
      <c r="BP47" s="1051"/>
      <c r="BQ47" s="1051"/>
      <c r="BR47" s="1051"/>
      <c r="BS47" s="1051"/>
      <c r="BT47" s="1051"/>
      <c r="BU47" s="1051"/>
      <c r="BV47" s="1051"/>
      <c r="BW47" s="1051"/>
      <c r="BX47" s="1051"/>
      <c r="BY47" s="1051"/>
      <c r="BZ47" s="1051"/>
      <c r="CA47" s="1051"/>
      <c r="CB47" s="1051"/>
      <c r="CC47" s="1051"/>
      <c r="CD47" s="1051"/>
      <c r="CE47" s="1051"/>
      <c r="CF47" s="1051"/>
      <c r="CG47" s="1051"/>
      <c r="CH47" s="1051"/>
      <c r="CI47" s="1051"/>
      <c r="CJ47" s="1051"/>
      <c r="CK47" s="1051"/>
      <c r="CL47" s="1051"/>
      <c r="CM47" s="1051"/>
      <c r="CN47" s="1051"/>
      <c r="CO47" s="1051"/>
      <c r="CP47" s="1051"/>
      <c r="CQ47" s="1051"/>
      <c r="CR47" s="1051"/>
      <c r="CS47" s="1051"/>
      <c r="CT47" s="1051"/>
      <c r="CU47" s="1051"/>
      <c r="CV47" s="1051"/>
      <c r="CW47" s="1052"/>
      <c r="CX47" s="1048"/>
      <c r="CY47" s="1049"/>
      <c r="CZ47" s="1049"/>
      <c r="DA47" s="1049"/>
      <c r="DB47" s="1049"/>
      <c r="DC47" s="1049"/>
      <c r="DD47" s="1049"/>
      <c r="DE47" s="1049"/>
      <c r="DF47" s="1049"/>
      <c r="DG47" s="1049"/>
      <c r="DH47" s="1049"/>
      <c r="DI47" s="1050"/>
      <c r="DJ47" s="1322"/>
      <c r="DK47" s="1323"/>
      <c r="DL47" s="1323"/>
      <c r="DM47" s="1323"/>
      <c r="DN47" s="1323"/>
      <c r="DO47" s="1323"/>
      <c r="DP47" s="1323"/>
      <c r="DQ47" s="1323"/>
      <c r="DR47" s="1323"/>
      <c r="DS47" s="1323"/>
      <c r="DT47" s="1323"/>
      <c r="DU47" s="1323"/>
      <c r="DV47" s="1323"/>
      <c r="DW47" s="1323"/>
      <c r="DX47" s="1324"/>
      <c r="DY47" s="1325"/>
      <c r="DZ47" s="1320"/>
      <c r="EA47" s="1320"/>
      <c r="EB47" s="1320"/>
      <c r="EC47" s="1320"/>
      <c r="ED47" s="1320"/>
      <c r="EE47" s="1320"/>
      <c r="EF47" s="1320"/>
      <c r="EG47" s="1320"/>
      <c r="EH47" s="1320"/>
      <c r="EI47" s="1320"/>
      <c r="EJ47" s="1320"/>
      <c r="EK47" s="1320"/>
      <c r="EL47" s="1320"/>
      <c r="EM47" s="1321"/>
      <c r="EN47" s="1325"/>
      <c r="EO47" s="1320"/>
      <c r="EP47" s="1320"/>
      <c r="EQ47" s="1320"/>
      <c r="ER47" s="1320"/>
      <c r="ES47" s="1320"/>
      <c r="ET47" s="1320"/>
      <c r="EU47" s="1320"/>
      <c r="EV47" s="1320"/>
      <c r="EW47" s="1320"/>
      <c r="EX47" s="1320"/>
      <c r="EY47" s="1320"/>
      <c r="EZ47" s="1320"/>
      <c r="FA47" s="1320"/>
      <c r="FB47" s="1321"/>
      <c r="FC47" s="45"/>
      <c r="FD47" s="45"/>
      <c r="FE47" s="45"/>
      <c r="FF47" s="45"/>
      <c r="FG47" s="45"/>
      <c r="FH47" s="45"/>
      <c r="FI47" s="45"/>
      <c r="FJ47" s="45"/>
      <c r="FK47" s="45"/>
      <c r="FL47" s="45"/>
      <c r="FM47" s="45"/>
      <c r="FN47" s="45"/>
      <c r="FO47" s="45"/>
      <c r="FP47" s="45"/>
      <c r="FQ47" s="45"/>
      <c r="FR47" s="45"/>
      <c r="FS47" s="45"/>
      <c r="FT47" s="45"/>
    </row>
    <row r="48" spans="1:176" ht="13.5" thickBot="1">
      <c r="A48" s="485"/>
      <c r="B48" s="1180"/>
      <c r="C48" s="1311"/>
      <c r="D48" s="1311"/>
      <c r="E48" s="1311"/>
      <c r="F48" s="1311"/>
      <c r="G48" s="1311"/>
      <c r="H48" s="1311"/>
      <c r="I48" s="1311"/>
      <c r="J48" s="1311"/>
      <c r="K48" s="1311"/>
      <c r="L48" s="1311"/>
      <c r="M48" s="1311"/>
      <c r="N48" s="377"/>
      <c r="O48" s="1312" t="s">
        <v>335</v>
      </c>
      <c r="P48" s="1312"/>
      <c r="Q48" s="1312"/>
      <c r="R48" s="1312"/>
      <c r="S48" s="1312"/>
      <c r="T48" s="1312"/>
      <c r="U48" s="1312"/>
      <c r="V48" s="1312"/>
      <c r="W48" s="1312"/>
      <c r="X48" s="1312"/>
      <c r="Y48" s="1312"/>
      <c r="Z48" s="1312"/>
      <c r="AA48" s="1312"/>
      <c r="AB48" s="1312"/>
      <c r="AC48" s="1312"/>
      <c r="AD48" s="1312"/>
      <c r="AE48" s="1312"/>
      <c r="AF48" s="1312"/>
      <c r="AG48" s="1312"/>
      <c r="AH48" s="1312"/>
      <c r="AI48" s="1312"/>
      <c r="AJ48" s="1312"/>
      <c r="AK48" s="1312"/>
      <c r="AL48" s="1312"/>
      <c r="AM48" s="1312"/>
      <c r="AN48" s="1312"/>
      <c r="AO48" s="1312"/>
      <c r="AP48" s="1312"/>
      <c r="AQ48" s="1312"/>
      <c r="AR48" s="1312"/>
      <c r="AS48" s="1312"/>
      <c r="AT48" s="1312"/>
      <c r="AU48" s="1312"/>
      <c r="AV48" s="1312"/>
      <c r="AW48" s="1312"/>
      <c r="AX48" s="1312"/>
      <c r="AY48" s="1312"/>
      <c r="AZ48" s="1312"/>
      <c r="BA48" s="1312"/>
      <c r="BB48" s="1312"/>
      <c r="BC48" s="1312"/>
      <c r="BD48" s="1312"/>
      <c r="BE48" s="1312"/>
      <c r="BF48" s="1312"/>
      <c r="BG48" s="1312"/>
      <c r="BH48" s="1312"/>
      <c r="BI48" s="1312"/>
      <c r="BJ48" s="1312"/>
      <c r="BK48" s="1312"/>
      <c r="BL48" s="1312"/>
      <c r="BM48" s="1312"/>
      <c r="BN48" s="1312"/>
      <c r="BO48" s="1312"/>
      <c r="BP48" s="1312"/>
      <c r="BQ48" s="1312"/>
      <c r="BR48" s="1312"/>
      <c r="BS48" s="1312"/>
      <c r="BT48" s="1312"/>
      <c r="BU48" s="1312"/>
      <c r="BV48" s="1312"/>
      <c r="BW48" s="1312"/>
      <c r="BX48" s="1312"/>
      <c r="BY48" s="1312"/>
      <c r="BZ48" s="1312"/>
      <c r="CA48" s="1312"/>
      <c r="CB48" s="1312"/>
      <c r="CC48" s="1312"/>
      <c r="CD48" s="1312"/>
      <c r="CE48" s="1312"/>
      <c r="CF48" s="1312"/>
      <c r="CG48" s="1312"/>
      <c r="CH48" s="1312"/>
      <c r="CI48" s="1312"/>
      <c r="CJ48" s="1312"/>
      <c r="CK48" s="1312"/>
      <c r="CL48" s="1312"/>
      <c r="CM48" s="1312"/>
      <c r="CN48" s="1312"/>
      <c r="CO48" s="1312"/>
      <c r="CP48" s="1312"/>
      <c r="CQ48" s="1312"/>
      <c r="CR48" s="1312"/>
      <c r="CS48" s="1312"/>
      <c r="CT48" s="1312"/>
      <c r="CU48" s="1312"/>
      <c r="CV48" s="1312"/>
      <c r="CW48" s="1313"/>
      <c r="CX48" s="1314" t="s">
        <v>164</v>
      </c>
      <c r="CY48" s="1314"/>
      <c r="CZ48" s="1314"/>
      <c r="DA48" s="1314"/>
      <c r="DB48" s="1314"/>
      <c r="DC48" s="1314"/>
      <c r="DD48" s="1314"/>
      <c r="DE48" s="1314"/>
      <c r="DF48" s="1314"/>
      <c r="DG48" s="1314"/>
      <c r="DH48" s="1314"/>
      <c r="DI48" s="1315"/>
      <c r="DJ48" s="1316">
        <v>883101</v>
      </c>
      <c r="DK48" s="1317"/>
      <c r="DL48" s="1317"/>
      <c r="DM48" s="1317"/>
      <c r="DN48" s="1317"/>
      <c r="DO48" s="1317"/>
      <c r="DP48" s="1317"/>
      <c r="DQ48" s="1317"/>
      <c r="DR48" s="1317"/>
      <c r="DS48" s="1317"/>
      <c r="DT48" s="1317"/>
      <c r="DU48" s="1317"/>
      <c r="DV48" s="1317"/>
      <c r="DW48" s="1317"/>
      <c r="DX48" s="1318"/>
      <c r="DY48" s="1319">
        <v>1095026</v>
      </c>
      <c r="DZ48" s="1320"/>
      <c r="EA48" s="1320"/>
      <c r="EB48" s="1320"/>
      <c r="EC48" s="1320"/>
      <c r="ED48" s="1320"/>
      <c r="EE48" s="1320"/>
      <c r="EF48" s="1320"/>
      <c r="EG48" s="1320"/>
      <c r="EH48" s="1320"/>
      <c r="EI48" s="1320"/>
      <c r="EJ48" s="1320"/>
      <c r="EK48" s="1320"/>
      <c r="EL48" s="1320"/>
      <c r="EM48" s="1321"/>
      <c r="EN48" s="1319">
        <v>1144340</v>
      </c>
      <c r="EO48" s="1320"/>
      <c r="EP48" s="1320"/>
      <c r="EQ48" s="1320"/>
      <c r="ER48" s="1320"/>
      <c r="ES48" s="1320"/>
      <c r="ET48" s="1320"/>
      <c r="EU48" s="1320"/>
      <c r="EV48" s="1320"/>
      <c r="EW48" s="1320"/>
      <c r="EX48" s="1320"/>
      <c r="EY48" s="1320"/>
      <c r="EZ48" s="1320"/>
      <c r="FA48" s="1320"/>
      <c r="FB48" s="1321"/>
      <c r="FC48" s="45"/>
      <c r="FD48" s="45"/>
      <c r="FE48" s="45"/>
      <c r="FF48" s="45"/>
      <c r="FG48" s="45"/>
      <c r="FH48" s="45"/>
      <c r="FI48" s="45"/>
      <c r="FJ48" s="45"/>
      <c r="FK48" s="45"/>
      <c r="FL48" s="45"/>
      <c r="FM48" s="45"/>
      <c r="FN48" s="45"/>
      <c r="FO48" s="45"/>
      <c r="FP48" s="45"/>
      <c r="FQ48" s="45"/>
      <c r="FR48" s="45"/>
      <c r="FS48" s="45"/>
      <c r="FT48" s="45"/>
    </row>
    <row r="49" spans="1:176" ht="13.5" thickBot="1">
      <c r="A49" s="485" t="s">
        <v>214</v>
      </c>
      <c r="B49" s="1027"/>
      <c r="C49" s="1302"/>
      <c r="D49" s="1302"/>
      <c r="E49" s="1302"/>
      <c r="F49" s="1302"/>
      <c r="G49" s="1302"/>
      <c r="H49" s="1302"/>
      <c r="I49" s="1302"/>
      <c r="J49" s="1302"/>
      <c r="K49" s="1302"/>
      <c r="L49" s="1302"/>
      <c r="M49" s="1303"/>
      <c r="N49" s="378"/>
      <c r="O49" s="1304" t="s">
        <v>360</v>
      </c>
      <c r="P49" s="1304"/>
      <c r="Q49" s="1304"/>
      <c r="R49" s="1304"/>
      <c r="S49" s="1304"/>
      <c r="T49" s="1304"/>
      <c r="U49" s="1304"/>
      <c r="V49" s="1304"/>
      <c r="W49" s="1304"/>
      <c r="X49" s="1304"/>
      <c r="Y49" s="1304"/>
      <c r="Z49" s="1304"/>
      <c r="AA49" s="1304"/>
      <c r="AB49" s="1304"/>
      <c r="AC49" s="1304"/>
      <c r="AD49" s="1304"/>
      <c r="AE49" s="1304"/>
      <c r="AF49" s="1304"/>
      <c r="AG49" s="1304"/>
      <c r="AH49" s="1304"/>
      <c r="AI49" s="1304"/>
      <c r="AJ49" s="1304"/>
      <c r="AK49" s="1304"/>
      <c r="AL49" s="1304"/>
      <c r="AM49" s="1304"/>
      <c r="AN49" s="1304"/>
      <c r="AO49" s="1304"/>
      <c r="AP49" s="1304"/>
      <c r="AQ49" s="1304"/>
      <c r="AR49" s="1304"/>
      <c r="AS49" s="1304"/>
      <c r="AT49" s="1304"/>
      <c r="AU49" s="1304"/>
      <c r="AV49" s="1304"/>
      <c r="AW49" s="1304"/>
      <c r="AX49" s="1304"/>
      <c r="AY49" s="1304"/>
      <c r="AZ49" s="1304"/>
      <c r="BA49" s="1304"/>
      <c r="BB49" s="1304"/>
      <c r="BC49" s="1304"/>
      <c r="BD49" s="1304"/>
      <c r="BE49" s="1304"/>
      <c r="BF49" s="1304"/>
      <c r="BG49" s="1304"/>
      <c r="BH49" s="1304"/>
      <c r="BI49" s="1304"/>
      <c r="BJ49" s="1304"/>
      <c r="BK49" s="1304"/>
      <c r="BL49" s="1304"/>
      <c r="BM49" s="1304"/>
      <c r="BN49" s="1304"/>
      <c r="BO49" s="1304"/>
      <c r="BP49" s="1304"/>
      <c r="BQ49" s="1304"/>
      <c r="BR49" s="1304"/>
      <c r="BS49" s="1304"/>
      <c r="BT49" s="1304"/>
      <c r="BU49" s="1304"/>
      <c r="BV49" s="1304"/>
      <c r="BW49" s="1304"/>
      <c r="BX49" s="1304"/>
      <c r="BY49" s="1304"/>
      <c r="BZ49" s="1304"/>
      <c r="CA49" s="1304"/>
      <c r="CB49" s="1304"/>
      <c r="CC49" s="1304"/>
      <c r="CD49" s="1304"/>
      <c r="CE49" s="1304"/>
      <c r="CF49" s="1304"/>
      <c r="CG49" s="1304"/>
      <c r="CH49" s="1304"/>
      <c r="CI49" s="1304"/>
      <c r="CJ49" s="1304"/>
      <c r="CK49" s="1304"/>
      <c r="CL49" s="1304"/>
      <c r="CM49" s="1304"/>
      <c r="CN49" s="1304"/>
      <c r="CO49" s="1304"/>
      <c r="CP49" s="1304"/>
      <c r="CQ49" s="1304"/>
      <c r="CR49" s="1304"/>
      <c r="CS49" s="1304"/>
      <c r="CT49" s="1304"/>
      <c r="CU49" s="1304"/>
      <c r="CV49" s="1304"/>
      <c r="CW49" s="1305"/>
      <c r="CX49" s="1306" t="s">
        <v>163</v>
      </c>
      <c r="CY49" s="1307"/>
      <c r="CZ49" s="1307"/>
      <c r="DA49" s="1307"/>
      <c r="DB49" s="1307"/>
      <c r="DC49" s="1307"/>
      <c r="DD49" s="1307"/>
      <c r="DE49" s="1307"/>
      <c r="DF49" s="1307"/>
      <c r="DG49" s="1307"/>
      <c r="DH49" s="1307"/>
      <c r="DI49" s="1308"/>
      <c r="DJ49" s="1125">
        <f>DJ20+DJ25+DJ28+DJ35+DJ39+DJ46+DJ48</f>
        <v>72294139</v>
      </c>
      <c r="DK49" s="1309"/>
      <c r="DL49" s="1309"/>
      <c r="DM49" s="1309"/>
      <c r="DN49" s="1309"/>
      <c r="DO49" s="1309"/>
      <c r="DP49" s="1309"/>
      <c r="DQ49" s="1309"/>
      <c r="DR49" s="1309"/>
      <c r="DS49" s="1309"/>
      <c r="DT49" s="1309"/>
      <c r="DU49" s="1309"/>
      <c r="DV49" s="1309"/>
      <c r="DW49" s="1309"/>
      <c r="DX49" s="1310"/>
      <c r="DY49" s="1125">
        <f>DY20+DY25+DY28+DY35+DY39+DY46+DY48</f>
        <v>61681231</v>
      </c>
      <c r="DZ49" s="1309"/>
      <c r="EA49" s="1309"/>
      <c r="EB49" s="1309"/>
      <c r="EC49" s="1309"/>
      <c r="ED49" s="1309"/>
      <c r="EE49" s="1309"/>
      <c r="EF49" s="1309"/>
      <c r="EG49" s="1309"/>
      <c r="EH49" s="1309"/>
      <c r="EI49" s="1309"/>
      <c r="EJ49" s="1309"/>
      <c r="EK49" s="1309"/>
      <c r="EL49" s="1309"/>
      <c r="EM49" s="1310"/>
      <c r="EN49" s="1125">
        <f>EN20+EN25+EN28+EN35+EN39+EN46+EN48</f>
        <v>53622153</v>
      </c>
      <c r="EO49" s="1309"/>
      <c r="EP49" s="1309"/>
      <c r="EQ49" s="1309"/>
      <c r="ER49" s="1309"/>
      <c r="ES49" s="1309"/>
      <c r="ET49" s="1309"/>
      <c r="EU49" s="1309"/>
      <c r="EV49" s="1309"/>
      <c r="EW49" s="1309"/>
      <c r="EX49" s="1309"/>
      <c r="EY49" s="1309"/>
      <c r="EZ49" s="1309"/>
      <c r="FA49" s="1309"/>
      <c r="FB49" s="1310"/>
      <c r="FC49" s="45"/>
      <c r="FD49" s="45"/>
      <c r="FE49" s="45"/>
      <c r="FF49" s="45"/>
      <c r="FG49" s="45"/>
      <c r="FH49" s="45"/>
      <c r="FI49" s="45"/>
      <c r="FJ49" s="45"/>
      <c r="FK49" s="45"/>
      <c r="FL49" s="45"/>
      <c r="FM49" s="45"/>
      <c r="FN49" s="45"/>
      <c r="FO49" s="45"/>
      <c r="FP49" s="45"/>
      <c r="FQ49" s="45"/>
      <c r="FR49" s="45"/>
      <c r="FS49" s="45"/>
      <c r="FT49" s="45"/>
    </row>
    <row r="50" spans="1:176">
      <c r="A50" s="485"/>
      <c r="B50" s="1281"/>
      <c r="C50" s="1282"/>
      <c r="D50" s="1282"/>
      <c r="E50" s="1282"/>
      <c r="F50" s="1282"/>
      <c r="G50" s="1282"/>
      <c r="H50" s="1282"/>
      <c r="I50" s="1282"/>
      <c r="J50" s="1282"/>
      <c r="K50" s="1282"/>
      <c r="L50" s="1282"/>
      <c r="M50" s="1283"/>
      <c r="N50" s="379"/>
      <c r="O50" s="1284" t="s">
        <v>336</v>
      </c>
      <c r="P50" s="1285"/>
      <c r="Q50" s="1285"/>
      <c r="R50" s="1285"/>
      <c r="S50" s="1285"/>
      <c r="T50" s="1285"/>
      <c r="U50" s="1285"/>
      <c r="V50" s="1285"/>
      <c r="W50" s="1285"/>
      <c r="X50" s="1285"/>
      <c r="Y50" s="1285"/>
      <c r="Z50" s="1285"/>
      <c r="AA50" s="1285"/>
      <c r="AB50" s="1285"/>
      <c r="AC50" s="1285"/>
      <c r="AD50" s="1285"/>
      <c r="AE50" s="1285"/>
      <c r="AF50" s="1285"/>
      <c r="AG50" s="1285"/>
      <c r="AH50" s="1285"/>
      <c r="AI50" s="1285"/>
      <c r="AJ50" s="1285"/>
      <c r="AK50" s="1285"/>
      <c r="AL50" s="1285"/>
      <c r="AM50" s="1285"/>
      <c r="AN50" s="1285"/>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5"/>
      <c r="BP50" s="1285"/>
      <c r="BQ50" s="1285"/>
      <c r="BR50" s="1285"/>
      <c r="BS50" s="1285"/>
      <c r="BT50" s="1285"/>
      <c r="BU50" s="1285"/>
      <c r="BV50" s="1285"/>
      <c r="BW50" s="1285"/>
      <c r="BX50" s="1285"/>
      <c r="BY50" s="1285"/>
      <c r="BZ50" s="1285"/>
      <c r="CA50" s="1285"/>
      <c r="CB50" s="1285"/>
      <c r="CC50" s="1285"/>
      <c r="CD50" s="1285"/>
      <c r="CE50" s="1285"/>
      <c r="CF50" s="1285"/>
      <c r="CG50" s="1285"/>
      <c r="CH50" s="1285"/>
      <c r="CI50" s="1285"/>
      <c r="CJ50" s="1285"/>
      <c r="CK50" s="1285"/>
      <c r="CL50" s="1285"/>
      <c r="CM50" s="1285"/>
      <c r="CN50" s="1285"/>
      <c r="CO50" s="1285"/>
      <c r="CP50" s="1285"/>
      <c r="CQ50" s="1285"/>
      <c r="CR50" s="1285"/>
      <c r="CS50" s="1285"/>
      <c r="CT50" s="1285"/>
      <c r="CU50" s="1285"/>
      <c r="CV50" s="1285"/>
      <c r="CW50" s="1286"/>
      <c r="CX50" s="1287" t="s">
        <v>96</v>
      </c>
      <c r="CY50" s="1288"/>
      <c r="CZ50" s="1288"/>
      <c r="DA50" s="1288"/>
      <c r="DB50" s="1288"/>
      <c r="DC50" s="1288"/>
      <c r="DD50" s="1288"/>
      <c r="DE50" s="1288"/>
      <c r="DF50" s="1288"/>
      <c r="DG50" s="1288"/>
      <c r="DH50" s="1288"/>
      <c r="DI50" s="1289"/>
      <c r="DJ50" s="1111">
        <f>SUM(DJ52:DX56)</f>
        <v>1512187</v>
      </c>
      <c r="DK50" s="1290"/>
      <c r="DL50" s="1290"/>
      <c r="DM50" s="1290"/>
      <c r="DN50" s="1290"/>
      <c r="DO50" s="1290"/>
      <c r="DP50" s="1290"/>
      <c r="DQ50" s="1290"/>
      <c r="DR50" s="1290"/>
      <c r="DS50" s="1290"/>
      <c r="DT50" s="1290"/>
      <c r="DU50" s="1290"/>
      <c r="DV50" s="1290"/>
      <c r="DW50" s="1290"/>
      <c r="DX50" s="1290"/>
      <c r="DY50" s="1105">
        <f>SUM(DY52:EM56)</f>
        <v>1506910</v>
      </c>
      <c r="DZ50" s="1292"/>
      <c r="EA50" s="1292"/>
      <c r="EB50" s="1292"/>
      <c r="EC50" s="1292"/>
      <c r="ED50" s="1292"/>
      <c r="EE50" s="1292"/>
      <c r="EF50" s="1292"/>
      <c r="EG50" s="1292"/>
      <c r="EH50" s="1292"/>
      <c r="EI50" s="1292"/>
      <c r="EJ50" s="1292"/>
      <c r="EK50" s="1292"/>
      <c r="EL50" s="1292"/>
      <c r="EM50" s="1293"/>
      <c r="EN50" s="1106">
        <f>SUM(EN52:FB56)</f>
        <v>1502414</v>
      </c>
      <c r="EO50" s="1292"/>
      <c r="EP50" s="1292"/>
      <c r="EQ50" s="1292"/>
      <c r="ER50" s="1292"/>
      <c r="ES50" s="1292"/>
      <c r="ET50" s="1292"/>
      <c r="EU50" s="1292"/>
      <c r="EV50" s="1292"/>
      <c r="EW50" s="1292"/>
      <c r="EX50" s="1292"/>
      <c r="EY50" s="1292"/>
      <c r="EZ50" s="1292"/>
      <c r="FA50" s="1292"/>
      <c r="FB50" s="1293"/>
      <c r="FC50" s="45"/>
      <c r="FD50" s="45"/>
      <c r="FE50" s="45"/>
      <c r="FF50" s="45"/>
      <c r="FG50" s="45"/>
      <c r="FH50" s="45"/>
      <c r="FI50" s="45"/>
      <c r="FJ50" s="45"/>
      <c r="FK50" s="45"/>
      <c r="FL50" s="45"/>
      <c r="FM50" s="45"/>
      <c r="FN50" s="45"/>
      <c r="FO50" s="45"/>
      <c r="FP50" s="45"/>
      <c r="FQ50" s="45"/>
      <c r="FR50" s="45"/>
      <c r="FS50" s="45"/>
      <c r="FT50" s="45"/>
    </row>
    <row r="51" spans="1:176">
      <c r="A51" s="485"/>
      <c r="B51" s="1296" t="s">
        <v>188</v>
      </c>
      <c r="C51" s="1297"/>
      <c r="D51" s="1297"/>
      <c r="E51" s="1297"/>
      <c r="F51" s="1297"/>
      <c r="G51" s="1297"/>
      <c r="H51" s="1297"/>
      <c r="I51" s="1297"/>
      <c r="J51" s="1297"/>
      <c r="K51" s="1297"/>
      <c r="L51" s="1297"/>
      <c r="M51" s="1298"/>
      <c r="N51" s="882"/>
      <c r="O51" s="1299" t="s">
        <v>337</v>
      </c>
      <c r="P51" s="1300"/>
      <c r="Q51" s="1300"/>
      <c r="R51" s="1300"/>
      <c r="S51" s="1300"/>
      <c r="T51" s="1300"/>
      <c r="U51" s="1300"/>
      <c r="V51" s="1300"/>
      <c r="W51" s="1300"/>
      <c r="X51" s="1300"/>
      <c r="Y51" s="1300"/>
      <c r="Z51" s="1300"/>
      <c r="AA51" s="1300"/>
      <c r="AB51" s="1300"/>
      <c r="AC51" s="1300"/>
      <c r="AD51" s="1300"/>
      <c r="AE51" s="1300"/>
      <c r="AF51" s="1300"/>
      <c r="AG51" s="1300"/>
      <c r="AH51" s="1300"/>
      <c r="AI51" s="1300"/>
      <c r="AJ51" s="1300"/>
      <c r="AK51" s="1300"/>
      <c r="AL51" s="1300"/>
      <c r="AM51" s="1300"/>
      <c r="AN51" s="1300"/>
      <c r="AO51" s="1300"/>
      <c r="AP51" s="1300"/>
      <c r="AQ51" s="1300"/>
      <c r="AR51" s="1300"/>
      <c r="AS51" s="1300"/>
      <c r="AT51" s="1300"/>
      <c r="AU51" s="1300"/>
      <c r="AV51" s="1300"/>
      <c r="AW51" s="1300"/>
      <c r="AX51" s="1300"/>
      <c r="AY51" s="1300"/>
      <c r="AZ51" s="1300"/>
      <c r="BA51" s="1300"/>
      <c r="BB51" s="1300"/>
      <c r="BC51" s="1300"/>
      <c r="BD51" s="1300"/>
      <c r="BE51" s="1300"/>
      <c r="BF51" s="1300"/>
      <c r="BG51" s="1300"/>
      <c r="BH51" s="1300"/>
      <c r="BI51" s="1300"/>
      <c r="BJ51" s="1300"/>
      <c r="BK51" s="1300"/>
      <c r="BL51" s="1300"/>
      <c r="BM51" s="1300"/>
      <c r="BN51" s="1300"/>
      <c r="BO51" s="1300"/>
      <c r="BP51" s="1300"/>
      <c r="BQ51" s="1300"/>
      <c r="BR51" s="1300"/>
      <c r="BS51" s="1300"/>
      <c r="BT51" s="1300"/>
      <c r="BU51" s="1300"/>
      <c r="BV51" s="1300"/>
      <c r="BW51" s="1300"/>
      <c r="BX51" s="1300"/>
      <c r="BY51" s="1300"/>
      <c r="BZ51" s="1300"/>
      <c r="CA51" s="1300"/>
      <c r="CB51" s="1300"/>
      <c r="CC51" s="1300"/>
      <c r="CD51" s="1300"/>
      <c r="CE51" s="1300"/>
      <c r="CF51" s="1300"/>
      <c r="CG51" s="1300"/>
      <c r="CH51" s="1300"/>
      <c r="CI51" s="1300"/>
      <c r="CJ51" s="1300"/>
      <c r="CK51" s="1300"/>
      <c r="CL51" s="1300"/>
      <c r="CM51" s="1300"/>
      <c r="CN51" s="1300"/>
      <c r="CO51" s="1300"/>
      <c r="CP51" s="1300"/>
      <c r="CQ51" s="1300"/>
      <c r="CR51" s="1300"/>
      <c r="CS51" s="1300"/>
      <c r="CT51" s="1300"/>
      <c r="CU51" s="1300"/>
      <c r="CV51" s="1300"/>
      <c r="CW51" s="1301"/>
      <c r="CX51" s="1275"/>
      <c r="CY51" s="1276"/>
      <c r="CZ51" s="1276"/>
      <c r="DA51" s="1276"/>
      <c r="DB51" s="1276"/>
      <c r="DC51" s="1276"/>
      <c r="DD51" s="1276"/>
      <c r="DE51" s="1276"/>
      <c r="DF51" s="1276"/>
      <c r="DG51" s="1276"/>
      <c r="DH51" s="1276"/>
      <c r="DI51" s="1277"/>
      <c r="DJ51" s="1291"/>
      <c r="DK51" s="1291"/>
      <c r="DL51" s="1291"/>
      <c r="DM51" s="1291"/>
      <c r="DN51" s="1291"/>
      <c r="DO51" s="1291"/>
      <c r="DP51" s="1291"/>
      <c r="DQ51" s="1291"/>
      <c r="DR51" s="1291"/>
      <c r="DS51" s="1291"/>
      <c r="DT51" s="1291"/>
      <c r="DU51" s="1291"/>
      <c r="DV51" s="1291"/>
      <c r="DW51" s="1291"/>
      <c r="DX51" s="1291"/>
      <c r="DY51" s="1294"/>
      <c r="DZ51" s="1291"/>
      <c r="EA51" s="1291"/>
      <c r="EB51" s="1291"/>
      <c r="EC51" s="1291"/>
      <c r="ED51" s="1291"/>
      <c r="EE51" s="1291"/>
      <c r="EF51" s="1291"/>
      <c r="EG51" s="1291"/>
      <c r="EH51" s="1291"/>
      <c r="EI51" s="1291"/>
      <c r="EJ51" s="1291"/>
      <c r="EK51" s="1291"/>
      <c r="EL51" s="1291"/>
      <c r="EM51" s="1295"/>
      <c r="EN51" s="1291"/>
      <c r="EO51" s="1291"/>
      <c r="EP51" s="1291"/>
      <c r="EQ51" s="1291"/>
      <c r="ER51" s="1291"/>
      <c r="ES51" s="1291"/>
      <c r="ET51" s="1291"/>
      <c r="EU51" s="1291"/>
      <c r="EV51" s="1291"/>
      <c r="EW51" s="1291"/>
      <c r="EX51" s="1291"/>
      <c r="EY51" s="1291"/>
      <c r="EZ51" s="1291"/>
      <c r="FA51" s="1291"/>
      <c r="FB51" s="1295"/>
      <c r="FC51" s="45"/>
      <c r="FD51" s="45"/>
      <c r="FE51" s="45"/>
      <c r="FF51" s="45"/>
      <c r="FG51" s="45"/>
      <c r="FH51" s="45"/>
      <c r="FI51" s="45"/>
      <c r="FJ51" s="45"/>
      <c r="FK51" s="45"/>
      <c r="FL51" s="45"/>
      <c r="FM51" s="45"/>
      <c r="FN51" s="45"/>
      <c r="FO51" s="45"/>
      <c r="FP51" s="45"/>
      <c r="FQ51" s="45"/>
      <c r="FR51" s="45"/>
      <c r="FS51" s="45"/>
      <c r="FT51" s="45"/>
    </row>
    <row r="52" spans="1:176">
      <c r="A52" s="485" t="s">
        <v>213</v>
      </c>
      <c r="B52" s="1278"/>
      <c r="C52" s="1279"/>
      <c r="D52" s="1279"/>
      <c r="E52" s="1279"/>
      <c r="F52" s="1279"/>
      <c r="G52" s="1279"/>
      <c r="H52" s="1279"/>
      <c r="I52" s="1279"/>
      <c r="J52" s="1279"/>
      <c r="K52" s="1279"/>
      <c r="L52" s="1279"/>
      <c r="M52" s="1280"/>
      <c r="N52" s="875"/>
      <c r="O52" s="1273" t="s">
        <v>338</v>
      </c>
      <c r="P52" s="1273"/>
      <c r="Q52" s="1273"/>
      <c r="R52" s="1273"/>
      <c r="S52" s="1273"/>
      <c r="T52" s="1273"/>
      <c r="U52" s="1273"/>
      <c r="V52" s="1273"/>
      <c r="W52" s="1273"/>
      <c r="X52" s="1273"/>
      <c r="Y52" s="1273"/>
      <c r="Z52" s="1273"/>
      <c r="AA52" s="1273"/>
      <c r="AB52" s="1273"/>
      <c r="AC52" s="1273"/>
      <c r="AD52" s="1273"/>
      <c r="AE52" s="1273"/>
      <c r="AF52" s="1273"/>
      <c r="AG52" s="1273"/>
      <c r="AH52" s="1273"/>
      <c r="AI52" s="1273"/>
      <c r="AJ52" s="1273"/>
      <c r="AK52" s="1273"/>
      <c r="AL52" s="1273"/>
      <c r="AM52" s="1273"/>
      <c r="AN52" s="1273"/>
      <c r="AO52" s="1273"/>
      <c r="AP52" s="1273"/>
      <c r="AQ52" s="1273"/>
      <c r="AR52" s="1273"/>
      <c r="AS52" s="1273"/>
      <c r="AT52" s="1273"/>
      <c r="AU52" s="1273"/>
      <c r="AV52" s="1273"/>
      <c r="AW52" s="1273"/>
      <c r="AX52" s="1273"/>
      <c r="AY52" s="1273"/>
      <c r="AZ52" s="1273"/>
      <c r="BA52" s="1273"/>
      <c r="BB52" s="1273"/>
      <c r="BC52" s="1273"/>
      <c r="BD52" s="1273"/>
      <c r="BE52" s="1273"/>
      <c r="BF52" s="1273"/>
      <c r="BG52" s="1273"/>
      <c r="BH52" s="1273"/>
      <c r="BI52" s="1273"/>
      <c r="BJ52" s="1273"/>
      <c r="BK52" s="1273"/>
      <c r="BL52" s="1273"/>
      <c r="BM52" s="1273"/>
      <c r="BN52" s="1273"/>
      <c r="BO52" s="1273"/>
      <c r="BP52" s="1273"/>
      <c r="BQ52" s="1273"/>
      <c r="BR52" s="1273"/>
      <c r="BS52" s="1273"/>
      <c r="BT52" s="1273"/>
      <c r="BU52" s="1273"/>
      <c r="BV52" s="1273"/>
      <c r="BW52" s="1273"/>
      <c r="BX52" s="1273"/>
      <c r="BY52" s="1273"/>
      <c r="BZ52" s="1273"/>
      <c r="CA52" s="1273"/>
      <c r="CB52" s="1273"/>
      <c r="CC52" s="1273"/>
      <c r="CD52" s="1273"/>
      <c r="CE52" s="1273"/>
      <c r="CF52" s="1273"/>
      <c r="CG52" s="1273"/>
      <c r="CH52" s="1273"/>
      <c r="CI52" s="1273"/>
      <c r="CJ52" s="1273"/>
      <c r="CK52" s="1273"/>
      <c r="CL52" s="1273"/>
      <c r="CM52" s="1273"/>
      <c r="CN52" s="1273"/>
      <c r="CO52" s="1273"/>
      <c r="CP52" s="1273"/>
      <c r="CQ52" s="1273"/>
      <c r="CR52" s="1273"/>
      <c r="CS52" s="1273"/>
      <c r="CT52" s="1273"/>
      <c r="CU52" s="1273"/>
      <c r="CV52" s="1273"/>
      <c r="CW52" s="1274"/>
      <c r="CX52" s="1116" t="s">
        <v>162</v>
      </c>
      <c r="CY52" s="1134"/>
      <c r="CZ52" s="1134"/>
      <c r="DA52" s="1134"/>
      <c r="DB52" s="1134"/>
      <c r="DC52" s="1134"/>
      <c r="DD52" s="1134"/>
      <c r="DE52" s="1134"/>
      <c r="DF52" s="1134"/>
      <c r="DG52" s="1134"/>
      <c r="DH52" s="1134"/>
      <c r="DI52" s="1135"/>
      <c r="DJ52" s="1045">
        <v>1512187</v>
      </c>
      <c r="DK52" s="1054"/>
      <c r="DL52" s="1054"/>
      <c r="DM52" s="1054"/>
      <c r="DN52" s="1054"/>
      <c r="DO52" s="1054"/>
      <c r="DP52" s="1054"/>
      <c r="DQ52" s="1054"/>
      <c r="DR52" s="1054"/>
      <c r="DS52" s="1054"/>
      <c r="DT52" s="1054"/>
      <c r="DU52" s="1054"/>
      <c r="DV52" s="1054"/>
      <c r="DW52" s="1054"/>
      <c r="DX52" s="1091"/>
      <c r="DY52" s="1133">
        <v>1506199</v>
      </c>
      <c r="DZ52" s="1054"/>
      <c r="EA52" s="1054"/>
      <c r="EB52" s="1054"/>
      <c r="EC52" s="1054"/>
      <c r="ED52" s="1054"/>
      <c r="EE52" s="1054"/>
      <c r="EF52" s="1054"/>
      <c r="EG52" s="1054"/>
      <c r="EH52" s="1054"/>
      <c r="EI52" s="1054"/>
      <c r="EJ52" s="1054"/>
      <c r="EK52" s="1054"/>
      <c r="EL52" s="1054"/>
      <c r="EM52" s="1259"/>
      <c r="EN52" s="1045">
        <v>1500610</v>
      </c>
      <c r="EO52" s="1054"/>
      <c r="EP52" s="1054"/>
      <c r="EQ52" s="1054"/>
      <c r="ER52" s="1054"/>
      <c r="ES52" s="1054"/>
      <c r="ET52" s="1054"/>
      <c r="EU52" s="1054"/>
      <c r="EV52" s="1054"/>
      <c r="EW52" s="1054"/>
      <c r="EX52" s="1054"/>
      <c r="EY52" s="1054"/>
      <c r="EZ52" s="1054"/>
      <c r="FA52" s="1054"/>
      <c r="FB52" s="1259"/>
      <c r="FC52" s="45"/>
      <c r="FD52" s="45"/>
      <c r="FE52" s="45"/>
      <c r="FF52" s="45"/>
      <c r="FG52" s="45"/>
      <c r="FH52" s="45"/>
      <c r="FI52" s="45"/>
      <c r="FJ52" s="45"/>
      <c r="FK52" s="45"/>
      <c r="FL52" s="45"/>
      <c r="FM52" s="45"/>
      <c r="FN52" s="45"/>
      <c r="FO52" s="45"/>
      <c r="FP52" s="45"/>
      <c r="FQ52" s="45"/>
      <c r="FR52" s="45"/>
      <c r="FS52" s="45"/>
      <c r="FT52" s="45"/>
    </row>
    <row r="53" spans="1:176">
      <c r="A53" s="485"/>
      <c r="B53" s="1275"/>
      <c r="C53" s="1276"/>
      <c r="D53" s="1276"/>
      <c r="E53" s="1276"/>
      <c r="F53" s="1276"/>
      <c r="G53" s="1276"/>
      <c r="H53" s="1276"/>
      <c r="I53" s="1276"/>
      <c r="J53" s="1276"/>
      <c r="K53" s="1276"/>
      <c r="L53" s="1276"/>
      <c r="M53" s="1277"/>
      <c r="N53" s="875"/>
      <c r="O53" s="1273" t="s">
        <v>339</v>
      </c>
      <c r="P53" s="1273"/>
      <c r="Q53" s="1273"/>
      <c r="R53" s="1273"/>
      <c r="S53" s="1273"/>
      <c r="T53" s="1273"/>
      <c r="U53" s="1273"/>
      <c r="V53" s="1273"/>
      <c r="W53" s="1273"/>
      <c r="X53" s="1273"/>
      <c r="Y53" s="1273"/>
      <c r="Z53" s="1273"/>
      <c r="AA53" s="1273"/>
      <c r="AB53" s="1273"/>
      <c r="AC53" s="1273"/>
      <c r="AD53" s="1273"/>
      <c r="AE53" s="1273"/>
      <c r="AF53" s="1273"/>
      <c r="AG53" s="1273"/>
      <c r="AH53" s="1273"/>
      <c r="AI53" s="1273"/>
      <c r="AJ53" s="1273"/>
      <c r="AK53" s="1273"/>
      <c r="AL53" s="1273"/>
      <c r="AM53" s="1273"/>
      <c r="AN53" s="1273"/>
      <c r="AO53" s="1273"/>
      <c r="AP53" s="1273"/>
      <c r="AQ53" s="1273"/>
      <c r="AR53" s="1273"/>
      <c r="AS53" s="1273"/>
      <c r="AT53" s="1273"/>
      <c r="AU53" s="1273"/>
      <c r="AV53" s="1273"/>
      <c r="AW53" s="1273"/>
      <c r="AX53" s="1273"/>
      <c r="AY53" s="1273"/>
      <c r="AZ53" s="1273"/>
      <c r="BA53" s="1273"/>
      <c r="BB53" s="1273"/>
      <c r="BC53" s="1273"/>
      <c r="BD53" s="1273"/>
      <c r="BE53" s="1273"/>
      <c r="BF53" s="1273"/>
      <c r="BG53" s="1273"/>
      <c r="BH53" s="1273"/>
      <c r="BI53" s="1273"/>
      <c r="BJ53" s="1273"/>
      <c r="BK53" s="1273"/>
      <c r="BL53" s="1273"/>
      <c r="BM53" s="1273"/>
      <c r="BN53" s="1273"/>
      <c r="BO53" s="1273"/>
      <c r="BP53" s="1273"/>
      <c r="BQ53" s="1273"/>
      <c r="BR53" s="1273"/>
      <c r="BS53" s="1273"/>
      <c r="BT53" s="1273"/>
      <c r="BU53" s="1273"/>
      <c r="BV53" s="1273"/>
      <c r="BW53" s="1273"/>
      <c r="BX53" s="1273"/>
      <c r="BY53" s="1273"/>
      <c r="BZ53" s="1273"/>
      <c r="CA53" s="1273"/>
      <c r="CB53" s="1273"/>
      <c r="CC53" s="1273"/>
      <c r="CD53" s="1273"/>
      <c r="CE53" s="1273"/>
      <c r="CF53" s="1273"/>
      <c r="CG53" s="1273"/>
      <c r="CH53" s="1273"/>
      <c r="CI53" s="1273"/>
      <c r="CJ53" s="1273"/>
      <c r="CK53" s="1273"/>
      <c r="CL53" s="1273"/>
      <c r="CM53" s="1273"/>
      <c r="CN53" s="1273"/>
      <c r="CO53" s="1273"/>
      <c r="CP53" s="1273"/>
      <c r="CQ53" s="1273"/>
      <c r="CR53" s="1273"/>
      <c r="CS53" s="1273"/>
      <c r="CT53" s="1273"/>
      <c r="CU53" s="1273"/>
      <c r="CV53" s="1273"/>
      <c r="CW53" s="1274"/>
      <c r="CX53" s="1048" t="s">
        <v>222</v>
      </c>
      <c r="CY53" s="1060"/>
      <c r="CZ53" s="1060"/>
      <c r="DA53" s="1060"/>
      <c r="DB53" s="1060"/>
      <c r="DC53" s="1060"/>
      <c r="DD53" s="1060"/>
      <c r="DE53" s="1060"/>
      <c r="DF53" s="1060"/>
      <c r="DG53" s="1060"/>
      <c r="DH53" s="1060"/>
      <c r="DI53" s="1061"/>
      <c r="DJ53" s="1045">
        <v>0</v>
      </c>
      <c r="DK53" s="1054"/>
      <c r="DL53" s="1054"/>
      <c r="DM53" s="1054"/>
      <c r="DN53" s="1054"/>
      <c r="DO53" s="1054"/>
      <c r="DP53" s="1054"/>
      <c r="DQ53" s="1054"/>
      <c r="DR53" s="1054"/>
      <c r="DS53" s="1054"/>
      <c r="DT53" s="1054"/>
      <c r="DU53" s="1054"/>
      <c r="DV53" s="1054"/>
      <c r="DW53" s="1054"/>
      <c r="DX53" s="1091"/>
      <c r="DY53" s="1133">
        <v>0</v>
      </c>
      <c r="DZ53" s="1054"/>
      <c r="EA53" s="1054"/>
      <c r="EB53" s="1054"/>
      <c r="EC53" s="1054"/>
      <c r="ED53" s="1054"/>
      <c r="EE53" s="1054"/>
      <c r="EF53" s="1054"/>
      <c r="EG53" s="1054"/>
      <c r="EH53" s="1054"/>
      <c r="EI53" s="1054"/>
      <c r="EJ53" s="1054"/>
      <c r="EK53" s="1054"/>
      <c r="EL53" s="1054"/>
      <c r="EM53" s="1259"/>
      <c r="EN53" s="1045">
        <v>0</v>
      </c>
      <c r="EO53" s="1054"/>
      <c r="EP53" s="1054"/>
      <c r="EQ53" s="1054"/>
      <c r="ER53" s="1054"/>
      <c r="ES53" s="1054"/>
      <c r="ET53" s="1054"/>
      <c r="EU53" s="1054"/>
      <c r="EV53" s="1054"/>
      <c r="EW53" s="1054"/>
      <c r="EX53" s="1054"/>
      <c r="EY53" s="1054"/>
      <c r="EZ53" s="1054"/>
      <c r="FA53" s="1054"/>
      <c r="FB53" s="1259"/>
      <c r="FC53" s="45"/>
      <c r="FD53" s="45"/>
      <c r="FE53" s="45"/>
      <c r="FF53" s="45"/>
      <c r="FG53" s="45"/>
      <c r="FH53" s="45"/>
      <c r="FI53" s="45"/>
      <c r="FJ53" s="45"/>
      <c r="FK53" s="45"/>
      <c r="FL53" s="45"/>
      <c r="FM53" s="45"/>
      <c r="FN53" s="45"/>
      <c r="FO53" s="45"/>
      <c r="FP53" s="45"/>
      <c r="FQ53" s="45"/>
      <c r="FR53" s="45"/>
      <c r="FS53" s="45"/>
      <c r="FT53" s="45"/>
    </row>
    <row r="54" spans="1:176">
      <c r="A54" s="485"/>
      <c r="B54" s="1116"/>
      <c r="C54" s="1134"/>
      <c r="D54" s="1134"/>
      <c r="E54" s="1134"/>
      <c r="F54" s="1134"/>
      <c r="G54" s="1134"/>
      <c r="H54" s="1134"/>
      <c r="I54" s="1134"/>
      <c r="J54" s="1134"/>
      <c r="K54" s="1134"/>
      <c r="L54" s="1134"/>
      <c r="M54" s="1135"/>
      <c r="N54" s="875"/>
      <c r="O54" s="1273" t="s">
        <v>340</v>
      </c>
      <c r="P54" s="1273"/>
      <c r="Q54" s="1273"/>
      <c r="R54" s="1273"/>
      <c r="S54" s="1273"/>
      <c r="T54" s="1273"/>
      <c r="U54" s="1273"/>
      <c r="V54" s="1273"/>
      <c r="W54" s="1273"/>
      <c r="X54" s="1273"/>
      <c r="Y54" s="1273"/>
      <c r="Z54" s="1273"/>
      <c r="AA54" s="1273"/>
      <c r="AB54" s="1273"/>
      <c r="AC54" s="1273"/>
      <c r="AD54" s="1273"/>
      <c r="AE54" s="1273"/>
      <c r="AF54" s="1273"/>
      <c r="AG54" s="1273"/>
      <c r="AH54" s="1273"/>
      <c r="AI54" s="1273"/>
      <c r="AJ54" s="1273"/>
      <c r="AK54" s="1273"/>
      <c r="AL54" s="1273"/>
      <c r="AM54" s="1273"/>
      <c r="AN54" s="1273"/>
      <c r="AO54" s="1273"/>
      <c r="AP54" s="1273"/>
      <c r="AQ54" s="1273"/>
      <c r="AR54" s="1273"/>
      <c r="AS54" s="1273"/>
      <c r="AT54" s="1273"/>
      <c r="AU54" s="1273"/>
      <c r="AV54" s="1273"/>
      <c r="AW54" s="1273"/>
      <c r="AX54" s="1273"/>
      <c r="AY54" s="1273"/>
      <c r="AZ54" s="1273"/>
      <c r="BA54" s="1273"/>
      <c r="BB54" s="1273"/>
      <c r="BC54" s="1273"/>
      <c r="BD54" s="1273"/>
      <c r="BE54" s="1273"/>
      <c r="BF54" s="1273"/>
      <c r="BG54" s="1273"/>
      <c r="BH54" s="1273"/>
      <c r="BI54" s="1273"/>
      <c r="BJ54" s="1273"/>
      <c r="BK54" s="1273"/>
      <c r="BL54" s="1273"/>
      <c r="BM54" s="1273"/>
      <c r="BN54" s="1273"/>
      <c r="BO54" s="1273"/>
      <c r="BP54" s="1273"/>
      <c r="BQ54" s="1273"/>
      <c r="BR54" s="1273"/>
      <c r="BS54" s="1273"/>
      <c r="BT54" s="1273"/>
      <c r="BU54" s="1273"/>
      <c r="BV54" s="1273"/>
      <c r="BW54" s="1273"/>
      <c r="BX54" s="1273"/>
      <c r="BY54" s="1273"/>
      <c r="BZ54" s="1273"/>
      <c r="CA54" s="1273"/>
      <c r="CB54" s="1273"/>
      <c r="CC54" s="1273"/>
      <c r="CD54" s="1273"/>
      <c r="CE54" s="1273"/>
      <c r="CF54" s="1273"/>
      <c r="CG54" s="1273"/>
      <c r="CH54" s="1273"/>
      <c r="CI54" s="1273"/>
      <c r="CJ54" s="1273"/>
      <c r="CK54" s="1273"/>
      <c r="CL54" s="1273"/>
      <c r="CM54" s="1273"/>
      <c r="CN54" s="1273"/>
      <c r="CO54" s="1273"/>
      <c r="CP54" s="1273"/>
      <c r="CQ54" s="1273"/>
      <c r="CR54" s="1273"/>
      <c r="CS54" s="1273"/>
      <c r="CT54" s="1273"/>
      <c r="CU54" s="1273"/>
      <c r="CV54" s="1273"/>
      <c r="CW54" s="1274"/>
      <c r="CX54" s="1048" t="s">
        <v>161</v>
      </c>
      <c r="CY54" s="1060"/>
      <c r="CZ54" s="1060"/>
      <c r="DA54" s="1060"/>
      <c r="DB54" s="1060"/>
      <c r="DC54" s="1060"/>
      <c r="DD54" s="1060"/>
      <c r="DE54" s="1060"/>
      <c r="DF54" s="1060"/>
      <c r="DG54" s="1060"/>
      <c r="DH54" s="1060"/>
      <c r="DI54" s="1061"/>
      <c r="DJ54" s="1045">
        <v>0</v>
      </c>
      <c r="DK54" s="1054"/>
      <c r="DL54" s="1054"/>
      <c r="DM54" s="1054"/>
      <c r="DN54" s="1054"/>
      <c r="DO54" s="1054"/>
      <c r="DP54" s="1054"/>
      <c r="DQ54" s="1054"/>
      <c r="DR54" s="1054"/>
      <c r="DS54" s="1054"/>
      <c r="DT54" s="1054"/>
      <c r="DU54" s="1054"/>
      <c r="DV54" s="1054"/>
      <c r="DW54" s="1054"/>
      <c r="DX54" s="1091"/>
      <c r="DY54" s="1133">
        <v>711</v>
      </c>
      <c r="DZ54" s="1054"/>
      <c r="EA54" s="1054"/>
      <c r="EB54" s="1054"/>
      <c r="EC54" s="1054"/>
      <c r="ED54" s="1054"/>
      <c r="EE54" s="1054"/>
      <c r="EF54" s="1054"/>
      <c r="EG54" s="1054"/>
      <c r="EH54" s="1054"/>
      <c r="EI54" s="1054"/>
      <c r="EJ54" s="1054"/>
      <c r="EK54" s="1054"/>
      <c r="EL54" s="1054"/>
      <c r="EM54" s="1259"/>
      <c r="EN54" s="1045">
        <v>1804</v>
      </c>
      <c r="EO54" s="1054"/>
      <c r="EP54" s="1054"/>
      <c r="EQ54" s="1054"/>
      <c r="ER54" s="1054"/>
      <c r="ES54" s="1054"/>
      <c r="ET54" s="1054"/>
      <c r="EU54" s="1054"/>
      <c r="EV54" s="1054"/>
      <c r="EW54" s="1054"/>
      <c r="EX54" s="1054"/>
      <c r="EY54" s="1054"/>
      <c r="EZ54" s="1054"/>
      <c r="FA54" s="1054"/>
      <c r="FB54" s="1259"/>
      <c r="FC54" s="45"/>
      <c r="FD54" s="45"/>
      <c r="FE54" s="45"/>
      <c r="FF54" s="45"/>
      <c r="FG54" s="45"/>
      <c r="FH54" s="45"/>
      <c r="FI54" s="45"/>
      <c r="FJ54" s="45"/>
      <c r="FK54" s="45"/>
      <c r="FL54" s="45"/>
      <c r="FM54" s="45"/>
      <c r="FN54" s="45"/>
      <c r="FO54" s="45"/>
      <c r="FP54" s="45"/>
      <c r="FQ54" s="45"/>
      <c r="FR54" s="45"/>
      <c r="FS54" s="45"/>
      <c r="FT54" s="45"/>
    </row>
    <row r="55" spans="1:176">
      <c r="A55" s="485"/>
      <c r="B55" s="1048"/>
      <c r="C55" s="1060"/>
      <c r="D55" s="1060"/>
      <c r="E55" s="1060"/>
      <c r="F55" s="1060"/>
      <c r="G55" s="1060"/>
      <c r="H55" s="1060"/>
      <c r="I55" s="1060"/>
      <c r="J55" s="1060"/>
      <c r="K55" s="1060"/>
      <c r="L55" s="1060"/>
      <c r="M55" s="1061"/>
      <c r="N55" s="875"/>
      <c r="O55" s="1273" t="s">
        <v>341</v>
      </c>
      <c r="P55" s="1273"/>
      <c r="Q55" s="1273"/>
      <c r="R55" s="1273"/>
      <c r="S55" s="1273"/>
      <c r="T55" s="1273"/>
      <c r="U55" s="1273"/>
      <c r="V55" s="1273"/>
      <c r="W55" s="1273"/>
      <c r="X55" s="1273"/>
      <c r="Y55" s="1273"/>
      <c r="Z55" s="1273"/>
      <c r="AA55" s="1273"/>
      <c r="AB55" s="1273"/>
      <c r="AC55" s="1273"/>
      <c r="AD55" s="1273"/>
      <c r="AE55" s="1273"/>
      <c r="AF55" s="1273"/>
      <c r="AG55" s="1273"/>
      <c r="AH55" s="1273"/>
      <c r="AI55" s="1273"/>
      <c r="AJ55" s="1273"/>
      <c r="AK55" s="1273"/>
      <c r="AL55" s="1273"/>
      <c r="AM55" s="1273"/>
      <c r="AN55" s="1273"/>
      <c r="AO55" s="1273"/>
      <c r="AP55" s="1273"/>
      <c r="AQ55" s="1273"/>
      <c r="AR55" s="1273"/>
      <c r="AS55" s="1273"/>
      <c r="AT55" s="1273"/>
      <c r="AU55" s="1273"/>
      <c r="AV55" s="1273"/>
      <c r="AW55" s="1273"/>
      <c r="AX55" s="1273"/>
      <c r="AY55" s="1273"/>
      <c r="AZ55" s="1273"/>
      <c r="BA55" s="1273"/>
      <c r="BB55" s="1273"/>
      <c r="BC55" s="1273"/>
      <c r="BD55" s="1273"/>
      <c r="BE55" s="1273"/>
      <c r="BF55" s="1273"/>
      <c r="BG55" s="1273"/>
      <c r="BH55" s="1273"/>
      <c r="BI55" s="1273"/>
      <c r="BJ55" s="1273"/>
      <c r="BK55" s="1273"/>
      <c r="BL55" s="1273"/>
      <c r="BM55" s="1273"/>
      <c r="BN55" s="1273"/>
      <c r="BO55" s="1273"/>
      <c r="BP55" s="1273"/>
      <c r="BQ55" s="1273"/>
      <c r="BR55" s="1273"/>
      <c r="BS55" s="1273"/>
      <c r="BT55" s="1273"/>
      <c r="BU55" s="1273"/>
      <c r="BV55" s="1273"/>
      <c r="BW55" s="1273"/>
      <c r="BX55" s="1273"/>
      <c r="BY55" s="1273"/>
      <c r="BZ55" s="1273"/>
      <c r="CA55" s="1273"/>
      <c r="CB55" s="1273"/>
      <c r="CC55" s="1273"/>
      <c r="CD55" s="1273"/>
      <c r="CE55" s="1273"/>
      <c r="CF55" s="1273"/>
      <c r="CG55" s="1273"/>
      <c r="CH55" s="1273"/>
      <c r="CI55" s="1273"/>
      <c r="CJ55" s="1273"/>
      <c r="CK55" s="1273"/>
      <c r="CL55" s="1273"/>
      <c r="CM55" s="1273"/>
      <c r="CN55" s="1273"/>
      <c r="CO55" s="1273"/>
      <c r="CP55" s="1273"/>
      <c r="CQ55" s="1273"/>
      <c r="CR55" s="1273"/>
      <c r="CS55" s="1273"/>
      <c r="CT55" s="1273"/>
      <c r="CU55" s="1273"/>
      <c r="CV55" s="1273"/>
      <c r="CW55" s="1274"/>
      <c r="CX55" s="1048" t="s">
        <v>160</v>
      </c>
      <c r="CY55" s="1060"/>
      <c r="CZ55" s="1060"/>
      <c r="DA55" s="1060"/>
      <c r="DB55" s="1060"/>
      <c r="DC55" s="1060"/>
      <c r="DD55" s="1060"/>
      <c r="DE55" s="1060"/>
      <c r="DF55" s="1060"/>
      <c r="DG55" s="1060"/>
      <c r="DH55" s="1060"/>
      <c r="DI55" s="1061"/>
      <c r="DJ55" s="1045">
        <v>0</v>
      </c>
      <c r="DK55" s="1054"/>
      <c r="DL55" s="1054"/>
      <c r="DM55" s="1054"/>
      <c r="DN55" s="1054"/>
      <c r="DO55" s="1054"/>
      <c r="DP55" s="1054"/>
      <c r="DQ55" s="1054"/>
      <c r="DR55" s="1054"/>
      <c r="DS55" s="1054"/>
      <c r="DT55" s="1054"/>
      <c r="DU55" s="1054"/>
      <c r="DV55" s="1054"/>
      <c r="DW55" s="1054"/>
      <c r="DX55" s="1091"/>
      <c r="DY55" s="1133">
        <v>0</v>
      </c>
      <c r="DZ55" s="1054"/>
      <c r="EA55" s="1054"/>
      <c r="EB55" s="1054"/>
      <c r="EC55" s="1054"/>
      <c r="ED55" s="1054"/>
      <c r="EE55" s="1054"/>
      <c r="EF55" s="1054"/>
      <c r="EG55" s="1054"/>
      <c r="EH55" s="1054"/>
      <c r="EI55" s="1054"/>
      <c r="EJ55" s="1054"/>
      <c r="EK55" s="1054"/>
      <c r="EL55" s="1054"/>
      <c r="EM55" s="1259"/>
      <c r="EN55" s="1045">
        <v>0</v>
      </c>
      <c r="EO55" s="1054"/>
      <c r="EP55" s="1054"/>
      <c r="EQ55" s="1054"/>
      <c r="ER55" s="1054"/>
      <c r="ES55" s="1054"/>
      <c r="ET55" s="1054"/>
      <c r="EU55" s="1054"/>
      <c r="EV55" s="1054"/>
      <c r="EW55" s="1054"/>
      <c r="EX55" s="1054"/>
      <c r="EY55" s="1054"/>
      <c r="EZ55" s="1054"/>
      <c r="FA55" s="1054"/>
      <c r="FB55" s="1259"/>
      <c r="FC55" s="45"/>
      <c r="FD55" s="45"/>
      <c r="FE55" s="45"/>
      <c r="FF55" s="45"/>
      <c r="FG55" s="45"/>
      <c r="FH55" s="45"/>
      <c r="FI55" s="45"/>
      <c r="FJ55" s="45"/>
      <c r="FK55" s="45"/>
      <c r="FL55" s="45"/>
      <c r="FM55" s="45"/>
      <c r="FN55" s="45"/>
      <c r="FO55" s="45"/>
      <c r="FP55" s="45"/>
      <c r="FQ55" s="45"/>
      <c r="FR55" s="45"/>
      <c r="FS55" s="45"/>
      <c r="FT55" s="45"/>
    </row>
    <row r="56" spans="1:176">
      <c r="A56" s="485"/>
      <c r="B56" s="1048"/>
      <c r="C56" s="1060"/>
      <c r="D56" s="1060"/>
      <c r="E56" s="1060"/>
      <c r="F56" s="1060"/>
      <c r="G56" s="1060"/>
      <c r="H56" s="1060"/>
      <c r="I56" s="1060"/>
      <c r="J56" s="1060"/>
      <c r="K56" s="1060"/>
      <c r="L56" s="1060"/>
      <c r="M56" s="1061"/>
      <c r="N56" s="873"/>
      <c r="O56" s="1273" t="s">
        <v>342</v>
      </c>
      <c r="P56" s="1273"/>
      <c r="Q56" s="1273"/>
      <c r="R56" s="1273"/>
      <c r="S56" s="1273"/>
      <c r="T56" s="1273"/>
      <c r="U56" s="1273"/>
      <c r="V56" s="1273"/>
      <c r="W56" s="1273"/>
      <c r="X56" s="1273"/>
      <c r="Y56" s="1273"/>
      <c r="Z56" s="1273"/>
      <c r="AA56" s="1273"/>
      <c r="AB56" s="1273"/>
      <c r="AC56" s="1273"/>
      <c r="AD56" s="1273"/>
      <c r="AE56" s="1273"/>
      <c r="AF56" s="1273"/>
      <c r="AG56" s="1273"/>
      <c r="AH56" s="1273"/>
      <c r="AI56" s="1273"/>
      <c r="AJ56" s="1273"/>
      <c r="AK56" s="1273"/>
      <c r="AL56" s="1273"/>
      <c r="AM56" s="1273"/>
      <c r="AN56" s="1273"/>
      <c r="AO56" s="1273"/>
      <c r="AP56" s="1273"/>
      <c r="AQ56" s="1273"/>
      <c r="AR56" s="1273"/>
      <c r="AS56" s="1273"/>
      <c r="AT56" s="1273"/>
      <c r="AU56" s="1273"/>
      <c r="AV56" s="1273"/>
      <c r="AW56" s="1273"/>
      <c r="AX56" s="1273"/>
      <c r="AY56" s="1273"/>
      <c r="AZ56" s="1273"/>
      <c r="BA56" s="1273"/>
      <c r="BB56" s="1273"/>
      <c r="BC56" s="1273"/>
      <c r="BD56" s="1273"/>
      <c r="BE56" s="1273"/>
      <c r="BF56" s="1273"/>
      <c r="BG56" s="1273"/>
      <c r="BH56" s="1273"/>
      <c r="BI56" s="1273"/>
      <c r="BJ56" s="1273"/>
      <c r="BK56" s="1273"/>
      <c r="BL56" s="1273"/>
      <c r="BM56" s="1273"/>
      <c r="BN56" s="1273"/>
      <c r="BO56" s="1273"/>
      <c r="BP56" s="1273"/>
      <c r="BQ56" s="1273"/>
      <c r="BR56" s="1273"/>
      <c r="BS56" s="1273"/>
      <c r="BT56" s="1273"/>
      <c r="BU56" s="1273"/>
      <c r="BV56" s="1273"/>
      <c r="BW56" s="1273"/>
      <c r="BX56" s="1273"/>
      <c r="BY56" s="1273"/>
      <c r="BZ56" s="1273"/>
      <c r="CA56" s="1273"/>
      <c r="CB56" s="1273"/>
      <c r="CC56" s="1273"/>
      <c r="CD56" s="1273"/>
      <c r="CE56" s="1273"/>
      <c r="CF56" s="1273"/>
      <c r="CG56" s="1273"/>
      <c r="CH56" s="1273"/>
      <c r="CI56" s="1273"/>
      <c r="CJ56" s="1273"/>
      <c r="CK56" s="1273"/>
      <c r="CL56" s="1273"/>
      <c r="CM56" s="1273"/>
      <c r="CN56" s="1273"/>
      <c r="CO56" s="1273"/>
      <c r="CP56" s="1273"/>
      <c r="CQ56" s="1273"/>
      <c r="CR56" s="1273"/>
      <c r="CS56" s="1273"/>
      <c r="CT56" s="1273"/>
      <c r="CU56" s="1273"/>
      <c r="CV56" s="1273"/>
      <c r="CW56" s="1274"/>
      <c r="CX56" s="1048" t="s">
        <v>159</v>
      </c>
      <c r="CY56" s="1060"/>
      <c r="CZ56" s="1060"/>
      <c r="DA56" s="1060"/>
      <c r="DB56" s="1060"/>
      <c r="DC56" s="1060"/>
      <c r="DD56" s="1060"/>
      <c r="DE56" s="1060"/>
      <c r="DF56" s="1060"/>
      <c r="DG56" s="1060"/>
      <c r="DH56" s="1060"/>
      <c r="DI56" s="1061"/>
      <c r="DJ56" s="1045">
        <v>0</v>
      </c>
      <c r="DK56" s="1054"/>
      <c r="DL56" s="1054"/>
      <c r="DM56" s="1054"/>
      <c r="DN56" s="1054"/>
      <c r="DO56" s="1054"/>
      <c r="DP56" s="1054"/>
      <c r="DQ56" s="1054"/>
      <c r="DR56" s="1054"/>
      <c r="DS56" s="1054"/>
      <c r="DT56" s="1054"/>
      <c r="DU56" s="1054"/>
      <c r="DV56" s="1054"/>
      <c r="DW56" s="1054"/>
      <c r="DX56" s="1091"/>
      <c r="DY56" s="1133">
        <v>0</v>
      </c>
      <c r="DZ56" s="1054"/>
      <c r="EA56" s="1054"/>
      <c r="EB56" s="1054"/>
      <c r="EC56" s="1054"/>
      <c r="ED56" s="1054"/>
      <c r="EE56" s="1054"/>
      <c r="EF56" s="1054"/>
      <c r="EG56" s="1054"/>
      <c r="EH56" s="1054"/>
      <c r="EI56" s="1054"/>
      <c r="EJ56" s="1054"/>
      <c r="EK56" s="1054"/>
      <c r="EL56" s="1054"/>
      <c r="EM56" s="1259"/>
      <c r="EN56" s="1045">
        <v>0</v>
      </c>
      <c r="EO56" s="1054"/>
      <c r="EP56" s="1054"/>
      <c r="EQ56" s="1054"/>
      <c r="ER56" s="1054"/>
      <c r="ES56" s="1054"/>
      <c r="ET56" s="1054"/>
      <c r="EU56" s="1054"/>
      <c r="EV56" s="1054"/>
      <c r="EW56" s="1054"/>
      <c r="EX56" s="1054"/>
      <c r="EY56" s="1054"/>
      <c r="EZ56" s="1054"/>
      <c r="FA56" s="1054"/>
      <c r="FB56" s="1259"/>
      <c r="FC56" s="45"/>
      <c r="FD56" s="45"/>
      <c r="FE56" s="45"/>
      <c r="FF56" s="45"/>
      <c r="FG56" s="45"/>
      <c r="FH56" s="45"/>
      <c r="FI56" s="45"/>
      <c r="FJ56" s="45"/>
      <c r="FK56" s="45"/>
      <c r="FL56" s="45"/>
      <c r="FM56" s="45"/>
      <c r="FN56" s="45"/>
      <c r="FO56" s="45"/>
      <c r="FP56" s="45"/>
      <c r="FQ56" s="45"/>
      <c r="FR56" s="45"/>
      <c r="FS56" s="45"/>
      <c r="FT56" s="45"/>
    </row>
    <row r="57" spans="1:176">
      <c r="A57" s="485"/>
      <c r="B57" s="1048"/>
      <c r="C57" s="1049"/>
      <c r="D57" s="1049"/>
      <c r="E57" s="1049"/>
      <c r="F57" s="1049"/>
      <c r="G57" s="1049"/>
      <c r="H57" s="1049"/>
      <c r="I57" s="1049"/>
      <c r="J57" s="1049"/>
      <c r="K57" s="1049"/>
      <c r="L57" s="1049"/>
      <c r="M57" s="1050"/>
      <c r="N57" s="885"/>
      <c r="O57" s="1051"/>
      <c r="P57" s="1051"/>
      <c r="Q57" s="1051"/>
      <c r="R57" s="1051"/>
      <c r="S57" s="1051"/>
      <c r="T57" s="1051"/>
      <c r="U57" s="1051"/>
      <c r="V57" s="1051"/>
      <c r="W57" s="1051"/>
      <c r="X57" s="1051"/>
      <c r="Y57" s="1051"/>
      <c r="Z57" s="1051"/>
      <c r="AA57" s="1051"/>
      <c r="AB57" s="1051"/>
      <c r="AC57" s="1051"/>
      <c r="AD57" s="1051"/>
      <c r="AE57" s="1051"/>
      <c r="AF57" s="1051"/>
      <c r="AG57" s="1051"/>
      <c r="AH57" s="1051"/>
      <c r="AI57" s="1051"/>
      <c r="AJ57" s="1051"/>
      <c r="AK57" s="1051"/>
      <c r="AL57" s="1051"/>
      <c r="AM57" s="1051"/>
      <c r="AN57" s="1051"/>
      <c r="AO57" s="1051"/>
      <c r="AP57" s="1051"/>
      <c r="AQ57" s="1051"/>
      <c r="AR57" s="1051"/>
      <c r="AS57" s="1051"/>
      <c r="AT57" s="1051"/>
      <c r="AU57" s="1051"/>
      <c r="AV57" s="1051"/>
      <c r="AW57" s="1051"/>
      <c r="AX57" s="1051"/>
      <c r="AY57" s="1051"/>
      <c r="AZ57" s="1051"/>
      <c r="BA57" s="1051"/>
      <c r="BB57" s="1051"/>
      <c r="BC57" s="1051"/>
      <c r="BD57" s="1051"/>
      <c r="BE57" s="1051"/>
      <c r="BF57" s="1051"/>
      <c r="BG57" s="1051"/>
      <c r="BH57" s="1051"/>
      <c r="BI57" s="1051"/>
      <c r="BJ57" s="1051"/>
      <c r="BK57" s="1051"/>
      <c r="BL57" s="1051"/>
      <c r="BM57" s="1051"/>
      <c r="BN57" s="1051"/>
      <c r="BO57" s="1051"/>
      <c r="BP57" s="1051"/>
      <c r="BQ57" s="1051"/>
      <c r="BR57" s="1051"/>
      <c r="BS57" s="1051"/>
      <c r="BT57" s="1051"/>
      <c r="BU57" s="1051"/>
      <c r="BV57" s="1051"/>
      <c r="BW57" s="1051"/>
      <c r="BX57" s="1051"/>
      <c r="BY57" s="1051"/>
      <c r="BZ57" s="1051"/>
      <c r="CA57" s="1051"/>
      <c r="CB57" s="1051"/>
      <c r="CC57" s="1051"/>
      <c r="CD57" s="1051"/>
      <c r="CE57" s="1051"/>
      <c r="CF57" s="1051"/>
      <c r="CG57" s="1051"/>
      <c r="CH57" s="1051"/>
      <c r="CI57" s="1051"/>
      <c r="CJ57" s="1051"/>
      <c r="CK57" s="1051"/>
      <c r="CL57" s="1051"/>
      <c r="CM57" s="1051"/>
      <c r="CN57" s="1051"/>
      <c r="CO57" s="1051"/>
      <c r="CP57" s="1051"/>
      <c r="CQ57" s="1051"/>
      <c r="CR57" s="1051"/>
      <c r="CS57" s="1051"/>
      <c r="CT57" s="1051"/>
      <c r="CU57" s="1051"/>
      <c r="CV57" s="1051"/>
      <c r="CW57" s="1052"/>
      <c r="CX57" s="1048"/>
      <c r="CY57" s="1049"/>
      <c r="CZ57" s="1049"/>
      <c r="DA57" s="1049"/>
      <c r="DB57" s="1049"/>
      <c r="DC57" s="1049"/>
      <c r="DD57" s="1049"/>
      <c r="DE57" s="1049"/>
      <c r="DF57" s="1049"/>
      <c r="DG57" s="1049"/>
      <c r="DH57" s="1049"/>
      <c r="DI57" s="1050"/>
      <c r="DJ57" s="1045"/>
      <c r="DK57" s="1046"/>
      <c r="DL57" s="1046"/>
      <c r="DM57" s="1046"/>
      <c r="DN57" s="1046"/>
      <c r="DO57" s="1046"/>
      <c r="DP57" s="1046"/>
      <c r="DQ57" s="1046"/>
      <c r="DR57" s="1046"/>
      <c r="DS57" s="1046"/>
      <c r="DT57" s="1046"/>
      <c r="DU57" s="1046"/>
      <c r="DV57" s="1046"/>
      <c r="DW57" s="1046"/>
      <c r="DX57" s="1053"/>
      <c r="DY57" s="1133"/>
      <c r="DZ57" s="1046"/>
      <c r="EA57" s="1046"/>
      <c r="EB57" s="1046"/>
      <c r="EC57" s="1046"/>
      <c r="ED57" s="1046"/>
      <c r="EE57" s="1046"/>
      <c r="EF57" s="1046"/>
      <c r="EG57" s="1046"/>
      <c r="EH57" s="1046"/>
      <c r="EI57" s="1046"/>
      <c r="EJ57" s="1046"/>
      <c r="EK57" s="1046"/>
      <c r="EL57" s="1046"/>
      <c r="EM57" s="1047"/>
      <c r="EN57" s="1045"/>
      <c r="EO57" s="1046"/>
      <c r="EP57" s="1046"/>
      <c r="EQ57" s="1046"/>
      <c r="ER57" s="1046"/>
      <c r="ES57" s="1046"/>
      <c r="ET57" s="1046"/>
      <c r="EU57" s="1046"/>
      <c r="EV57" s="1046"/>
      <c r="EW57" s="1046"/>
      <c r="EX57" s="1046"/>
      <c r="EY57" s="1046"/>
      <c r="EZ57" s="1046"/>
      <c r="FA57" s="1046"/>
      <c r="FB57" s="1047"/>
      <c r="FC57" s="45"/>
      <c r="FD57" s="45"/>
      <c r="FE57" s="45"/>
      <c r="FF57" s="45"/>
      <c r="FG57" s="45"/>
      <c r="FH57" s="45"/>
      <c r="FI57" s="45"/>
      <c r="FJ57" s="45"/>
      <c r="FK57" s="45"/>
      <c r="FL57" s="45"/>
      <c r="FM57" s="45"/>
      <c r="FN57" s="45"/>
      <c r="FO57" s="45"/>
      <c r="FP57" s="45"/>
      <c r="FQ57" s="45"/>
      <c r="FR57" s="45"/>
      <c r="FS57" s="45"/>
      <c r="FT57" s="45"/>
    </row>
    <row r="58" spans="1:176">
      <c r="A58" s="485"/>
      <c r="B58" s="1048"/>
      <c r="C58" s="1060"/>
      <c r="D58" s="1060"/>
      <c r="E58" s="1060"/>
      <c r="F58" s="1060"/>
      <c r="G58" s="1060"/>
      <c r="H58" s="1060"/>
      <c r="I58" s="1060"/>
      <c r="J58" s="1060"/>
      <c r="K58" s="1060"/>
      <c r="L58" s="1060"/>
      <c r="M58" s="1061"/>
      <c r="N58" s="885"/>
      <c r="O58" s="1271" t="s">
        <v>343</v>
      </c>
      <c r="P58" s="1271"/>
      <c r="Q58" s="1271"/>
      <c r="R58" s="1271"/>
      <c r="S58" s="1271"/>
      <c r="T58" s="1271"/>
      <c r="U58" s="1271"/>
      <c r="V58" s="1271"/>
      <c r="W58" s="1271"/>
      <c r="X58" s="1271"/>
      <c r="Y58" s="1271"/>
      <c r="Z58" s="1271"/>
      <c r="AA58" s="1271"/>
      <c r="AB58" s="1271"/>
      <c r="AC58" s="1271"/>
      <c r="AD58" s="1271"/>
      <c r="AE58" s="1271"/>
      <c r="AF58" s="1271"/>
      <c r="AG58" s="1271"/>
      <c r="AH58" s="1271"/>
      <c r="AI58" s="1271"/>
      <c r="AJ58" s="1271"/>
      <c r="AK58" s="1271"/>
      <c r="AL58" s="1271"/>
      <c r="AM58" s="1271"/>
      <c r="AN58" s="1271"/>
      <c r="AO58" s="1271"/>
      <c r="AP58" s="1271"/>
      <c r="AQ58" s="1271"/>
      <c r="AR58" s="1271"/>
      <c r="AS58" s="1271"/>
      <c r="AT58" s="1271"/>
      <c r="AU58" s="1271"/>
      <c r="AV58" s="1271"/>
      <c r="AW58" s="1271"/>
      <c r="AX58" s="1271"/>
      <c r="AY58" s="1271"/>
      <c r="AZ58" s="1271"/>
      <c r="BA58" s="1271"/>
      <c r="BB58" s="1271"/>
      <c r="BC58" s="1271"/>
      <c r="BD58" s="1271"/>
      <c r="BE58" s="1271"/>
      <c r="BF58" s="1271"/>
      <c r="BG58" s="1271"/>
      <c r="BH58" s="1271"/>
      <c r="BI58" s="1271"/>
      <c r="BJ58" s="1271"/>
      <c r="BK58" s="1271"/>
      <c r="BL58" s="1271"/>
      <c r="BM58" s="1271"/>
      <c r="BN58" s="1271"/>
      <c r="BO58" s="1271"/>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2"/>
      <c r="CX58" s="1048" t="s">
        <v>95</v>
      </c>
      <c r="CY58" s="1060"/>
      <c r="CZ58" s="1060"/>
      <c r="DA58" s="1060"/>
      <c r="DB58" s="1060"/>
      <c r="DC58" s="1060"/>
      <c r="DD58" s="1060"/>
      <c r="DE58" s="1060"/>
      <c r="DF58" s="1060"/>
      <c r="DG58" s="1060"/>
      <c r="DH58" s="1060"/>
      <c r="DI58" s="1061"/>
      <c r="DJ58" s="1045">
        <v>76933</v>
      </c>
      <c r="DK58" s="1054"/>
      <c r="DL58" s="1054"/>
      <c r="DM58" s="1054"/>
      <c r="DN58" s="1054"/>
      <c r="DO58" s="1054"/>
      <c r="DP58" s="1054"/>
      <c r="DQ58" s="1054"/>
      <c r="DR58" s="1054"/>
      <c r="DS58" s="1054"/>
      <c r="DT58" s="1054"/>
      <c r="DU58" s="1054"/>
      <c r="DV58" s="1054"/>
      <c r="DW58" s="1054"/>
      <c r="DX58" s="1091"/>
      <c r="DY58" s="1133">
        <v>29356</v>
      </c>
      <c r="DZ58" s="1054"/>
      <c r="EA58" s="1054"/>
      <c r="EB58" s="1054"/>
      <c r="EC58" s="1054"/>
      <c r="ED58" s="1054"/>
      <c r="EE58" s="1054"/>
      <c r="EF58" s="1054"/>
      <c r="EG58" s="1054"/>
      <c r="EH58" s="1054"/>
      <c r="EI58" s="1054"/>
      <c r="EJ58" s="1054"/>
      <c r="EK58" s="1054"/>
      <c r="EL58" s="1054"/>
      <c r="EM58" s="1259"/>
      <c r="EN58" s="1045">
        <v>54789</v>
      </c>
      <c r="EO58" s="1054"/>
      <c r="EP58" s="1054"/>
      <c r="EQ58" s="1054"/>
      <c r="ER58" s="1054"/>
      <c r="ES58" s="1054"/>
      <c r="ET58" s="1054"/>
      <c r="EU58" s="1054"/>
      <c r="EV58" s="1054"/>
      <c r="EW58" s="1054"/>
      <c r="EX58" s="1054"/>
      <c r="EY58" s="1054"/>
      <c r="EZ58" s="1054"/>
      <c r="FA58" s="1054"/>
      <c r="FB58" s="1259"/>
      <c r="FC58" s="45"/>
      <c r="FD58" s="45"/>
      <c r="FE58" s="45"/>
      <c r="FF58" s="45"/>
      <c r="FG58" s="45"/>
      <c r="FH58" s="45"/>
      <c r="FI58" s="45"/>
      <c r="FJ58" s="45"/>
      <c r="FK58" s="45"/>
      <c r="FL58" s="45"/>
      <c r="FM58" s="45"/>
      <c r="FN58" s="45"/>
      <c r="FO58" s="45"/>
      <c r="FP58" s="45"/>
      <c r="FQ58" s="45"/>
      <c r="FR58" s="45"/>
      <c r="FS58" s="45"/>
      <c r="FT58" s="45"/>
    </row>
    <row r="59" spans="1:176">
      <c r="A59" s="485"/>
      <c r="B59" s="1048"/>
      <c r="C59" s="1049"/>
      <c r="D59" s="1049"/>
      <c r="E59" s="1049"/>
      <c r="F59" s="1049"/>
      <c r="G59" s="1049"/>
      <c r="H59" s="1049"/>
      <c r="I59" s="1049"/>
      <c r="J59" s="1049"/>
      <c r="K59" s="1049"/>
      <c r="L59" s="1049"/>
      <c r="M59" s="1050"/>
      <c r="N59" s="885"/>
      <c r="O59" s="1051"/>
      <c r="P59" s="1051"/>
      <c r="Q59" s="1051"/>
      <c r="R59" s="1051"/>
      <c r="S59" s="1051"/>
      <c r="T59" s="1051"/>
      <c r="U59" s="1051"/>
      <c r="V59" s="1051"/>
      <c r="W59" s="1051"/>
      <c r="X59" s="1051"/>
      <c r="Y59" s="1051"/>
      <c r="Z59" s="1051"/>
      <c r="AA59" s="1051"/>
      <c r="AB59" s="1051"/>
      <c r="AC59" s="1051"/>
      <c r="AD59" s="1051"/>
      <c r="AE59" s="1051"/>
      <c r="AF59" s="1051"/>
      <c r="AG59" s="1051"/>
      <c r="AH59" s="1051"/>
      <c r="AI59" s="1051"/>
      <c r="AJ59" s="1051"/>
      <c r="AK59" s="1051"/>
      <c r="AL59" s="1051"/>
      <c r="AM59" s="1051"/>
      <c r="AN59" s="1051"/>
      <c r="AO59" s="1051"/>
      <c r="AP59" s="1051"/>
      <c r="AQ59" s="1051"/>
      <c r="AR59" s="1051"/>
      <c r="AS59" s="1051"/>
      <c r="AT59" s="1051"/>
      <c r="AU59" s="1051"/>
      <c r="AV59" s="1051"/>
      <c r="AW59" s="1051"/>
      <c r="AX59" s="1051"/>
      <c r="AY59" s="1051"/>
      <c r="AZ59" s="1051"/>
      <c r="BA59" s="1051"/>
      <c r="BB59" s="1051"/>
      <c r="BC59" s="1051"/>
      <c r="BD59" s="1051"/>
      <c r="BE59" s="1051"/>
      <c r="BF59" s="1051"/>
      <c r="BG59" s="1051"/>
      <c r="BH59" s="1051"/>
      <c r="BI59" s="1051"/>
      <c r="BJ59" s="1051"/>
      <c r="BK59" s="1051"/>
      <c r="BL59" s="1051"/>
      <c r="BM59" s="1051"/>
      <c r="BN59" s="1051"/>
      <c r="BO59" s="1051"/>
      <c r="BP59" s="1051"/>
      <c r="BQ59" s="1051"/>
      <c r="BR59" s="1051"/>
      <c r="BS59" s="1051"/>
      <c r="BT59" s="1051"/>
      <c r="BU59" s="1051"/>
      <c r="BV59" s="1051"/>
      <c r="BW59" s="1051"/>
      <c r="BX59" s="1051"/>
      <c r="BY59" s="1051"/>
      <c r="BZ59" s="1051"/>
      <c r="CA59" s="1051"/>
      <c r="CB59" s="1051"/>
      <c r="CC59" s="1051"/>
      <c r="CD59" s="1051"/>
      <c r="CE59" s="1051"/>
      <c r="CF59" s="1051"/>
      <c r="CG59" s="1051"/>
      <c r="CH59" s="1051"/>
      <c r="CI59" s="1051"/>
      <c r="CJ59" s="1051"/>
      <c r="CK59" s="1051"/>
      <c r="CL59" s="1051"/>
      <c r="CM59" s="1051"/>
      <c r="CN59" s="1051"/>
      <c r="CO59" s="1051"/>
      <c r="CP59" s="1051"/>
      <c r="CQ59" s="1051"/>
      <c r="CR59" s="1051"/>
      <c r="CS59" s="1051"/>
      <c r="CT59" s="1051"/>
      <c r="CU59" s="1051"/>
      <c r="CV59" s="1051"/>
      <c r="CW59" s="1052"/>
      <c r="CX59" s="1048"/>
      <c r="CY59" s="1049"/>
      <c r="CZ59" s="1049"/>
      <c r="DA59" s="1049"/>
      <c r="DB59" s="1049"/>
      <c r="DC59" s="1049"/>
      <c r="DD59" s="1049"/>
      <c r="DE59" s="1049"/>
      <c r="DF59" s="1049"/>
      <c r="DG59" s="1049"/>
      <c r="DH59" s="1049"/>
      <c r="DI59" s="1050"/>
      <c r="DJ59" s="1045"/>
      <c r="DK59" s="1046"/>
      <c r="DL59" s="1046"/>
      <c r="DM59" s="1046"/>
      <c r="DN59" s="1046"/>
      <c r="DO59" s="1046"/>
      <c r="DP59" s="1046"/>
      <c r="DQ59" s="1046"/>
      <c r="DR59" s="1046"/>
      <c r="DS59" s="1046"/>
      <c r="DT59" s="1046"/>
      <c r="DU59" s="1046"/>
      <c r="DV59" s="1046"/>
      <c r="DW59" s="1046"/>
      <c r="DX59" s="1053"/>
      <c r="DY59" s="1133"/>
      <c r="DZ59" s="1046"/>
      <c r="EA59" s="1046"/>
      <c r="EB59" s="1046"/>
      <c r="EC59" s="1046"/>
      <c r="ED59" s="1046"/>
      <c r="EE59" s="1046"/>
      <c r="EF59" s="1046"/>
      <c r="EG59" s="1046"/>
      <c r="EH59" s="1046"/>
      <c r="EI59" s="1046"/>
      <c r="EJ59" s="1046"/>
      <c r="EK59" s="1046"/>
      <c r="EL59" s="1046"/>
      <c r="EM59" s="1047"/>
      <c r="EN59" s="1045"/>
      <c r="EO59" s="1046"/>
      <c r="EP59" s="1046"/>
      <c r="EQ59" s="1046"/>
      <c r="ER59" s="1046"/>
      <c r="ES59" s="1046"/>
      <c r="ET59" s="1046"/>
      <c r="EU59" s="1046"/>
      <c r="EV59" s="1046"/>
      <c r="EW59" s="1046"/>
      <c r="EX59" s="1046"/>
      <c r="EY59" s="1046"/>
      <c r="EZ59" s="1046"/>
      <c r="FA59" s="1046"/>
      <c r="FB59" s="1047"/>
      <c r="FC59" s="45"/>
      <c r="FD59" s="45"/>
      <c r="FE59" s="45"/>
      <c r="FF59" s="45"/>
      <c r="FG59" s="45"/>
      <c r="FH59" s="45"/>
      <c r="FI59" s="45"/>
      <c r="FJ59" s="45"/>
      <c r="FK59" s="45"/>
      <c r="FL59" s="45"/>
      <c r="FM59" s="45"/>
      <c r="FN59" s="45"/>
      <c r="FO59" s="45"/>
      <c r="FP59" s="45"/>
      <c r="FQ59" s="45"/>
      <c r="FR59" s="45"/>
      <c r="FS59" s="45"/>
      <c r="FT59" s="45"/>
    </row>
    <row r="60" spans="1:176">
      <c r="A60" s="485"/>
      <c r="B60" s="1048" t="s">
        <v>189</v>
      </c>
      <c r="C60" s="1060"/>
      <c r="D60" s="1060"/>
      <c r="E60" s="1060"/>
      <c r="F60" s="1060"/>
      <c r="G60" s="1060"/>
      <c r="H60" s="1060"/>
      <c r="I60" s="1060"/>
      <c r="J60" s="1060"/>
      <c r="K60" s="1060"/>
      <c r="L60" s="1060"/>
      <c r="M60" s="1061"/>
      <c r="N60" s="885"/>
      <c r="O60" s="1267" t="s">
        <v>344</v>
      </c>
      <c r="P60" s="1267"/>
      <c r="Q60" s="1267"/>
      <c r="R60" s="1267"/>
      <c r="S60" s="1267"/>
      <c r="T60" s="1267"/>
      <c r="U60" s="1267"/>
      <c r="V60" s="1267"/>
      <c r="W60" s="1267"/>
      <c r="X60" s="1267"/>
      <c r="Y60" s="1267"/>
      <c r="Z60" s="1267"/>
      <c r="AA60" s="1267"/>
      <c r="AB60" s="1267"/>
      <c r="AC60" s="1267"/>
      <c r="AD60" s="1267"/>
      <c r="AE60" s="1267"/>
      <c r="AF60" s="1267"/>
      <c r="AG60" s="1267"/>
      <c r="AH60" s="1267"/>
      <c r="AI60" s="1267"/>
      <c r="AJ60" s="1267"/>
      <c r="AK60" s="1267"/>
      <c r="AL60" s="1267"/>
      <c r="AM60" s="1267"/>
      <c r="AN60" s="1267"/>
      <c r="AO60" s="1267"/>
      <c r="AP60" s="1267"/>
      <c r="AQ60" s="1267"/>
      <c r="AR60" s="1267"/>
      <c r="AS60" s="1267"/>
      <c r="AT60" s="1267"/>
      <c r="AU60" s="1267"/>
      <c r="AV60" s="1267"/>
      <c r="AW60" s="1267"/>
      <c r="AX60" s="1267"/>
      <c r="AY60" s="1267"/>
      <c r="AZ60" s="1267"/>
      <c r="BA60" s="1267"/>
      <c r="BB60" s="1267"/>
      <c r="BC60" s="1267"/>
      <c r="BD60" s="1267"/>
      <c r="BE60" s="1267"/>
      <c r="BF60" s="1267"/>
      <c r="BG60" s="1267"/>
      <c r="BH60" s="1267"/>
      <c r="BI60" s="1267"/>
      <c r="BJ60" s="1267"/>
      <c r="BK60" s="1267"/>
      <c r="BL60" s="1267"/>
      <c r="BM60" s="1267"/>
      <c r="BN60" s="1267"/>
      <c r="BO60" s="1267"/>
      <c r="BP60" s="1267"/>
      <c r="BQ60" s="1267"/>
      <c r="BR60" s="1267"/>
      <c r="BS60" s="1267"/>
      <c r="BT60" s="1267"/>
      <c r="BU60" s="1267"/>
      <c r="BV60" s="1267"/>
      <c r="BW60" s="1267"/>
      <c r="BX60" s="1267"/>
      <c r="BY60" s="1267"/>
      <c r="BZ60" s="1267"/>
      <c r="CA60" s="1267"/>
      <c r="CB60" s="1267"/>
      <c r="CC60" s="1267"/>
      <c r="CD60" s="1267"/>
      <c r="CE60" s="1267"/>
      <c r="CF60" s="1267"/>
      <c r="CG60" s="1267"/>
      <c r="CH60" s="1267"/>
      <c r="CI60" s="1267"/>
      <c r="CJ60" s="1267"/>
      <c r="CK60" s="1267"/>
      <c r="CL60" s="1267"/>
      <c r="CM60" s="1267"/>
      <c r="CN60" s="1267"/>
      <c r="CO60" s="1267"/>
      <c r="CP60" s="1267"/>
      <c r="CQ60" s="1267"/>
      <c r="CR60" s="1267"/>
      <c r="CS60" s="1267"/>
      <c r="CT60" s="1267"/>
      <c r="CU60" s="1267"/>
      <c r="CV60" s="1267"/>
      <c r="CW60" s="1268"/>
      <c r="CX60" s="1048" t="s">
        <v>94</v>
      </c>
      <c r="CY60" s="1049"/>
      <c r="CZ60" s="1049"/>
      <c r="DA60" s="1049"/>
      <c r="DB60" s="1049"/>
      <c r="DC60" s="1049"/>
      <c r="DD60" s="1049"/>
      <c r="DE60" s="1049"/>
      <c r="DF60" s="1049"/>
      <c r="DG60" s="1049"/>
      <c r="DH60" s="1049"/>
      <c r="DI60" s="1050"/>
      <c r="DJ60" s="1081">
        <f>DJ62+DJ68</f>
        <v>8286464</v>
      </c>
      <c r="DK60" s="1269"/>
      <c r="DL60" s="1269"/>
      <c r="DM60" s="1269"/>
      <c r="DN60" s="1269"/>
      <c r="DO60" s="1269"/>
      <c r="DP60" s="1269"/>
      <c r="DQ60" s="1269"/>
      <c r="DR60" s="1269"/>
      <c r="DS60" s="1269"/>
      <c r="DT60" s="1269"/>
      <c r="DU60" s="1269"/>
      <c r="DV60" s="1269"/>
      <c r="DW60" s="1269"/>
      <c r="DX60" s="1269"/>
      <c r="DY60" s="1081">
        <f>DY62+DY68</f>
        <v>7273283</v>
      </c>
      <c r="DZ60" s="1269"/>
      <c r="EA60" s="1269"/>
      <c r="EB60" s="1269"/>
      <c r="EC60" s="1269"/>
      <c r="ED60" s="1269"/>
      <c r="EE60" s="1269"/>
      <c r="EF60" s="1269"/>
      <c r="EG60" s="1269"/>
      <c r="EH60" s="1269"/>
      <c r="EI60" s="1269"/>
      <c r="EJ60" s="1269"/>
      <c r="EK60" s="1269"/>
      <c r="EL60" s="1269"/>
      <c r="EM60" s="1270"/>
      <c r="EN60" s="1082">
        <f>EN62+EN68</f>
        <v>5217795</v>
      </c>
      <c r="EO60" s="1269"/>
      <c r="EP60" s="1269"/>
      <c r="EQ60" s="1269"/>
      <c r="ER60" s="1269"/>
      <c r="ES60" s="1269"/>
      <c r="ET60" s="1269"/>
      <c r="EU60" s="1269"/>
      <c r="EV60" s="1269"/>
      <c r="EW60" s="1269"/>
      <c r="EX60" s="1269"/>
      <c r="EY60" s="1269"/>
      <c r="EZ60" s="1269"/>
      <c r="FA60" s="1269"/>
      <c r="FB60" s="1270"/>
      <c r="FC60" s="45"/>
      <c r="FD60" s="45"/>
      <c r="FE60" s="45"/>
      <c r="FF60" s="45"/>
      <c r="FG60" s="45"/>
      <c r="FH60" s="45"/>
      <c r="FI60" s="45"/>
      <c r="FJ60" s="45"/>
      <c r="FK60" s="45"/>
      <c r="FL60" s="45"/>
      <c r="FM60" s="45"/>
      <c r="FN60" s="45"/>
      <c r="FO60" s="45"/>
      <c r="FP60" s="45"/>
      <c r="FQ60" s="45"/>
      <c r="FR60" s="45"/>
      <c r="FS60" s="45"/>
      <c r="FT60" s="45"/>
    </row>
    <row r="61" spans="1:176">
      <c r="A61" s="485"/>
      <c r="B61" s="1048"/>
      <c r="C61" s="1049"/>
      <c r="D61" s="1049"/>
      <c r="E61" s="1049"/>
      <c r="F61" s="1049"/>
      <c r="G61" s="1049"/>
      <c r="H61" s="1049"/>
      <c r="I61" s="1049"/>
      <c r="J61" s="1049"/>
      <c r="K61" s="1049"/>
      <c r="L61" s="1049"/>
      <c r="M61" s="1050"/>
      <c r="N61" s="885"/>
      <c r="O61" s="1051"/>
      <c r="P61" s="1051"/>
      <c r="Q61" s="1051"/>
      <c r="R61" s="1051"/>
      <c r="S61" s="1051"/>
      <c r="T61" s="1051"/>
      <c r="U61" s="1051"/>
      <c r="V61" s="1051"/>
      <c r="W61" s="1051"/>
      <c r="X61" s="1051"/>
      <c r="Y61" s="1051"/>
      <c r="Z61" s="1051"/>
      <c r="AA61" s="1051"/>
      <c r="AB61" s="1051"/>
      <c r="AC61" s="1051"/>
      <c r="AD61" s="1051"/>
      <c r="AE61" s="1051"/>
      <c r="AF61" s="1051"/>
      <c r="AG61" s="1051"/>
      <c r="AH61" s="1051"/>
      <c r="AI61" s="1051"/>
      <c r="AJ61" s="1051"/>
      <c r="AK61" s="1051"/>
      <c r="AL61" s="1051"/>
      <c r="AM61" s="1051"/>
      <c r="AN61" s="1051"/>
      <c r="AO61" s="1051"/>
      <c r="AP61" s="1051"/>
      <c r="AQ61" s="1051"/>
      <c r="AR61" s="1051"/>
      <c r="AS61" s="1051"/>
      <c r="AT61" s="1051"/>
      <c r="AU61" s="1051"/>
      <c r="AV61" s="1051"/>
      <c r="AW61" s="1051"/>
      <c r="AX61" s="1051"/>
      <c r="AY61" s="1051"/>
      <c r="AZ61" s="1051"/>
      <c r="BA61" s="1051"/>
      <c r="BB61" s="1051"/>
      <c r="BC61" s="1051"/>
      <c r="BD61" s="1051"/>
      <c r="BE61" s="1051"/>
      <c r="BF61" s="1051"/>
      <c r="BG61" s="1051"/>
      <c r="BH61" s="1051"/>
      <c r="BI61" s="1051"/>
      <c r="BJ61" s="1051"/>
      <c r="BK61" s="1051"/>
      <c r="BL61" s="1051"/>
      <c r="BM61" s="1051"/>
      <c r="BN61" s="1051"/>
      <c r="BO61" s="1051"/>
      <c r="BP61" s="1051"/>
      <c r="BQ61" s="1051"/>
      <c r="BR61" s="1051"/>
      <c r="BS61" s="1051"/>
      <c r="BT61" s="1051"/>
      <c r="BU61" s="1051"/>
      <c r="BV61" s="1051"/>
      <c r="BW61" s="1051"/>
      <c r="BX61" s="1051"/>
      <c r="BY61" s="1051"/>
      <c r="BZ61" s="1051"/>
      <c r="CA61" s="1051"/>
      <c r="CB61" s="1051"/>
      <c r="CC61" s="1051"/>
      <c r="CD61" s="1051"/>
      <c r="CE61" s="1051"/>
      <c r="CF61" s="1051"/>
      <c r="CG61" s="1051"/>
      <c r="CH61" s="1051"/>
      <c r="CI61" s="1051"/>
      <c r="CJ61" s="1051"/>
      <c r="CK61" s="1051"/>
      <c r="CL61" s="1051"/>
      <c r="CM61" s="1051"/>
      <c r="CN61" s="1051"/>
      <c r="CO61" s="1051"/>
      <c r="CP61" s="1051"/>
      <c r="CQ61" s="1051"/>
      <c r="CR61" s="1051"/>
      <c r="CS61" s="1051"/>
      <c r="CT61" s="1051"/>
      <c r="CU61" s="1051"/>
      <c r="CV61" s="1051"/>
      <c r="CW61" s="1052"/>
      <c r="CX61" s="1048"/>
      <c r="CY61" s="1049"/>
      <c r="CZ61" s="1049"/>
      <c r="DA61" s="1049"/>
      <c r="DB61" s="1049"/>
      <c r="DC61" s="1049"/>
      <c r="DD61" s="1049"/>
      <c r="DE61" s="1049"/>
      <c r="DF61" s="1049"/>
      <c r="DG61" s="1049"/>
      <c r="DH61" s="1049"/>
      <c r="DI61" s="1050"/>
      <c r="DJ61" s="1045"/>
      <c r="DK61" s="1046"/>
      <c r="DL61" s="1046"/>
      <c r="DM61" s="1046"/>
      <c r="DN61" s="1046"/>
      <c r="DO61" s="1046"/>
      <c r="DP61" s="1046"/>
      <c r="DQ61" s="1046"/>
      <c r="DR61" s="1046"/>
      <c r="DS61" s="1046"/>
      <c r="DT61" s="1046"/>
      <c r="DU61" s="1046"/>
      <c r="DV61" s="1046"/>
      <c r="DW61" s="1046"/>
      <c r="DX61" s="1053"/>
      <c r="DY61" s="1133"/>
      <c r="DZ61" s="1046"/>
      <c r="EA61" s="1046"/>
      <c r="EB61" s="1046"/>
      <c r="EC61" s="1046"/>
      <c r="ED61" s="1046"/>
      <c r="EE61" s="1046"/>
      <c r="EF61" s="1046"/>
      <c r="EG61" s="1046"/>
      <c r="EH61" s="1046"/>
      <c r="EI61" s="1046"/>
      <c r="EJ61" s="1046"/>
      <c r="EK61" s="1046"/>
      <c r="EL61" s="1046"/>
      <c r="EM61" s="1047"/>
      <c r="EN61" s="1045"/>
      <c r="EO61" s="1046"/>
      <c r="EP61" s="1046"/>
      <c r="EQ61" s="1046"/>
      <c r="ER61" s="1046"/>
      <c r="ES61" s="1046"/>
      <c r="ET61" s="1046"/>
      <c r="EU61" s="1046"/>
      <c r="EV61" s="1046"/>
      <c r="EW61" s="1046"/>
      <c r="EX61" s="1046"/>
      <c r="EY61" s="1046"/>
      <c r="EZ61" s="1046"/>
      <c r="FA61" s="1046"/>
      <c r="FB61" s="1047"/>
      <c r="FC61" s="45"/>
      <c r="FD61" s="45"/>
      <c r="FE61" s="45"/>
      <c r="FF61" s="45"/>
      <c r="FG61" s="45"/>
      <c r="FH61" s="45"/>
      <c r="FI61" s="45"/>
      <c r="FJ61" s="45"/>
      <c r="FK61" s="45"/>
      <c r="FL61" s="45"/>
      <c r="FM61" s="45"/>
      <c r="FN61" s="45"/>
      <c r="FO61" s="45"/>
      <c r="FP61" s="45"/>
      <c r="FQ61" s="45"/>
      <c r="FR61" s="45"/>
      <c r="FS61" s="45"/>
      <c r="FT61" s="45"/>
    </row>
    <row r="62" spans="1:176">
      <c r="A62" s="485"/>
      <c r="B62" s="1048"/>
      <c r="C62" s="1060"/>
      <c r="D62" s="1060"/>
      <c r="E62" s="1060"/>
      <c r="F62" s="1060"/>
      <c r="G62" s="1060"/>
      <c r="H62" s="1060"/>
      <c r="I62" s="1060"/>
      <c r="J62" s="1060"/>
      <c r="K62" s="1060"/>
      <c r="L62" s="1060"/>
      <c r="M62" s="1061"/>
      <c r="N62" s="885"/>
      <c r="O62" s="1265" t="s">
        <v>350</v>
      </c>
      <c r="P62" s="1265"/>
      <c r="Q62" s="1265"/>
      <c r="R62" s="1265"/>
      <c r="S62" s="1265"/>
      <c r="T62" s="1265"/>
      <c r="U62" s="1265"/>
      <c r="V62" s="1265"/>
      <c r="W62" s="1265"/>
      <c r="X62" s="1265"/>
      <c r="Y62" s="1265"/>
      <c r="Z62" s="1265"/>
      <c r="AA62" s="1265"/>
      <c r="AB62" s="1265"/>
      <c r="AC62" s="1265"/>
      <c r="AD62" s="1265"/>
      <c r="AE62" s="1265"/>
      <c r="AF62" s="1265"/>
      <c r="AG62" s="1265"/>
      <c r="AH62" s="1265"/>
      <c r="AI62" s="1265"/>
      <c r="AJ62" s="1265"/>
      <c r="AK62" s="1265"/>
      <c r="AL62" s="1265"/>
      <c r="AM62" s="1265"/>
      <c r="AN62" s="1265"/>
      <c r="AO62" s="1265"/>
      <c r="AP62" s="1265"/>
      <c r="AQ62" s="1265"/>
      <c r="AR62" s="1265"/>
      <c r="AS62" s="1265"/>
      <c r="AT62" s="1265"/>
      <c r="AU62" s="1265"/>
      <c r="AV62" s="1265"/>
      <c r="AW62" s="1265"/>
      <c r="AX62" s="1265"/>
      <c r="AY62" s="1265"/>
      <c r="AZ62" s="1265"/>
      <c r="BA62" s="1265"/>
      <c r="BB62" s="1265"/>
      <c r="BC62" s="1265"/>
      <c r="BD62" s="1265"/>
      <c r="BE62" s="1265"/>
      <c r="BF62" s="1265"/>
      <c r="BG62" s="1265"/>
      <c r="BH62" s="1265"/>
      <c r="BI62" s="1265"/>
      <c r="BJ62" s="1265"/>
      <c r="BK62" s="1265"/>
      <c r="BL62" s="1265"/>
      <c r="BM62" s="1265"/>
      <c r="BN62" s="1265"/>
      <c r="BO62" s="1265"/>
      <c r="BP62" s="1265"/>
      <c r="BQ62" s="1265"/>
      <c r="BR62" s="1265"/>
      <c r="BS62" s="1265"/>
      <c r="BT62" s="1265"/>
      <c r="BU62" s="1265"/>
      <c r="BV62" s="1265"/>
      <c r="BW62" s="1265"/>
      <c r="BX62" s="1265"/>
      <c r="BY62" s="1265"/>
      <c r="BZ62" s="1265"/>
      <c r="CA62" s="1265"/>
      <c r="CB62" s="1265"/>
      <c r="CC62" s="1265"/>
      <c r="CD62" s="1265"/>
      <c r="CE62" s="1265"/>
      <c r="CF62" s="1265"/>
      <c r="CG62" s="1265"/>
      <c r="CH62" s="1265"/>
      <c r="CI62" s="1265"/>
      <c r="CJ62" s="1265"/>
      <c r="CK62" s="1265"/>
      <c r="CL62" s="1265"/>
      <c r="CM62" s="1265"/>
      <c r="CN62" s="1265"/>
      <c r="CO62" s="1265"/>
      <c r="CP62" s="1265"/>
      <c r="CQ62" s="1265"/>
      <c r="CR62" s="1265"/>
      <c r="CS62" s="1265"/>
      <c r="CT62" s="1265"/>
      <c r="CU62" s="1265"/>
      <c r="CV62" s="1265"/>
      <c r="CW62" s="1266"/>
      <c r="CX62" s="1180" t="s">
        <v>158</v>
      </c>
      <c r="CY62" s="1041"/>
      <c r="CZ62" s="1041"/>
      <c r="DA62" s="1041"/>
      <c r="DB62" s="1041"/>
      <c r="DC62" s="1041"/>
      <c r="DD62" s="1041"/>
      <c r="DE62" s="1041"/>
      <c r="DF62" s="1041"/>
      <c r="DG62" s="1041"/>
      <c r="DH62" s="1041"/>
      <c r="DI62" s="1042"/>
      <c r="DJ62" s="1262">
        <f>SUM(DJ63:DX66)</f>
        <v>48116</v>
      </c>
      <c r="DK62" s="1262"/>
      <c r="DL62" s="1262"/>
      <c r="DM62" s="1262"/>
      <c r="DN62" s="1262"/>
      <c r="DO62" s="1262"/>
      <c r="DP62" s="1262"/>
      <c r="DQ62" s="1262"/>
      <c r="DR62" s="1262"/>
      <c r="DS62" s="1262"/>
      <c r="DT62" s="1262"/>
      <c r="DU62" s="1262"/>
      <c r="DV62" s="1262"/>
      <c r="DW62" s="1262"/>
      <c r="DX62" s="1262"/>
      <c r="DY62" s="1263">
        <f>SUM(DY63:EM66)</f>
        <v>59212</v>
      </c>
      <c r="DZ62" s="1262"/>
      <c r="EA62" s="1262"/>
      <c r="EB62" s="1262"/>
      <c r="EC62" s="1262"/>
      <c r="ED62" s="1262"/>
      <c r="EE62" s="1262"/>
      <c r="EF62" s="1262"/>
      <c r="EG62" s="1262"/>
      <c r="EH62" s="1262"/>
      <c r="EI62" s="1262"/>
      <c r="EJ62" s="1262"/>
      <c r="EK62" s="1262"/>
      <c r="EL62" s="1262"/>
      <c r="EM62" s="1264"/>
      <c r="EN62" s="1262">
        <f>SUM(EN63:FB66)</f>
        <v>66953</v>
      </c>
      <c r="EO62" s="1262"/>
      <c r="EP62" s="1262"/>
      <c r="EQ62" s="1262"/>
      <c r="ER62" s="1262"/>
      <c r="ES62" s="1262"/>
      <c r="ET62" s="1262"/>
      <c r="EU62" s="1262"/>
      <c r="EV62" s="1262"/>
      <c r="EW62" s="1262"/>
      <c r="EX62" s="1262"/>
      <c r="EY62" s="1262"/>
      <c r="EZ62" s="1262"/>
      <c r="FA62" s="1262"/>
      <c r="FB62" s="1264"/>
      <c r="FC62" s="45"/>
      <c r="FD62" s="45"/>
      <c r="FE62" s="45"/>
      <c r="FF62" s="45"/>
      <c r="FG62" s="45"/>
      <c r="FH62" s="45"/>
      <c r="FI62" s="45"/>
      <c r="FJ62" s="45"/>
      <c r="FK62" s="45"/>
      <c r="FL62" s="45"/>
      <c r="FM62" s="45"/>
      <c r="FN62" s="45"/>
      <c r="FO62" s="45"/>
      <c r="FP62" s="45"/>
      <c r="FQ62" s="45"/>
      <c r="FR62" s="45"/>
      <c r="FS62" s="45"/>
      <c r="FT62" s="45"/>
    </row>
    <row r="63" spans="1:176">
      <c r="A63" s="485"/>
      <c r="B63" s="1048"/>
      <c r="C63" s="1060"/>
      <c r="D63" s="1060"/>
      <c r="E63" s="1060"/>
      <c r="F63" s="1060"/>
      <c r="G63" s="1060"/>
      <c r="H63" s="1060"/>
      <c r="I63" s="1060"/>
      <c r="J63" s="1060"/>
      <c r="K63" s="1060"/>
      <c r="L63" s="1060"/>
      <c r="M63" s="1061"/>
      <c r="N63" s="873"/>
      <c r="O63" s="1051" t="s">
        <v>346</v>
      </c>
      <c r="P63" s="1051"/>
      <c r="Q63" s="1051"/>
      <c r="R63" s="1051"/>
      <c r="S63" s="1051"/>
      <c r="T63" s="1051"/>
      <c r="U63" s="1051"/>
      <c r="V63" s="1051"/>
      <c r="W63" s="1051"/>
      <c r="X63" s="1051"/>
      <c r="Y63" s="1051"/>
      <c r="Z63" s="1051"/>
      <c r="AA63" s="1051"/>
      <c r="AB63" s="1051"/>
      <c r="AC63" s="1051"/>
      <c r="AD63" s="1051"/>
      <c r="AE63" s="1051"/>
      <c r="AF63" s="1051"/>
      <c r="AG63" s="1051"/>
      <c r="AH63" s="1051"/>
      <c r="AI63" s="1051"/>
      <c r="AJ63" s="1051"/>
      <c r="AK63" s="1051"/>
      <c r="AL63" s="1051"/>
      <c r="AM63" s="1051"/>
      <c r="AN63" s="1051"/>
      <c r="AO63" s="1051"/>
      <c r="AP63" s="1051"/>
      <c r="AQ63" s="1051"/>
      <c r="AR63" s="1051"/>
      <c r="AS63" s="1051"/>
      <c r="AT63" s="1051"/>
      <c r="AU63" s="1051"/>
      <c r="AV63" s="1051"/>
      <c r="AW63" s="1051"/>
      <c r="AX63" s="1051"/>
      <c r="AY63" s="1051"/>
      <c r="AZ63" s="1051"/>
      <c r="BA63" s="1051"/>
      <c r="BB63" s="1051"/>
      <c r="BC63" s="1051"/>
      <c r="BD63" s="1051"/>
      <c r="BE63" s="1051"/>
      <c r="BF63" s="1051"/>
      <c r="BG63" s="1051"/>
      <c r="BH63" s="1051"/>
      <c r="BI63" s="1051"/>
      <c r="BJ63" s="1051"/>
      <c r="BK63" s="1051"/>
      <c r="BL63" s="1051"/>
      <c r="BM63" s="1051"/>
      <c r="BN63" s="1051"/>
      <c r="BO63" s="1051"/>
      <c r="BP63" s="1051"/>
      <c r="BQ63" s="1051"/>
      <c r="BR63" s="1051"/>
      <c r="BS63" s="1051"/>
      <c r="BT63" s="1051"/>
      <c r="BU63" s="1051"/>
      <c r="BV63" s="1051"/>
      <c r="BW63" s="1051"/>
      <c r="BX63" s="1051"/>
      <c r="BY63" s="1051"/>
      <c r="BZ63" s="1051"/>
      <c r="CA63" s="1051"/>
      <c r="CB63" s="1051"/>
      <c r="CC63" s="1051"/>
      <c r="CD63" s="1051"/>
      <c r="CE63" s="1051"/>
      <c r="CF63" s="1051"/>
      <c r="CG63" s="1051"/>
      <c r="CH63" s="1051"/>
      <c r="CI63" s="1051"/>
      <c r="CJ63" s="1051"/>
      <c r="CK63" s="1051"/>
      <c r="CL63" s="1051"/>
      <c r="CM63" s="1051"/>
      <c r="CN63" s="1051"/>
      <c r="CO63" s="1051"/>
      <c r="CP63" s="1051"/>
      <c r="CQ63" s="1051"/>
      <c r="CR63" s="1051"/>
      <c r="CS63" s="1051"/>
      <c r="CT63" s="1051"/>
      <c r="CU63" s="1051"/>
      <c r="CV63" s="1051"/>
      <c r="CW63" s="1052"/>
      <c r="CX63" s="1048" t="s">
        <v>157</v>
      </c>
      <c r="CY63" s="1060"/>
      <c r="CZ63" s="1060"/>
      <c r="DA63" s="1060"/>
      <c r="DB63" s="1060"/>
      <c r="DC63" s="1060"/>
      <c r="DD63" s="1060"/>
      <c r="DE63" s="1060"/>
      <c r="DF63" s="1060"/>
      <c r="DG63" s="1060"/>
      <c r="DH63" s="1060"/>
      <c r="DI63" s="1061"/>
      <c r="DJ63" s="1045">
        <v>8265</v>
      </c>
      <c r="DK63" s="1054"/>
      <c r="DL63" s="1054"/>
      <c r="DM63" s="1054"/>
      <c r="DN63" s="1054"/>
      <c r="DO63" s="1054"/>
      <c r="DP63" s="1054"/>
      <c r="DQ63" s="1054"/>
      <c r="DR63" s="1054"/>
      <c r="DS63" s="1054"/>
      <c r="DT63" s="1054"/>
      <c r="DU63" s="1054"/>
      <c r="DV63" s="1054"/>
      <c r="DW63" s="1054"/>
      <c r="DX63" s="1091"/>
      <c r="DY63" s="1133">
        <v>9970</v>
      </c>
      <c r="DZ63" s="1054"/>
      <c r="EA63" s="1054"/>
      <c r="EB63" s="1054"/>
      <c r="EC63" s="1054"/>
      <c r="ED63" s="1054"/>
      <c r="EE63" s="1054"/>
      <c r="EF63" s="1054"/>
      <c r="EG63" s="1054"/>
      <c r="EH63" s="1054"/>
      <c r="EI63" s="1054"/>
      <c r="EJ63" s="1054"/>
      <c r="EK63" s="1054"/>
      <c r="EL63" s="1054"/>
      <c r="EM63" s="1259"/>
      <c r="EN63" s="1045">
        <v>1055</v>
      </c>
      <c r="EO63" s="1054"/>
      <c r="EP63" s="1054"/>
      <c r="EQ63" s="1054"/>
      <c r="ER63" s="1054"/>
      <c r="ES63" s="1054"/>
      <c r="ET63" s="1054"/>
      <c r="EU63" s="1054"/>
      <c r="EV63" s="1054"/>
      <c r="EW63" s="1054"/>
      <c r="EX63" s="1054"/>
      <c r="EY63" s="1054"/>
      <c r="EZ63" s="1054"/>
      <c r="FA63" s="1054"/>
      <c r="FB63" s="1259"/>
      <c r="FC63" s="45"/>
      <c r="FD63" s="45"/>
      <c r="FE63" s="45"/>
      <c r="FF63" s="45"/>
      <c r="FG63" s="45"/>
      <c r="FH63" s="45"/>
      <c r="FI63" s="45"/>
      <c r="FJ63" s="45"/>
      <c r="FK63" s="45"/>
      <c r="FL63" s="45"/>
      <c r="FM63" s="45"/>
      <c r="FN63" s="45"/>
      <c r="FO63" s="45"/>
      <c r="FP63" s="45"/>
      <c r="FQ63" s="45"/>
      <c r="FR63" s="45"/>
      <c r="FS63" s="45"/>
      <c r="FT63" s="45"/>
    </row>
    <row r="64" spans="1:176">
      <c r="A64" s="485"/>
      <c r="B64" s="1048"/>
      <c r="C64" s="1049"/>
      <c r="D64" s="1049"/>
      <c r="E64" s="1049"/>
      <c r="F64" s="1049"/>
      <c r="G64" s="1049"/>
      <c r="H64" s="1049"/>
      <c r="I64" s="1049"/>
      <c r="J64" s="1049"/>
      <c r="K64" s="1049"/>
      <c r="L64" s="1049"/>
      <c r="M64" s="1050"/>
      <c r="N64" s="873"/>
      <c r="O64" s="1051" t="s">
        <v>347</v>
      </c>
      <c r="P64" s="1051"/>
      <c r="Q64" s="1051"/>
      <c r="R64" s="1051"/>
      <c r="S64" s="1051"/>
      <c r="T64" s="1051"/>
      <c r="U64" s="1051"/>
      <c r="V64" s="1051"/>
      <c r="W64" s="1051"/>
      <c r="X64" s="1051"/>
      <c r="Y64" s="1051"/>
      <c r="Z64" s="1051"/>
      <c r="AA64" s="1051"/>
      <c r="AB64" s="1051"/>
      <c r="AC64" s="1051"/>
      <c r="AD64" s="1051"/>
      <c r="AE64" s="1051"/>
      <c r="AF64" s="1051"/>
      <c r="AG64" s="1051"/>
      <c r="AH64" s="1051"/>
      <c r="AI64" s="1051"/>
      <c r="AJ64" s="1051"/>
      <c r="AK64" s="1051"/>
      <c r="AL64" s="1051"/>
      <c r="AM64" s="1051"/>
      <c r="AN64" s="1051"/>
      <c r="AO64" s="1051"/>
      <c r="AP64" s="1051"/>
      <c r="AQ64" s="1051"/>
      <c r="AR64" s="1051"/>
      <c r="AS64" s="1051"/>
      <c r="AT64" s="1051"/>
      <c r="AU64" s="1051"/>
      <c r="AV64" s="1051"/>
      <c r="AW64" s="1051"/>
      <c r="AX64" s="1051"/>
      <c r="AY64" s="1051"/>
      <c r="AZ64" s="1051"/>
      <c r="BA64" s="1051"/>
      <c r="BB64" s="1051"/>
      <c r="BC64" s="1051"/>
      <c r="BD64" s="1051"/>
      <c r="BE64" s="1051"/>
      <c r="BF64" s="1051"/>
      <c r="BG64" s="1051"/>
      <c r="BH64" s="1051"/>
      <c r="BI64" s="1051"/>
      <c r="BJ64" s="1051"/>
      <c r="BK64" s="1051"/>
      <c r="BL64" s="1051"/>
      <c r="BM64" s="1051"/>
      <c r="BN64" s="1051"/>
      <c r="BO64" s="1051"/>
      <c r="BP64" s="1051"/>
      <c r="BQ64" s="1051"/>
      <c r="BR64" s="1051"/>
      <c r="BS64" s="1051"/>
      <c r="BT64" s="1051"/>
      <c r="BU64" s="1051"/>
      <c r="BV64" s="1051"/>
      <c r="BW64" s="1051"/>
      <c r="BX64" s="1051"/>
      <c r="BY64" s="1051"/>
      <c r="BZ64" s="1051"/>
      <c r="CA64" s="1051"/>
      <c r="CB64" s="1051"/>
      <c r="CC64" s="1051"/>
      <c r="CD64" s="1051"/>
      <c r="CE64" s="1051"/>
      <c r="CF64" s="1051"/>
      <c r="CG64" s="1051"/>
      <c r="CH64" s="1051"/>
      <c r="CI64" s="1051"/>
      <c r="CJ64" s="1051"/>
      <c r="CK64" s="1051"/>
      <c r="CL64" s="1051"/>
      <c r="CM64" s="1051"/>
      <c r="CN64" s="1051"/>
      <c r="CO64" s="1051"/>
      <c r="CP64" s="1051"/>
      <c r="CQ64" s="1051"/>
      <c r="CR64" s="1051"/>
      <c r="CS64" s="1051"/>
      <c r="CT64" s="1051"/>
      <c r="CU64" s="1051"/>
      <c r="CV64" s="1051"/>
      <c r="CW64" s="1052"/>
      <c r="CX64" s="1048" t="s">
        <v>156</v>
      </c>
      <c r="CY64" s="1060"/>
      <c r="CZ64" s="1060"/>
      <c r="DA64" s="1060"/>
      <c r="DB64" s="1060"/>
      <c r="DC64" s="1060"/>
      <c r="DD64" s="1060"/>
      <c r="DE64" s="1060"/>
      <c r="DF64" s="1060"/>
      <c r="DG64" s="1060"/>
      <c r="DH64" s="1060"/>
      <c r="DI64" s="1061"/>
      <c r="DJ64" s="1045">
        <v>0</v>
      </c>
      <c r="DK64" s="1054"/>
      <c r="DL64" s="1054"/>
      <c r="DM64" s="1054"/>
      <c r="DN64" s="1054"/>
      <c r="DO64" s="1054"/>
      <c r="DP64" s="1054"/>
      <c r="DQ64" s="1054"/>
      <c r="DR64" s="1054"/>
      <c r="DS64" s="1054"/>
      <c r="DT64" s="1054"/>
      <c r="DU64" s="1054"/>
      <c r="DV64" s="1054"/>
      <c r="DW64" s="1054"/>
      <c r="DX64" s="1091"/>
      <c r="DY64" s="1133">
        <v>0</v>
      </c>
      <c r="DZ64" s="1054"/>
      <c r="EA64" s="1054"/>
      <c r="EB64" s="1054"/>
      <c r="EC64" s="1054"/>
      <c r="ED64" s="1054"/>
      <c r="EE64" s="1054"/>
      <c r="EF64" s="1054"/>
      <c r="EG64" s="1054"/>
      <c r="EH64" s="1054"/>
      <c r="EI64" s="1054"/>
      <c r="EJ64" s="1054"/>
      <c r="EK64" s="1054"/>
      <c r="EL64" s="1054"/>
      <c r="EM64" s="1259"/>
      <c r="EN64" s="1045">
        <v>0</v>
      </c>
      <c r="EO64" s="1054"/>
      <c r="EP64" s="1054"/>
      <c r="EQ64" s="1054"/>
      <c r="ER64" s="1054"/>
      <c r="ES64" s="1054"/>
      <c r="ET64" s="1054"/>
      <c r="EU64" s="1054"/>
      <c r="EV64" s="1054"/>
      <c r="EW64" s="1054"/>
      <c r="EX64" s="1054"/>
      <c r="EY64" s="1054"/>
      <c r="EZ64" s="1054"/>
      <c r="FA64" s="1054"/>
      <c r="FB64" s="1259"/>
      <c r="FC64" s="45"/>
      <c r="FD64" s="45"/>
      <c r="FE64" s="45"/>
      <c r="FF64" s="45"/>
      <c r="FG64" s="45"/>
      <c r="FH64" s="45"/>
      <c r="FI64" s="45"/>
      <c r="FJ64" s="45"/>
      <c r="FK64" s="45"/>
      <c r="FL64" s="45"/>
      <c r="FM64" s="45"/>
      <c r="FN64" s="45"/>
      <c r="FO64" s="45"/>
      <c r="FP64" s="45"/>
      <c r="FQ64" s="45"/>
      <c r="FR64" s="45"/>
      <c r="FS64" s="45"/>
      <c r="FT64" s="45"/>
    </row>
    <row r="65" spans="1:176">
      <c r="A65" s="485"/>
      <c r="B65" s="1048"/>
      <c r="C65" s="1060"/>
      <c r="D65" s="1060"/>
      <c r="E65" s="1060"/>
      <c r="F65" s="1060"/>
      <c r="G65" s="1060"/>
      <c r="H65" s="1060"/>
      <c r="I65" s="1060"/>
      <c r="J65" s="1060"/>
      <c r="K65" s="1060"/>
      <c r="L65" s="1060"/>
      <c r="M65" s="1061"/>
      <c r="N65" s="873"/>
      <c r="O65" s="1051" t="s">
        <v>348</v>
      </c>
      <c r="P65" s="1051"/>
      <c r="Q65" s="1051"/>
      <c r="R65" s="1051"/>
      <c r="S65" s="1051"/>
      <c r="T65" s="1051"/>
      <c r="U65" s="1051"/>
      <c r="V65" s="1051"/>
      <c r="W65" s="1051"/>
      <c r="X65" s="1051"/>
      <c r="Y65" s="1051"/>
      <c r="Z65" s="1051"/>
      <c r="AA65" s="1051"/>
      <c r="AB65" s="1051"/>
      <c r="AC65" s="1051"/>
      <c r="AD65" s="1051"/>
      <c r="AE65" s="1051"/>
      <c r="AF65" s="1051"/>
      <c r="AG65" s="1051"/>
      <c r="AH65" s="1051"/>
      <c r="AI65" s="1051"/>
      <c r="AJ65" s="1051"/>
      <c r="AK65" s="1051"/>
      <c r="AL65" s="1051"/>
      <c r="AM65" s="1051"/>
      <c r="AN65" s="1051"/>
      <c r="AO65" s="1051"/>
      <c r="AP65" s="1051"/>
      <c r="AQ65" s="1051"/>
      <c r="AR65" s="1051"/>
      <c r="AS65" s="1051"/>
      <c r="AT65" s="1051"/>
      <c r="AU65" s="1051"/>
      <c r="AV65" s="1051"/>
      <c r="AW65" s="1051"/>
      <c r="AX65" s="1051"/>
      <c r="AY65" s="1051"/>
      <c r="AZ65" s="1051"/>
      <c r="BA65" s="1051"/>
      <c r="BB65" s="1051"/>
      <c r="BC65" s="1051"/>
      <c r="BD65" s="1051"/>
      <c r="BE65" s="1051"/>
      <c r="BF65" s="1051"/>
      <c r="BG65" s="1051"/>
      <c r="BH65" s="1051"/>
      <c r="BI65" s="1051"/>
      <c r="BJ65" s="1051"/>
      <c r="BK65" s="1051"/>
      <c r="BL65" s="1051"/>
      <c r="BM65" s="1051"/>
      <c r="BN65" s="1051"/>
      <c r="BO65" s="1051"/>
      <c r="BP65" s="1051"/>
      <c r="BQ65" s="1051"/>
      <c r="BR65" s="1051"/>
      <c r="BS65" s="1051"/>
      <c r="BT65" s="1051"/>
      <c r="BU65" s="1051"/>
      <c r="BV65" s="1051"/>
      <c r="BW65" s="1051"/>
      <c r="BX65" s="1051"/>
      <c r="BY65" s="1051"/>
      <c r="BZ65" s="1051"/>
      <c r="CA65" s="1051"/>
      <c r="CB65" s="1051"/>
      <c r="CC65" s="1051"/>
      <c r="CD65" s="1051"/>
      <c r="CE65" s="1051"/>
      <c r="CF65" s="1051"/>
      <c r="CG65" s="1051"/>
      <c r="CH65" s="1051"/>
      <c r="CI65" s="1051"/>
      <c r="CJ65" s="1051"/>
      <c r="CK65" s="1051"/>
      <c r="CL65" s="1051"/>
      <c r="CM65" s="1051"/>
      <c r="CN65" s="1051"/>
      <c r="CO65" s="1051"/>
      <c r="CP65" s="1051"/>
      <c r="CQ65" s="1051"/>
      <c r="CR65" s="1051"/>
      <c r="CS65" s="1051"/>
      <c r="CT65" s="1051"/>
      <c r="CU65" s="1051"/>
      <c r="CV65" s="1051"/>
      <c r="CW65" s="1052"/>
      <c r="CX65" s="1048" t="s">
        <v>155</v>
      </c>
      <c r="CY65" s="1060"/>
      <c r="CZ65" s="1060"/>
      <c r="DA65" s="1060"/>
      <c r="DB65" s="1060"/>
      <c r="DC65" s="1060"/>
      <c r="DD65" s="1060"/>
      <c r="DE65" s="1060"/>
      <c r="DF65" s="1060"/>
      <c r="DG65" s="1060"/>
      <c r="DH65" s="1060"/>
      <c r="DI65" s="1061"/>
      <c r="DJ65" s="1045">
        <v>3562</v>
      </c>
      <c r="DK65" s="1054"/>
      <c r="DL65" s="1054"/>
      <c r="DM65" s="1054"/>
      <c r="DN65" s="1054"/>
      <c r="DO65" s="1054"/>
      <c r="DP65" s="1054"/>
      <c r="DQ65" s="1054"/>
      <c r="DR65" s="1054"/>
      <c r="DS65" s="1054"/>
      <c r="DT65" s="1054"/>
      <c r="DU65" s="1054"/>
      <c r="DV65" s="1054"/>
      <c r="DW65" s="1054"/>
      <c r="DX65" s="1091"/>
      <c r="DY65" s="1133">
        <v>1538</v>
      </c>
      <c r="DZ65" s="1054"/>
      <c r="EA65" s="1054"/>
      <c r="EB65" s="1054"/>
      <c r="EC65" s="1054"/>
      <c r="ED65" s="1054"/>
      <c r="EE65" s="1054"/>
      <c r="EF65" s="1054"/>
      <c r="EG65" s="1054"/>
      <c r="EH65" s="1054"/>
      <c r="EI65" s="1054"/>
      <c r="EJ65" s="1054"/>
      <c r="EK65" s="1054"/>
      <c r="EL65" s="1054"/>
      <c r="EM65" s="1259"/>
      <c r="EN65" s="1045">
        <v>0</v>
      </c>
      <c r="EO65" s="1054"/>
      <c r="EP65" s="1054"/>
      <c r="EQ65" s="1054"/>
      <c r="ER65" s="1054"/>
      <c r="ES65" s="1054"/>
      <c r="ET65" s="1054"/>
      <c r="EU65" s="1054"/>
      <c r="EV65" s="1054"/>
      <c r="EW65" s="1054"/>
      <c r="EX65" s="1054"/>
      <c r="EY65" s="1054"/>
      <c r="EZ65" s="1054"/>
      <c r="FA65" s="1054"/>
      <c r="FB65" s="1259"/>
      <c r="FC65" s="45"/>
      <c r="FD65" s="45"/>
      <c r="FE65" s="45"/>
      <c r="FF65" s="45"/>
      <c r="FG65" s="45"/>
      <c r="FH65" s="45"/>
      <c r="FI65" s="45"/>
      <c r="FJ65" s="45"/>
      <c r="FK65" s="45"/>
      <c r="FL65" s="45"/>
      <c r="FM65" s="45"/>
      <c r="FN65" s="45"/>
      <c r="FO65" s="45"/>
      <c r="FP65" s="45"/>
      <c r="FQ65" s="45"/>
      <c r="FR65" s="45"/>
      <c r="FS65" s="45"/>
      <c r="FT65" s="45"/>
    </row>
    <row r="66" spans="1:176">
      <c r="A66" s="485"/>
      <c r="B66" s="1048"/>
      <c r="C66" s="1060"/>
      <c r="D66" s="1060"/>
      <c r="E66" s="1060"/>
      <c r="F66" s="1060"/>
      <c r="G66" s="1060"/>
      <c r="H66" s="1060"/>
      <c r="I66" s="1060"/>
      <c r="J66" s="1060"/>
      <c r="K66" s="1060"/>
      <c r="L66" s="1060"/>
      <c r="M66" s="1061"/>
      <c r="N66" s="873"/>
      <c r="O66" s="1051" t="s">
        <v>349</v>
      </c>
      <c r="P66" s="1051"/>
      <c r="Q66" s="1051"/>
      <c r="R66" s="1051"/>
      <c r="S66" s="1051"/>
      <c r="T66" s="1051"/>
      <c r="U66" s="1051"/>
      <c r="V66" s="1051"/>
      <c r="W66" s="1051"/>
      <c r="X66" s="1051"/>
      <c r="Y66" s="1051"/>
      <c r="Z66" s="1051"/>
      <c r="AA66" s="1051"/>
      <c r="AB66" s="1051"/>
      <c r="AC66" s="1051"/>
      <c r="AD66" s="1051"/>
      <c r="AE66" s="1051"/>
      <c r="AF66" s="1051"/>
      <c r="AG66" s="1051"/>
      <c r="AH66" s="1051"/>
      <c r="AI66" s="1051"/>
      <c r="AJ66" s="1051"/>
      <c r="AK66" s="1051"/>
      <c r="AL66" s="1051"/>
      <c r="AM66" s="1051"/>
      <c r="AN66" s="1051"/>
      <c r="AO66" s="1051"/>
      <c r="AP66" s="1051"/>
      <c r="AQ66" s="1051"/>
      <c r="AR66" s="1051"/>
      <c r="AS66" s="1051"/>
      <c r="AT66" s="1051"/>
      <c r="AU66" s="1051"/>
      <c r="AV66" s="1051"/>
      <c r="AW66" s="1051"/>
      <c r="AX66" s="1051"/>
      <c r="AY66" s="1051"/>
      <c r="AZ66" s="1051"/>
      <c r="BA66" s="1051"/>
      <c r="BB66" s="1051"/>
      <c r="BC66" s="1051"/>
      <c r="BD66" s="1051"/>
      <c r="BE66" s="1051"/>
      <c r="BF66" s="1051"/>
      <c r="BG66" s="1051"/>
      <c r="BH66" s="1051"/>
      <c r="BI66" s="1051"/>
      <c r="BJ66" s="1051"/>
      <c r="BK66" s="1051"/>
      <c r="BL66" s="1051"/>
      <c r="BM66" s="1051"/>
      <c r="BN66" s="1051"/>
      <c r="BO66" s="1051"/>
      <c r="BP66" s="1051"/>
      <c r="BQ66" s="1051"/>
      <c r="BR66" s="1051"/>
      <c r="BS66" s="1051"/>
      <c r="BT66" s="1051"/>
      <c r="BU66" s="1051"/>
      <c r="BV66" s="1051"/>
      <c r="BW66" s="1051"/>
      <c r="BX66" s="1051"/>
      <c r="BY66" s="1051"/>
      <c r="BZ66" s="1051"/>
      <c r="CA66" s="1051"/>
      <c r="CB66" s="1051"/>
      <c r="CC66" s="1051"/>
      <c r="CD66" s="1051"/>
      <c r="CE66" s="1051"/>
      <c r="CF66" s="1051"/>
      <c r="CG66" s="1051"/>
      <c r="CH66" s="1051"/>
      <c r="CI66" s="1051"/>
      <c r="CJ66" s="1051"/>
      <c r="CK66" s="1051"/>
      <c r="CL66" s="1051"/>
      <c r="CM66" s="1051"/>
      <c r="CN66" s="1051"/>
      <c r="CO66" s="1051"/>
      <c r="CP66" s="1051"/>
      <c r="CQ66" s="1051"/>
      <c r="CR66" s="1051"/>
      <c r="CS66" s="1051"/>
      <c r="CT66" s="1051"/>
      <c r="CU66" s="1051"/>
      <c r="CV66" s="1051"/>
      <c r="CW66" s="1052"/>
      <c r="CX66" s="1048" t="s">
        <v>154</v>
      </c>
      <c r="CY66" s="1060"/>
      <c r="CZ66" s="1060"/>
      <c r="DA66" s="1060"/>
      <c r="DB66" s="1060"/>
      <c r="DC66" s="1060"/>
      <c r="DD66" s="1060"/>
      <c r="DE66" s="1060"/>
      <c r="DF66" s="1060"/>
      <c r="DG66" s="1060"/>
      <c r="DH66" s="1060"/>
      <c r="DI66" s="1061"/>
      <c r="DJ66" s="1045">
        <v>36289</v>
      </c>
      <c r="DK66" s="1054"/>
      <c r="DL66" s="1054"/>
      <c r="DM66" s="1054"/>
      <c r="DN66" s="1054"/>
      <c r="DO66" s="1054"/>
      <c r="DP66" s="1054"/>
      <c r="DQ66" s="1054"/>
      <c r="DR66" s="1054"/>
      <c r="DS66" s="1054"/>
      <c r="DT66" s="1054"/>
      <c r="DU66" s="1054"/>
      <c r="DV66" s="1054"/>
      <c r="DW66" s="1054"/>
      <c r="DX66" s="1091"/>
      <c r="DY66" s="1133">
        <v>47704</v>
      </c>
      <c r="DZ66" s="1054"/>
      <c r="EA66" s="1054"/>
      <c r="EB66" s="1054"/>
      <c r="EC66" s="1054"/>
      <c r="ED66" s="1054"/>
      <c r="EE66" s="1054"/>
      <c r="EF66" s="1054"/>
      <c r="EG66" s="1054"/>
      <c r="EH66" s="1054"/>
      <c r="EI66" s="1054"/>
      <c r="EJ66" s="1054"/>
      <c r="EK66" s="1054"/>
      <c r="EL66" s="1054"/>
      <c r="EM66" s="1259"/>
      <c r="EN66" s="1045">
        <v>65898</v>
      </c>
      <c r="EO66" s="1054"/>
      <c r="EP66" s="1054"/>
      <c r="EQ66" s="1054"/>
      <c r="ER66" s="1054"/>
      <c r="ES66" s="1054"/>
      <c r="ET66" s="1054"/>
      <c r="EU66" s="1054"/>
      <c r="EV66" s="1054"/>
      <c r="EW66" s="1054"/>
      <c r="EX66" s="1054"/>
      <c r="EY66" s="1054"/>
      <c r="EZ66" s="1054"/>
      <c r="FA66" s="1054"/>
      <c r="FB66" s="1259"/>
      <c r="FC66" s="45"/>
      <c r="FD66" s="45"/>
      <c r="FE66" s="45"/>
      <c r="FF66" s="45"/>
      <c r="FG66" s="45"/>
      <c r="FH66" s="45"/>
      <c r="FI66" s="45"/>
      <c r="FJ66" s="45"/>
      <c r="FK66" s="45"/>
      <c r="FL66" s="45"/>
      <c r="FM66" s="45"/>
      <c r="FN66" s="45"/>
      <c r="FO66" s="45"/>
      <c r="FP66" s="45"/>
      <c r="FQ66" s="45"/>
      <c r="FR66" s="45"/>
      <c r="FS66" s="45"/>
      <c r="FT66" s="45"/>
    </row>
    <row r="67" spans="1:176">
      <c r="A67" s="485"/>
      <c r="B67" s="1048"/>
      <c r="C67" s="1049"/>
      <c r="D67" s="1049"/>
      <c r="E67" s="1049"/>
      <c r="F67" s="1049"/>
      <c r="G67" s="1049"/>
      <c r="H67" s="1049"/>
      <c r="I67" s="1049"/>
      <c r="J67" s="1049"/>
      <c r="K67" s="1049"/>
      <c r="L67" s="1049"/>
      <c r="M67" s="1050"/>
      <c r="N67" s="885"/>
      <c r="O67" s="1051"/>
      <c r="P67" s="1051"/>
      <c r="Q67" s="1051"/>
      <c r="R67" s="1051"/>
      <c r="S67" s="1051"/>
      <c r="T67" s="1051"/>
      <c r="U67" s="1051"/>
      <c r="V67" s="1051"/>
      <c r="W67" s="1051"/>
      <c r="X67" s="1051"/>
      <c r="Y67" s="1051"/>
      <c r="Z67" s="1051"/>
      <c r="AA67" s="1051"/>
      <c r="AB67" s="1051"/>
      <c r="AC67" s="1051"/>
      <c r="AD67" s="1051"/>
      <c r="AE67" s="1051"/>
      <c r="AF67" s="1051"/>
      <c r="AG67" s="1051"/>
      <c r="AH67" s="1051"/>
      <c r="AI67" s="1051"/>
      <c r="AJ67" s="1051"/>
      <c r="AK67" s="1051"/>
      <c r="AL67" s="1051"/>
      <c r="AM67" s="1051"/>
      <c r="AN67" s="1051"/>
      <c r="AO67" s="1051"/>
      <c r="AP67" s="1051"/>
      <c r="AQ67" s="1051"/>
      <c r="AR67" s="1051"/>
      <c r="AS67" s="1051"/>
      <c r="AT67" s="1051"/>
      <c r="AU67" s="1051"/>
      <c r="AV67" s="1051"/>
      <c r="AW67" s="1051"/>
      <c r="AX67" s="1051"/>
      <c r="AY67" s="1051"/>
      <c r="AZ67" s="1051"/>
      <c r="BA67" s="1051"/>
      <c r="BB67" s="1051"/>
      <c r="BC67" s="1051"/>
      <c r="BD67" s="1051"/>
      <c r="BE67" s="1051"/>
      <c r="BF67" s="1051"/>
      <c r="BG67" s="1051"/>
      <c r="BH67" s="1051"/>
      <c r="BI67" s="1051"/>
      <c r="BJ67" s="1051"/>
      <c r="BK67" s="1051"/>
      <c r="BL67" s="1051"/>
      <c r="BM67" s="1051"/>
      <c r="BN67" s="1051"/>
      <c r="BO67" s="1051"/>
      <c r="BP67" s="1051"/>
      <c r="BQ67" s="1051"/>
      <c r="BR67" s="1051"/>
      <c r="BS67" s="1051"/>
      <c r="BT67" s="1051"/>
      <c r="BU67" s="1051"/>
      <c r="BV67" s="1051"/>
      <c r="BW67" s="1051"/>
      <c r="BX67" s="1051"/>
      <c r="BY67" s="1051"/>
      <c r="BZ67" s="1051"/>
      <c r="CA67" s="1051"/>
      <c r="CB67" s="1051"/>
      <c r="CC67" s="1051"/>
      <c r="CD67" s="1051"/>
      <c r="CE67" s="1051"/>
      <c r="CF67" s="1051"/>
      <c r="CG67" s="1051"/>
      <c r="CH67" s="1051"/>
      <c r="CI67" s="1051"/>
      <c r="CJ67" s="1051"/>
      <c r="CK67" s="1051"/>
      <c r="CL67" s="1051"/>
      <c r="CM67" s="1051"/>
      <c r="CN67" s="1051"/>
      <c r="CO67" s="1051"/>
      <c r="CP67" s="1051"/>
      <c r="CQ67" s="1051"/>
      <c r="CR67" s="1051"/>
      <c r="CS67" s="1051"/>
      <c r="CT67" s="1051"/>
      <c r="CU67" s="1051"/>
      <c r="CV67" s="1051"/>
      <c r="CW67" s="1052"/>
      <c r="CX67" s="1048"/>
      <c r="CY67" s="1049"/>
      <c r="CZ67" s="1049"/>
      <c r="DA67" s="1049"/>
      <c r="DB67" s="1049"/>
      <c r="DC67" s="1049"/>
      <c r="DD67" s="1049"/>
      <c r="DE67" s="1049"/>
      <c r="DF67" s="1049"/>
      <c r="DG67" s="1049"/>
      <c r="DH67" s="1049"/>
      <c r="DI67" s="1050"/>
      <c r="DJ67" s="1045"/>
      <c r="DK67" s="1046"/>
      <c r="DL67" s="1046"/>
      <c r="DM67" s="1046"/>
      <c r="DN67" s="1046"/>
      <c r="DO67" s="1046"/>
      <c r="DP67" s="1046"/>
      <c r="DQ67" s="1046"/>
      <c r="DR67" s="1046"/>
      <c r="DS67" s="1046"/>
      <c r="DT67" s="1046"/>
      <c r="DU67" s="1046"/>
      <c r="DV67" s="1046"/>
      <c r="DW67" s="1046"/>
      <c r="DX67" s="1053"/>
      <c r="DY67" s="1133"/>
      <c r="DZ67" s="1046"/>
      <c r="EA67" s="1046"/>
      <c r="EB67" s="1046"/>
      <c r="EC67" s="1046"/>
      <c r="ED67" s="1046"/>
      <c r="EE67" s="1046"/>
      <c r="EF67" s="1046"/>
      <c r="EG67" s="1046"/>
      <c r="EH67" s="1046"/>
      <c r="EI67" s="1046"/>
      <c r="EJ67" s="1046"/>
      <c r="EK67" s="1046"/>
      <c r="EL67" s="1046"/>
      <c r="EM67" s="1047"/>
      <c r="EN67" s="1045"/>
      <c r="EO67" s="1046"/>
      <c r="EP67" s="1046"/>
      <c r="EQ67" s="1046"/>
      <c r="ER67" s="1046"/>
      <c r="ES67" s="1046"/>
      <c r="ET67" s="1046"/>
      <c r="EU67" s="1046"/>
      <c r="EV67" s="1046"/>
      <c r="EW67" s="1046"/>
      <c r="EX67" s="1046"/>
      <c r="EY67" s="1046"/>
      <c r="EZ67" s="1046"/>
      <c r="FA67" s="1046"/>
      <c r="FB67" s="1047"/>
      <c r="FC67" s="45"/>
      <c r="FD67" s="45"/>
      <c r="FE67" s="45"/>
      <c r="FF67" s="45"/>
      <c r="FG67" s="45"/>
      <c r="FH67" s="45"/>
      <c r="FI67" s="45"/>
      <c r="FJ67" s="45"/>
      <c r="FK67" s="45"/>
      <c r="FL67" s="45"/>
      <c r="FM67" s="45"/>
      <c r="FN67" s="45"/>
      <c r="FO67" s="45"/>
      <c r="FP67" s="45"/>
      <c r="FQ67" s="45"/>
      <c r="FR67" s="45"/>
      <c r="FS67" s="45"/>
      <c r="FT67" s="45"/>
    </row>
    <row r="68" spans="1:176">
      <c r="A68" s="485"/>
      <c r="B68" s="1048"/>
      <c r="C68" s="1060"/>
      <c r="D68" s="1060"/>
      <c r="E68" s="1060"/>
      <c r="F68" s="1060"/>
      <c r="G68" s="1060"/>
      <c r="H68" s="1060"/>
      <c r="I68" s="1060"/>
      <c r="J68" s="1060"/>
      <c r="K68" s="1060"/>
      <c r="L68" s="1060"/>
      <c r="M68" s="1061"/>
      <c r="N68" s="872"/>
      <c r="O68" s="1051" t="s">
        <v>345</v>
      </c>
      <c r="P68" s="1051"/>
      <c r="Q68" s="1051"/>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1"/>
      <c r="BA68" s="1051"/>
      <c r="BB68" s="1051"/>
      <c r="BC68" s="1051"/>
      <c r="BD68" s="1051"/>
      <c r="BE68" s="1051"/>
      <c r="BF68" s="1051"/>
      <c r="BG68" s="1051"/>
      <c r="BH68" s="1051"/>
      <c r="BI68" s="1051"/>
      <c r="BJ68" s="1051"/>
      <c r="BK68" s="1051"/>
      <c r="BL68" s="1051"/>
      <c r="BM68" s="1051"/>
      <c r="BN68" s="1051"/>
      <c r="BO68" s="1051"/>
      <c r="BP68" s="1051"/>
      <c r="BQ68" s="1051"/>
      <c r="BR68" s="1051"/>
      <c r="BS68" s="1051"/>
      <c r="BT68" s="1051"/>
      <c r="BU68" s="1051"/>
      <c r="BV68" s="1051"/>
      <c r="BW68" s="1051"/>
      <c r="BX68" s="1051"/>
      <c r="BY68" s="1051"/>
      <c r="BZ68" s="1051"/>
      <c r="CA68" s="1051"/>
      <c r="CB68" s="1051"/>
      <c r="CC68" s="1051"/>
      <c r="CD68" s="1051"/>
      <c r="CE68" s="1051"/>
      <c r="CF68" s="1051"/>
      <c r="CG68" s="1051"/>
      <c r="CH68" s="1051"/>
      <c r="CI68" s="1051"/>
      <c r="CJ68" s="1051"/>
      <c r="CK68" s="1051"/>
      <c r="CL68" s="1051"/>
      <c r="CM68" s="1051"/>
      <c r="CN68" s="1051"/>
      <c r="CO68" s="1051"/>
      <c r="CP68" s="1051"/>
      <c r="CQ68" s="1051"/>
      <c r="CR68" s="1051"/>
      <c r="CS68" s="1051"/>
      <c r="CT68" s="1051"/>
      <c r="CU68" s="1051"/>
      <c r="CV68" s="1051"/>
      <c r="CW68" s="1052"/>
      <c r="CX68" s="1180" t="s">
        <v>153</v>
      </c>
      <c r="CY68" s="1041"/>
      <c r="CZ68" s="1041"/>
      <c r="DA68" s="1041"/>
      <c r="DB68" s="1041"/>
      <c r="DC68" s="1041"/>
      <c r="DD68" s="1041"/>
      <c r="DE68" s="1041"/>
      <c r="DF68" s="1041"/>
      <c r="DG68" s="1041"/>
      <c r="DH68" s="1041"/>
      <c r="DI68" s="1042"/>
      <c r="DJ68" s="1262">
        <f>SUM(DJ69:DX74)</f>
        <v>8238348</v>
      </c>
      <c r="DK68" s="1262"/>
      <c r="DL68" s="1262"/>
      <c r="DM68" s="1262"/>
      <c r="DN68" s="1262"/>
      <c r="DO68" s="1262"/>
      <c r="DP68" s="1262"/>
      <c r="DQ68" s="1262"/>
      <c r="DR68" s="1262"/>
      <c r="DS68" s="1262"/>
      <c r="DT68" s="1262"/>
      <c r="DU68" s="1262"/>
      <c r="DV68" s="1262"/>
      <c r="DW68" s="1262"/>
      <c r="DX68" s="1262"/>
      <c r="DY68" s="1263">
        <f>SUM(DY69:EM74)</f>
        <v>7214071</v>
      </c>
      <c r="DZ68" s="1262"/>
      <c r="EA68" s="1262"/>
      <c r="EB68" s="1262"/>
      <c r="EC68" s="1262"/>
      <c r="ED68" s="1262"/>
      <c r="EE68" s="1262"/>
      <c r="EF68" s="1262"/>
      <c r="EG68" s="1262"/>
      <c r="EH68" s="1262"/>
      <c r="EI68" s="1262"/>
      <c r="EJ68" s="1262"/>
      <c r="EK68" s="1262"/>
      <c r="EL68" s="1262"/>
      <c r="EM68" s="1264"/>
      <c r="EN68" s="1262">
        <f>SUM(EN69:FB74)</f>
        <v>5150842</v>
      </c>
      <c r="EO68" s="1262"/>
      <c r="EP68" s="1262"/>
      <c r="EQ68" s="1262"/>
      <c r="ER68" s="1262"/>
      <c r="ES68" s="1262"/>
      <c r="ET68" s="1262"/>
      <c r="EU68" s="1262"/>
      <c r="EV68" s="1262"/>
      <c r="EW68" s="1262"/>
      <c r="EX68" s="1262"/>
      <c r="EY68" s="1262"/>
      <c r="EZ68" s="1262"/>
      <c r="FA68" s="1262"/>
      <c r="FB68" s="1264"/>
      <c r="FC68" s="45"/>
      <c r="FD68" s="45"/>
      <c r="FE68" s="45"/>
      <c r="FF68" s="45"/>
      <c r="FG68" s="45"/>
      <c r="FH68" s="45"/>
      <c r="FI68" s="45"/>
      <c r="FJ68" s="45"/>
      <c r="FK68" s="45"/>
      <c r="FL68" s="45"/>
      <c r="FM68" s="45"/>
      <c r="FN68" s="45"/>
      <c r="FO68" s="45"/>
      <c r="FP68" s="45"/>
      <c r="FQ68" s="45"/>
      <c r="FR68" s="45"/>
      <c r="FS68" s="45"/>
      <c r="FT68" s="45"/>
    </row>
    <row r="69" spans="1:176">
      <c r="A69" s="485"/>
      <c r="B69" s="1048"/>
      <c r="C69" s="1060"/>
      <c r="D69" s="1060"/>
      <c r="E69" s="1060"/>
      <c r="F69" s="1060"/>
      <c r="G69" s="1060"/>
      <c r="H69" s="1060"/>
      <c r="I69" s="1060"/>
      <c r="J69" s="1060"/>
      <c r="K69" s="1060"/>
      <c r="L69" s="1060"/>
      <c r="M69" s="1061"/>
      <c r="N69" s="875"/>
      <c r="O69" s="1260" t="s">
        <v>346</v>
      </c>
      <c r="P69" s="1260"/>
      <c r="Q69" s="1260"/>
      <c r="R69" s="1260"/>
      <c r="S69" s="1260"/>
      <c r="T69" s="1260"/>
      <c r="U69" s="1260"/>
      <c r="V69" s="1260"/>
      <c r="W69" s="1260"/>
      <c r="X69" s="1260"/>
      <c r="Y69" s="1260"/>
      <c r="Z69" s="1260"/>
      <c r="AA69" s="1260"/>
      <c r="AB69" s="1260"/>
      <c r="AC69" s="1260"/>
      <c r="AD69" s="1260"/>
      <c r="AE69" s="1260"/>
      <c r="AF69" s="1260"/>
      <c r="AG69" s="1260"/>
      <c r="AH69" s="1260"/>
      <c r="AI69" s="1260"/>
      <c r="AJ69" s="1260"/>
      <c r="AK69" s="1260"/>
      <c r="AL69" s="1260"/>
      <c r="AM69" s="1260"/>
      <c r="AN69" s="1260"/>
      <c r="AO69" s="1260"/>
      <c r="AP69" s="1260"/>
      <c r="AQ69" s="1260"/>
      <c r="AR69" s="1260"/>
      <c r="AS69" s="1260"/>
      <c r="AT69" s="1260"/>
      <c r="AU69" s="1260"/>
      <c r="AV69" s="1260"/>
      <c r="AW69" s="1260"/>
      <c r="AX69" s="1260"/>
      <c r="AY69" s="1260"/>
      <c r="AZ69" s="1260"/>
      <c r="BA69" s="1260"/>
      <c r="BB69" s="1260"/>
      <c r="BC69" s="1260"/>
      <c r="BD69" s="1260"/>
      <c r="BE69" s="1260"/>
      <c r="BF69" s="1260"/>
      <c r="BG69" s="1260"/>
      <c r="BH69" s="1260"/>
      <c r="BI69" s="1260"/>
      <c r="BJ69" s="1260"/>
      <c r="BK69" s="1260"/>
      <c r="BL69" s="1260"/>
      <c r="BM69" s="1260"/>
      <c r="BN69" s="1260"/>
      <c r="BO69" s="1260"/>
      <c r="BP69" s="1260"/>
      <c r="BQ69" s="1260"/>
      <c r="BR69" s="1260"/>
      <c r="BS69" s="1260"/>
      <c r="BT69" s="1260"/>
      <c r="BU69" s="1260"/>
      <c r="BV69" s="1260"/>
      <c r="BW69" s="1260"/>
      <c r="BX69" s="1260"/>
      <c r="BY69" s="1260"/>
      <c r="BZ69" s="1260"/>
      <c r="CA69" s="1260"/>
      <c r="CB69" s="1260"/>
      <c r="CC69" s="1260"/>
      <c r="CD69" s="1260"/>
      <c r="CE69" s="1260"/>
      <c r="CF69" s="1260"/>
      <c r="CG69" s="1260"/>
      <c r="CH69" s="1260"/>
      <c r="CI69" s="1260"/>
      <c r="CJ69" s="1260"/>
      <c r="CK69" s="1260"/>
      <c r="CL69" s="1260"/>
      <c r="CM69" s="1260"/>
      <c r="CN69" s="1260"/>
      <c r="CO69" s="1260"/>
      <c r="CP69" s="1260"/>
      <c r="CQ69" s="1260"/>
      <c r="CR69" s="1260"/>
      <c r="CS69" s="1260"/>
      <c r="CT69" s="1260"/>
      <c r="CU69" s="1260"/>
      <c r="CV69" s="1260"/>
      <c r="CW69" s="1261"/>
      <c r="CX69" s="1048" t="s">
        <v>152</v>
      </c>
      <c r="CY69" s="1060"/>
      <c r="CZ69" s="1060"/>
      <c r="DA69" s="1060"/>
      <c r="DB69" s="1060"/>
      <c r="DC69" s="1060"/>
      <c r="DD69" s="1060"/>
      <c r="DE69" s="1060"/>
      <c r="DF69" s="1060"/>
      <c r="DG69" s="1060"/>
      <c r="DH69" s="1060"/>
      <c r="DI69" s="1061"/>
      <c r="DJ69" s="1045">
        <v>6642147</v>
      </c>
      <c r="DK69" s="1054"/>
      <c r="DL69" s="1054"/>
      <c r="DM69" s="1054"/>
      <c r="DN69" s="1054"/>
      <c r="DO69" s="1054"/>
      <c r="DP69" s="1054"/>
      <c r="DQ69" s="1054"/>
      <c r="DR69" s="1054"/>
      <c r="DS69" s="1054"/>
      <c r="DT69" s="1054"/>
      <c r="DU69" s="1054"/>
      <c r="DV69" s="1054"/>
      <c r="DW69" s="1054"/>
      <c r="DX69" s="1091"/>
      <c r="DY69" s="1133">
        <v>5638014</v>
      </c>
      <c r="DZ69" s="1054"/>
      <c r="EA69" s="1054"/>
      <c r="EB69" s="1054"/>
      <c r="EC69" s="1054"/>
      <c r="ED69" s="1054"/>
      <c r="EE69" s="1054"/>
      <c r="EF69" s="1054"/>
      <c r="EG69" s="1054"/>
      <c r="EH69" s="1054"/>
      <c r="EI69" s="1054"/>
      <c r="EJ69" s="1054"/>
      <c r="EK69" s="1054"/>
      <c r="EL69" s="1054"/>
      <c r="EM69" s="1259"/>
      <c r="EN69" s="1045">
        <v>4148278</v>
      </c>
      <c r="EO69" s="1054"/>
      <c r="EP69" s="1054"/>
      <c r="EQ69" s="1054"/>
      <c r="ER69" s="1054"/>
      <c r="ES69" s="1054"/>
      <c r="ET69" s="1054"/>
      <c r="EU69" s="1054"/>
      <c r="EV69" s="1054"/>
      <c r="EW69" s="1054"/>
      <c r="EX69" s="1054"/>
      <c r="EY69" s="1054"/>
      <c r="EZ69" s="1054"/>
      <c r="FA69" s="1054"/>
      <c r="FB69" s="1259"/>
      <c r="FC69" s="45"/>
      <c r="FD69" s="45"/>
      <c r="FE69" s="45"/>
      <c r="FF69" s="45"/>
      <c r="FG69" s="45"/>
      <c r="FH69" s="45"/>
      <c r="FI69" s="45"/>
      <c r="FJ69" s="45"/>
      <c r="FK69" s="45"/>
      <c r="FL69" s="45"/>
      <c r="FM69" s="45"/>
      <c r="FN69" s="45"/>
      <c r="FO69" s="45"/>
      <c r="FP69" s="45"/>
      <c r="FQ69" s="45"/>
      <c r="FR69" s="45"/>
      <c r="FS69" s="45"/>
      <c r="FT69" s="45"/>
    </row>
    <row r="70" spans="1:176">
      <c r="A70" s="485"/>
      <c r="B70" s="1048"/>
      <c r="C70" s="1049"/>
      <c r="D70" s="1049"/>
      <c r="E70" s="1049"/>
      <c r="F70" s="1049"/>
      <c r="G70" s="1049"/>
      <c r="H70" s="1049"/>
      <c r="I70" s="1049"/>
      <c r="J70" s="1049"/>
      <c r="K70" s="1049"/>
      <c r="L70" s="1049"/>
      <c r="M70" s="1050"/>
      <c r="N70" s="873"/>
      <c r="O70" s="1051" t="s">
        <v>347</v>
      </c>
      <c r="P70" s="1051"/>
      <c r="Q70" s="1051"/>
      <c r="R70" s="1051"/>
      <c r="S70" s="1051"/>
      <c r="T70" s="1051"/>
      <c r="U70" s="1051"/>
      <c r="V70" s="1051"/>
      <c r="W70" s="1051"/>
      <c r="X70" s="1051"/>
      <c r="Y70" s="1051"/>
      <c r="Z70" s="1051"/>
      <c r="AA70" s="1051"/>
      <c r="AB70" s="1051"/>
      <c r="AC70" s="1051"/>
      <c r="AD70" s="1051"/>
      <c r="AE70" s="1051"/>
      <c r="AF70" s="1051"/>
      <c r="AG70" s="1051"/>
      <c r="AH70" s="1051"/>
      <c r="AI70" s="1051"/>
      <c r="AJ70" s="1051"/>
      <c r="AK70" s="1051"/>
      <c r="AL70" s="1051"/>
      <c r="AM70" s="1051"/>
      <c r="AN70" s="1051"/>
      <c r="AO70" s="1051"/>
      <c r="AP70" s="1051"/>
      <c r="AQ70" s="1051"/>
      <c r="AR70" s="1051"/>
      <c r="AS70" s="1051"/>
      <c r="AT70" s="1051"/>
      <c r="AU70" s="1051"/>
      <c r="AV70" s="1051"/>
      <c r="AW70" s="1051"/>
      <c r="AX70" s="1051"/>
      <c r="AY70" s="1051"/>
      <c r="AZ70" s="1051"/>
      <c r="BA70" s="1051"/>
      <c r="BB70" s="1051"/>
      <c r="BC70" s="1051"/>
      <c r="BD70" s="1051"/>
      <c r="BE70" s="1051"/>
      <c r="BF70" s="1051"/>
      <c r="BG70" s="1051"/>
      <c r="BH70" s="1051"/>
      <c r="BI70" s="1051"/>
      <c r="BJ70" s="1051"/>
      <c r="BK70" s="1051"/>
      <c r="BL70" s="1051"/>
      <c r="BM70" s="1051"/>
      <c r="BN70" s="1051"/>
      <c r="BO70" s="1051"/>
      <c r="BP70" s="1051"/>
      <c r="BQ70" s="1051"/>
      <c r="BR70" s="1051"/>
      <c r="BS70" s="1051"/>
      <c r="BT70" s="1051"/>
      <c r="BU70" s="1051"/>
      <c r="BV70" s="1051"/>
      <c r="BW70" s="1051"/>
      <c r="BX70" s="1051"/>
      <c r="BY70" s="1051"/>
      <c r="BZ70" s="1051"/>
      <c r="CA70" s="1051"/>
      <c r="CB70" s="1051"/>
      <c r="CC70" s="1051"/>
      <c r="CD70" s="1051"/>
      <c r="CE70" s="1051"/>
      <c r="CF70" s="1051"/>
      <c r="CG70" s="1051"/>
      <c r="CH70" s="1051"/>
      <c r="CI70" s="1051"/>
      <c r="CJ70" s="1051"/>
      <c r="CK70" s="1051"/>
      <c r="CL70" s="1051"/>
      <c r="CM70" s="1051"/>
      <c r="CN70" s="1051"/>
      <c r="CO70" s="1051"/>
      <c r="CP70" s="1051"/>
      <c r="CQ70" s="1051"/>
      <c r="CR70" s="1051"/>
      <c r="CS70" s="1051"/>
      <c r="CT70" s="1051"/>
      <c r="CU70" s="1051"/>
      <c r="CV70" s="1051"/>
      <c r="CW70" s="1052"/>
      <c r="CX70" s="1048" t="s">
        <v>151</v>
      </c>
      <c r="CY70" s="1060"/>
      <c r="CZ70" s="1060"/>
      <c r="DA70" s="1060"/>
      <c r="DB70" s="1060"/>
      <c r="DC70" s="1060"/>
      <c r="DD70" s="1060"/>
      <c r="DE70" s="1060"/>
      <c r="DF70" s="1060"/>
      <c r="DG70" s="1060"/>
      <c r="DH70" s="1060"/>
      <c r="DI70" s="1061"/>
      <c r="DJ70" s="1045">
        <v>0</v>
      </c>
      <c r="DK70" s="1054"/>
      <c r="DL70" s="1054"/>
      <c r="DM70" s="1054"/>
      <c r="DN70" s="1054"/>
      <c r="DO70" s="1054"/>
      <c r="DP70" s="1054"/>
      <c r="DQ70" s="1054"/>
      <c r="DR70" s="1054"/>
      <c r="DS70" s="1054"/>
      <c r="DT70" s="1054"/>
      <c r="DU70" s="1054"/>
      <c r="DV70" s="1054"/>
      <c r="DW70" s="1054"/>
      <c r="DX70" s="1091"/>
      <c r="DY70" s="1133">
        <v>0</v>
      </c>
      <c r="DZ70" s="1054"/>
      <c r="EA70" s="1054"/>
      <c r="EB70" s="1054"/>
      <c r="EC70" s="1054"/>
      <c r="ED70" s="1054"/>
      <c r="EE70" s="1054"/>
      <c r="EF70" s="1054"/>
      <c r="EG70" s="1054"/>
      <c r="EH70" s="1054"/>
      <c r="EI70" s="1054"/>
      <c r="EJ70" s="1054"/>
      <c r="EK70" s="1054"/>
      <c r="EL70" s="1054"/>
      <c r="EM70" s="1259"/>
      <c r="EN70" s="1045">
        <v>0</v>
      </c>
      <c r="EO70" s="1054"/>
      <c r="EP70" s="1054"/>
      <c r="EQ70" s="1054"/>
      <c r="ER70" s="1054"/>
      <c r="ES70" s="1054"/>
      <c r="ET70" s="1054"/>
      <c r="EU70" s="1054"/>
      <c r="EV70" s="1054"/>
      <c r="EW70" s="1054"/>
      <c r="EX70" s="1054"/>
      <c r="EY70" s="1054"/>
      <c r="EZ70" s="1054"/>
      <c r="FA70" s="1054"/>
      <c r="FB70" s="1259"/>
      <c r="FC70" s="45"/>
      <c r="FD70" s="45"/>
      <c r="FE70" s="45"/>
      <c r="FF70" s="45"/>
      <c r="FG70" s="45"/>
      <c r="FH70" s="45"/>
      <c r="FI70" s="45"/>
      <c r="FJ70" s="45"/>
      <c r="FK70" s="45"/>
      <c r="FL70" s="45"/>
      <c r="FM70" s="45"/>
      <c r="FN70" s="45"/>
      <c r="FO70" s="45"/>
      <c r="FP70" s="45"/>
      <c r="FQ70" s="45"/>
      <c r="FR70" s="45"/>
      <c r="FS70" s="45"/>
      <c r="FT70" s="45"/>
    </row>
    <row r="71" spans="1:176">
      <c r="A71" s="485"/>
      <c r="B71" s="1180"/>
      <c r="C71" s="1041"/>
      <c r="D71" s="1041"/>
      <c r="E71" s="1041"/>
      <c r="F71" s="1041"/>
      <c r="G71" s="1041"/>
      <c r="H71" s="1041"/>
      <c r="I71" s="1041"/>
      <c r="J71" s="1041"/>
      <c r="K71" s="1041"/>
      <c r="L71" s="1041"/>
      <c r="M71" s="1042"/>
      <c r="N71" s="873"/>
      <c r="O71" s="1051" t="s">
        <v>351</v>
      </c>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1"/>
      <c r="AY71" s="1051"/>
      <c r="AZ71" s="1051"/>
      <c r="BA71" s="1051"/>
      <c r="BB71" s="1051"/>
      <c r="BC71" s="1051"/>
      <c r="BD71" s="1051"/>
      <c r="BE71" s="1051"/>
      <c r="BF71" s="1051"/>
      <c r="BG71" s="1051"/>
      <c r="BH71" s="1051"/>
      <c r="BI71" s="1051"/>
      <c r="BJ71" s="1051"/>
      <c r="BK71" s="1051"/>
      <c r="BL71" s="1051"/>
      <c r="BM71" s="1051"/>
      <c r="BN71" s="1051"/>
      <c r="BO71" s="1051"/>
      <c r="BP71" s="1051"/>
      <c r="BQ71" s="1051"/>
      <c r="BR71" s="1051"/>
      <c r="BS71" s="1051"/>
      <c r="BT71" s="1051"/>
      <c r="BU71" s="1051"/>
      <c r="BV71" s="1051"/>
      <c r="BW71" s="1051"/>
      <c r="BX71" s="1051"/>
      <c r="BY71" s="1051"/>
      <c r="BZ71" s="1051"/>
      <c r="CA71" s="1051"/>
      <c r="CB71" s="1051"/>
      <c r="CC71" s="1051"/>
      <c r="CD71" s="1051"/>
      <c r="CE71" s="1051"/>
      <c r="CF71" s="1051"/>
      <c r="CG71" s="1051"/>
      <c r="CH71" s="1051"/>
      <c r="CI71" s="1051"/>
      <c r="CJ71" s="1051"/>
      <c r="CK71" s="1051"/>
      <c r="CL71" s="1051"/>
      <c r="CM71" s="1051"/>
      <c r="CN71" s="1051"/>
      <c r="CO71" s="1051"/>
      <c r="CP71" s="1051"/>
      <c r="CQ71" s="1051"/>
      <c r="CR71" s="1051"/>
      <c r="CS71" s="1051"/>
      <c r="CT71" s="1051"/>
      <c r="CU71" s="1051"/>
      <c r="CV71" s="1051"/>
      <c r="CW71" s="1052"/>
      <c r="CX71" s="1048" t="s">
        <v>150</v>
      </c>
      <c r="CY71" s="1049"/>
      <c r="CZ71" s="1049"/>
      <c r="DA71" s="1049"/>
      <c r="DB71" s="1049"/>
      <c r="DC71" s="1049"/>
      <c r="DD71" s="1049"/>
      <c r="DE71" s="1049"/>
      <c r="DF71" s="1049"/>
      <c r="DG71" s="1049"/>
      <c r="DH71" s="1049"/>
      <c r="DI71" s="1050"/>
      <c r="DJ71" s="1045">
        <v>0</v>
      </c>
      <c r="DK71" s="1046"/>
      <c r="DL71" s="1046"/>
      <c r="DM71" s="1046"/>
      <c r="DN71" s="1046"/>
      <c r="DO71" s="1046"/>
      <c r="DP71" s="1046"/>
      <c r="DQ71" s="1046"/>
      <c r="DR71" s="1046"/>
      <c r="DS71" s="1046"/>
      <c r="DT71" s="1046"/>
      <c r="DU71" s="1046"/>
      <c r="DV71" s="1046"/>
      <c r="DW71" s="1046"/>
      <c r="DX71" s="1053"/>
      <c r="DY71" s="1133">
        <v>0</v>
      </c>
      <c r="DZ71" s="1046"/>
      <c r="EA71" s="1046"/>
      <c r="EB71" s="1046"/>
      <c r="EC71" s="1046"/>
      <c r="ED71" s="1046"/>
      <c r="EE71" s="1046"/>
      <c r="EF71" s="1046"/>
      <c r="EG71" s="1046"/>
      <c r="EH71" s="1046"/>
      <c r="EI71" s="1046"/>
      <c r="EJ71" s="1046"/>
      <c r="EK71" s="1046"/>
      <c r="EL71" s="1046"/>
      <c r="EM71" s="1047"/>
      <c r="EN71" s="1045">
        <v>0</v>
      </c>
      <c r="EO71" s="1046"/>
      <c r="EP71" s="1046"/>
      <c r="EQ71" s="1046"/>
      <c r="ER71" s="1046"/>
      <c r="ES71" s="1046"/>
      <c r="ET71" s="1046"/>
      <c r="EU71" s="1046"/>
      <c r="EV71" s="1046"/>
      <c r="EW71" s="1046"/>
      <c r="EX71" s="1046"/>
      <c r="EY71" s="1046"/>
      <c r="EZ71" s="1046"/>
      <c r="FA71" s="1046"/>
      <c r="FB71" s="1047"/>
      <c r="FC71" s="45"/>
      <c r="FD71" s="45"/>
      <c r="FE71" s="45"/>
      <c r="FF71" s="45"/>
      <c r="FG71" s="45"/>
      <c r="FH71" s="45"/>
      <c r="FI71" s="45"/>
      <c r="FJ71" s="45"/>
      <c r="FK71" s="45"/>
      <c r="FL71" s="45"/>
      <c r="FM71" s="45"/>
      <c r="FN71" s="45"/>
      <c r="FO71" s="45"/>
      <c r="FP71" s="45"/>
      <c r="FQ71" s="45"/>
      <c r="FR71" s="45"/>
      <c r="FS71" s="45"/>
      <c r="FT71" s="45"/>
    </row>
    <row r="72" spans="1:176">
      <c r="A72" s="485"/>
      <c r="B72" s="1048"/>
      <c r="C72" s="1060"/>
      <c r="D72" s="1060"/>
      <c r="E72" s="1060"/>
      <c r="F72" s="1060"/>
      <c r="G72" s="1060"/>
      <c r="H72" s="1060"/>
      <c r="I72" s="1060"/>
      <c r="J72" s="1060"/>
      <c r="K72" s="1060"/>
      <c r="L72" s="1060"/>
      <c r="M72" s="1061"/>
      <c r="N72" s="873"/>
      <c r="O72" s="1051" t="s">
        <v>667</v>
      </c>
      <c r="P72" s="1051"/>
      <c r="Q72" s="1051"/>
      <c r="R72" s="1051"/>
      <c r="S72" s="1051"/>
      <c r="T72" s="1051"/>
      <c r="U72" s="1051"/>
      <c r="V72" s="1051"/>
      <c r="W72" s="1051"/>
      <c r="X72" s="1051"/>
      <c r="Y72" s="1051"/>
      <c r="Z72" s="1051"/>
      <c r="AA72" s="1051"/>
      <c r="AB72" s="1051"/>
      <c r="AC72" s="1051"/>
      <c r="AD72" s="1051"/>
      <c r="AE72" s="1051"/>
      <c r="AF72" s="1051"/>
      <c r="AG72" s="1051"/>
      <c r="AH72" s="1051"/>
      <c r="AI72" s="1051"/>
      <c r="AJ72" s="1051"/>
      <c r="AK72" s="1051"/>
      <c r="AL72" s="1051"/>
      <c r="AM72" s="1051"/>
      <c r="AN72" s="1051"/>
      <c r="AO72" s="1051"/>
      <c r="AP72" s="1051"/>
      <c r="AQ72" s="1051"/>
      <c r="AR72" s="1051"/>
      <c r="AS72" s="1051"/>
      <c r="AT72" s="1051"/>
      <c r="AU72" s="1051"/>
      <c r="AV72" s="1051"/>
      <c r="AW72" s="1051"/>
      <c r="AX72" s="1051"/>
      <c r="AY72" s="1051"/>
      <c r="AZ72" s="1051"/>
      <c r="BA72" s="1051"/>
      <c r="BB72" s="1051"/>
      <c r="BC72" s="1051"/>
      <c r="BD72" s="1051"/>
      <c r="BE72" s="1051"/>
      <c r="BF72" s="1051"/>
      <c r="BG72" s="1051"/>
      <c r="BH72" s="1051"/>
      <c r="BI72" s="1051"/>
      <c r="BJ72" s="1051"/>
      <c r="BK72" s="1051"/>
      <c r="BL72" s="1051"/>
      <c r="BM72" s="1051"/>
      <c r="BN72" s="1051"/>
      <c r="BO72" s="1051"/>
      <c r="BP72" s="1051"/>
      <c r="BQ72" s="1051"/>
      <c r="BR72" s="1051"/>
      <c r="BS72" s="1051"/>
      <c r="BT72" s="1051"/>
      <c r="BU72" s="1051"/>
      <c r="BV72" s="1051"/>
      <c r="BW72" s="1051"/>
      <c r="BX72" s="1051"/>
      <c r="BY72" s="1051"/>
      <c r="BZ72" s="1051"/>
      <c r="CA72" s="1051"/>
      <c r="CB72" s="1051"/>
      <c r="CC72" s="1051"/>
      <c r="CD72" s="1051"/>
      <c r="CE72" s="1051"/>
      <c r="CF72" s="1051"/>
      <c r="CG72" s="1051"/>
      <c r="CH72" s="1051"/>
      <c r="CI72" s="1051"/>
      <c r="CJ72" s="1051"/>
      <c r="CK72" s="1051"/>
      <c r="CL72" s="1051"/>
      <c r="CM72" s="1051"/>
      <c r="CN72" s="1051"/>
      <c r="CO72" s="1051"/>
      <c r="CP72" s="1051"/>
      <c r="CQ72" s="1051"/>
      <c r="CR72" s="1051"/>
      <c r="CS72" s="1051"/>
      <c r="CT72" s="1051"/>
      <c r="CU72" s="1051"/>
      <c r="CV72" s="1051"/>
      <c r="CW72" s="1052"/>
      <c r="CX72" s="1048" t="s">
        <v>149</v>
      </c>
      <c r="CY72" s="1060"/>
      <c r="CZ72" s="1060"/>
      <c r="DA72" s="1060"/>
      <c r="DB72" s="1060"/>
      <c r="DC72" s="1060"/>
      <c r="DD72" s="1060"/>
      <c r="DE72" s="1060"/>
      <c r="DF72" s="1060"/>
      <c r="DG72" s="1060"/>
      <c r="DH72" s="1060"/>
      <c r="DI72" s="1061"/>
      <c r="DJ72" s="1045">
        <v>0</v>
      </c>
      <c r="DK72" s="1054"/>
      <c r="DL72" s="1054"/>
      <c r="DM72" s="1054"/>
      <c r="DN72" s="1054"/>
      <c r="DO72" s="1054"/>
      <c r="DP72" s="1054"/>
      <c r="DQ72" s="1054"/>
      <c r="DR72" s="1054"/>
      <c r="DS72" s="1054"/>
      <c r="DT72" s="1054"/>
      <c r="DU72" s="1054"/>
      <c r="DV72" s="1054"/>
      <c r="DW72" s="1054"/>
      <c r="DX72" s="1091"/>
      <c r="DY72" s="1133">
        <v>0</v>
      </c>
      <c r="DZ72" s="1054"/>
      <c r="EA72" s="1054"/>
      <c r="EB72" s="1054"/>
      <c r="EC72" s="1054"/>
      <c r="ED72" s="1054"/>
      <c r="EE72" s="1054"/>
      <c r="EF72" s="1054"/>
      <c r="EG72" s="1054"/>
      <c r="EH72" s="1054"/>
      <c r="EI72" s="1054"/>
      <c r="EJ72" s="1054"/>
      <c r="EK72" s="1054"/>
      <c r="EL72" s="1054"/>
      <c r="EM72" s="1259"/>
      <c r="EN72" s="1045">
        <v>0</v>
      </c>
      <c r="EO72" s="1054"/>
      <c r="EP72" s="1054"/>
      <c r="EQ72" s="1054"/>
      <c r="ER72" s="1054"/>
      <c r="ES72" s="1054"/>
      <c r="ET72" s="1054"/>
      <c r="EU72" s="1054"/>
      <c r="EV72" s="1054"/>
      <c r="EW72" s="1054"/>
      <c r="EX72" s="1054"/>
      <c r="EY72" s="1054"/>
      <c r="EZ72" s="1054"/>
      <c r="FA72" s="1054"/>
      <c r="FB72" s="1259"/>
      <c r="FC72" s="45"/>
      <c r="FD72" s="45"/>
      <c r="FE72" s="45"/>
      <c r="FF72" s="45"/>
      <c r="FG72" s="45"/>
      <c r="FH72" s="45"/>
      <c r="FI72" s="45"/>
      <c r="FJ72" s="45"/>
      <c r="FK72" s="45"/>
      <c r="FL72" s="45"/>
      <c r="FM72" s="45"/>
      <c r="FN72" s="45"/>
      <c r="FO72" s="45"/>
      <c r="FP72" s="45"/>
      <c r="FQ72" s="45"/>
      <c r="FR72" s="45"/>
      <c r="FS72" s="45"/>
      <c r="FT72" s="45"/>
    </row>
    <row r="73" spans="1:176">
      <c r="A73" s="485"/>
      <c r="B73" s="1048"/>
      <c r="C73" s="1060"/>
      <c r="D73" s="1060"/>
      <c r="E73" s="1060"/>
      <c r="F73" s="1060"/>
      <c r="G73" s="1060"/>
      <c r="H73" s="1060"/>
      <c r="I73" s="1060"/>
      <c r="J73" s="1060"/>
      <c r="K73" s="1060"/>
      <c r="L73" s="1060"/>
      <c r="M73" s="1061"/>
      <c r="N73" s="873"/>
      <c r="O73" s="1051" t="s">
        <v>348</v>
      </c>
      <c r="P73" s="1051"/>
      <c r="Q73" s="1051"/>
      <c r="R73" s="1051"/>
      <c r="S73" s="1051"/>
      <c r="T73" s="1051"/>
      <c r="U73" s="1051"/>
      <c r="V73" s="1051"/>
      <c r="W73" s="1051"/>
      <c r="X73" s="1051"/>
      <c r="Y73" s="1051"/>
      <c r="Z73" s="1051"/>
      <c r="AA73" s="1051"/>
      <c r="AB73" s="1051"/>
      <c r="AC73" s="1051"/>
      <c r="AD73" s="1051"/>
      <c r="AE73" s="1051"/>
      <c r="AF73" s="1051"/>
      <c r="AG73" s="1051"/>
      <c r="AH73" s="1051"/>
      <c r="AI73" s="1051"/>
      <c r="AJ73" s="1051"/>
      <c r="AK73" s="1051"/>
      <c r="AL73" s="1051"/>
      <c r="AM73" s="1051"/>
      <c r="AN73" s="1051"/>
      <c r="AO73" s="1051"/>
      <c r="AP73" s="1051"/>
      <c r="AQ73" s="1051"/>
      <c r="AR73" s="1051"/>
      <c r="AS73" s="1051"/>
      <c r="AT73" s="1051"/>
      <c r="AU73" s="1051"/>
      <c r="AV73" s="1051"/>
      <c r="AW73" s="1051"/>
      <c r="AX73" s="1051"/>
      <c r="AY73" s="1051"/>
      <c r="AZ73" s="1051"/>
      <c r="BA73" s="1051"/>
      <c r="BB73" s="1051"/>
      <c r="BC73" s="1051"/>
      <c r="BD73" s="1051"/>
      <c r="BE73" s="1051"/>
      <c r="BF73" s="1051"/>
      <c r="BG73" s="1051"/>
      <c r="BH73" s="1051"/>
      <c r="BI73" s="1051"/>
      <c r="BJ73" s="1051"/>
      <c r="BK73" s="1051"/>
      <c r="BL73" s="1051"/>
      <c r="BM73" s="1051"/>
      <c r="BN73" s="1051"/>
      <c r="BO73" s="1051"/>
      <c r="BP73" s="1051"/>
      <c r="BQ73" s="1051"/>
      <c r="BR73" s="1051"/>
      <c r="BS73" s="1051"/>
      <c r="BT73" s="1051"/>
      <c r="BU73" s="1051"/>
      <c r="BV73" s="1051"/>
      <c r="BW73" s="1051"/>
      <c r="BX73" s="1051"/>
      <c r="BY73" s="1051"/>
      <c r="BZ73" s="1051"/>
      <c r="CA73" s="1051"/>
      <c r="CB73" s="1051"/>
      <c r="CC73" s="1051"/>
      <c r="CD73" s="1051"/>
      <c r="CE73" s="1051"/>
      <c r="CF73" s="1051"/>
      <c r="CG73" s="1051"/>
      <c r="CH73" s="1051"/>
      <c r="CI73" s="1051"/>
      <c r="CJ73" s="1051"/>
      <c r="CK73" s="1051"/>
      <c r="CL73" s="1051"/>
      <c r="CM73" s="1051"/>
      <c r="CN73" s="1051"/>
      <c r="CO73" s="1051"/>
      <c r="CP73" s="1051"/>
      <c r="CQ73" s="1051"/>
      <c r="CR73" s="1051"/>
      <c r="CS73" s="1051"/>
      <c r="CT73" s="1051"/>
      <c r="CU73" s="1051"/>
      <c r="CV73" s="1051"/>
      <c r="CW73" s="1052"/>
      <c r="CX73" s="1048" t="s">
        <v>148</v>
      </c>
      <c r="CY73" s="1049"/>
      <c r="CZ73" s="1049"/>
      <c r="DA73" s="1049"/>
      <c r="DB73" s="1049"/>
      <c r="DC73" s="1049"/>
      <c r="DD73" s="1049"/>
      <c r="DE73" s="1049"/>
      <c r="DF73" s="1049"/>
      <c r="DG73" s="1049"/>
      <c r="DH73" s="1049"/>
      <c r="DI73" s="1050"/>
      <c r="DJ73" s="1062">
        <v>269854</v>
      </c>
      <c r="DK73" s="1062"/>
      <c r="DL73" s="1062"/>
      <c r="DM73" s="1062"/>
      <c r="DN73" s="1062"/>
      <c r="DO73" s="1062"/>
      <c r="DP73" s="1062"/>
      <c r="DQ73" s="1062"/>
      <c r="DR73" s="1062"/>
      <c r="DS73" s="1062"/>
      <c r="DT73" s="1062"/>
      <c r="DU73" s="1062"/>
      <c r="DV73" s="1062"/>
      <c r="DW73" s="1062"/>
      <c r="DX73" s="1062"/>
      <c r="DY73" s="1068">
        <v>428913</v>
      </c>
      <c r="DZ73" s="1062"/>
      <c r="EA73" s="1062"/>
      <c r="EB73" s="1062"/>
      <c r="EC73" s="1062"/>
      <c r="ED73" s="1062"/>
      <c r="EE73" s="1062"/>
      <c r="EF73" s="1062"/>
      <c r="EG73" s="1062"/>
      <c r="EH73" s="1062"/>
      <c r="EI73" s="1062"/>
      <c r="EJ73" s="1062"/>
      <c r="EK73" s="1062"/>
      <c r="EL73" s="1062"/>
      <c r="EM73" s="1063"/>
      <c r="EN73" s="1062">
        <v>319559</v>
      </c>
      <c r="EO73" s="1062"/>
      <c r="EP73" s="1062"/>
      <c r="EQ73" s="1062"/>
      <c r="ER73" s="1062"/>
      <c r="ES73" s="1062"/>
      <c r="ET73" s="1062"/>
      <c r="EU73" s="1062"/>
      <c r="EV73" s="1062"/>
      <c r="EW73" s="1062"/>
      <c r="EX73" s="1062"/>
      <c r="EY73" s="1062"/>
      <c r="EZ73" s="1062"/>
      <c r="FA73" s="1062"/>
      <c r="FB73" s="1063"/>
      <c r="FC73" s="45"/>
      <c r="FD73" s="45"/>
      <c r="FE73" s="45"/>
      <c r="FF73" s="45"/>
      <c r="FG73" s="45"/>
      <c r="FH73" s="45"/>
      <c r="FI73" s="45"/>
      <c r="FJ73" s="45"/>
      <c r="FK73" s="45"/>
      <c r="FL73" s="45"/>
      <c r="FM73" s="45"/>
      <c r="FN73" s="45"/>
      <c r="FO73" s="45"/>
      <c r="FP73" s="45"/>
      <c r="FQ73" s="45"/>
      <c r="FR73" s="45"/>
      <c r="FS73" s="45"/>
      <c r="FT73" s="45"/>
    </row>
    <row r="74" spans="1:176">
      <c r="A74" s="485"/>
      <c r="B74" s="1048"/>
      <c r="C74" s="1060"/>
      <c r="D74" s="1060"/>
      <c r="E74" s="1060"/>
      <c r="F74" s="1060"/>
      <c r="G74" s="1060"/>
      <c r="H74" s="1060"/>
      <c r="I74" s="1060"/>
      <c r="J74" s="1060"/>
      <c r="K74" s="1060"/>
      <c r="L74" s="1060"/>
      <c r="M74" s="1061"/>
      <c r="N74" s="873"/>
      <c r="O74" s="1051" t="s">
        <v>349</v>
      </c>
      <c r="P74" s="1051"/>
      <c r="Q74" s="1051"/>
      <c r="R74" s="1051"/>
      <c r="S74" s="1051"/>
      <c r="T74" s="1051"/>
      <c r="U74" s="1051"/>
      <c r="V74" s="1051"/>
      <c r="W74" s="1051"/>
      <c r="X74" s="1051"/>
      <c r="Y74" s="1051"/>
      <c r="Z74" s="1051"/>
      <c r="AA74" s="1051"/>
      <c r="AB74" s="1051"/>
      <c r="AC74" s="1051"/>
      <c r="AD74" s="1051"/>
      <c r="AE74" s="1051"/>
      <c r="AF74" s="1051"/>
      <c r="AG74" s="1051"/>
      <c r="AH74" s="1051"/>
      <c r="AI74" s="1051"/>
      <c r="AJ74" s="1051"/>
      <c r="AK74" s="1051"/>
      <c r="AL74" s="1051"/>
      <c r="AM74" s="1051"/>
      <c r="AN74" s="1051"/>
      <c r="AO74" s="1051"/>
      <c r="AP74" s="1051"/>
      <c r="AQ74" s="1051"/>
      <c r="AR74" s="1051"/>
      <c r="AS74" s="1051"/>
      <c r="AT74" s="1051"/>
      <c r="AU74" s="1051"/>
      <c r="AV74" s="1051"/>
      <c r="AW74" s="1051"/>
      <c r="AX74" s="1051"/>
      <c r="AY74" s="1051"/>
      <c r="AZ74" s="1051"/>
      <c r="BA74" s="1051"/>
      <c r="BB74" s="1051"/>
      <c r="BC74" s="1051"/>
      <c r="BD74" s="1051"/>
      <c r="BE74" s="1051"/>
      <c r="BF74" s="1051"/>
      <c r="BG74" s="1051"/>
      <c r="BH74" s="1051"/>
      <c r="BI74" s="1051"/>
      <c r="BJ74" s="1051"/>
      <c r="BK74" s="1051"/>
      <c r="BL74" s="1051"/>
      <c r="BM74" s="1051"/>
      <c r="BN74" s="1051"/>
      <c r="BO74" s="1051"/>
      <c r="BP74" s="1051"/>
      <c r="BQ74" s="1051"/>
      <c r="BR74" s="1051"/>
      <c r="BS74" s="1051"/>
      <c r="BT74" s="1051"/>
      <c r="BU74" s="1051"/>
      <c r="BV74" s="1051"/>
      <c r="BW74" s="1051"/>
      <c r="BX74" s="1051"/>
      <c r="BY74" s="1051"/>
      <c r="BZ74" s="1051"/>
      <c r="CA74" s="1051"/>
      <c r="CB74" s="1051"/>
      <c r="CC74" s="1051"/>
      <c r="CD74" s="1051"/>
      <c r="CE74" s="1051"/>
      <c r="CF74" s="1051"/>
      <c r="CG74" s="1051"/>
      <c r="CH74" s="1051"/>
      <c r="CI74" s="1051"/>
      <c r="CJ74" s="1051"/>
      <c r="CK74" s="1051"/>
      <c r="CL74" s="1051"/>
      <c r="CM74" s="1051"/>
      <c r="CN74" s="1051"/>
      <c r="CO74" s="1051"/>
      <c r="CP74" s="1051"/>
      <c r="CQ74" s="1051"/>
      <c r="CR74" s="1051"/>
      <c r="CS74" s="1051"/>
      <c r="CT74" s="1051"/>
      <c r="CU74" s="1051"/>
      <c r="CV74" s="1051"/>
      <c r="CW74" s="1052"/>
      <c r="CX74" s="1048" t="s">
        <v>147</v>
      </c>
      <c r="CY74" s="1049"/>
      <c r="CZ74" s="1049"/>
      <c r="DA74" s="1049"/>
      <c r="DB74" s="1049"/>
      <c r="DC74" s="1049"/>
      <c r="DD74" s="1049"/>
      <c r="DE74" s="1049"/>
      <c r="DF74" s="1049"/>
      <c r="DG74" s="1049"/>
      <c r="DH74" s="1049"/>
      <c r="DI74" s="1050"/>
      <c r="DJ74" s="1062">
        <v>1326347</v>
      </c>
      <c r="DK74" s="1062"/>
      <c r="DL74" s="1062"/>
      <c r="DM74" s="1062"/>
      <c r="DN74" s="1062"/>
      <c r="DO74" s="1062"/>
      <c r="DP74" s="1062"/>
      <c r="DQ74" s="1062"/>
      <c r="DR74" s="1062"/>
      <c r="DS74" s="1062"/>
      <c r="DT74" s="1062"/>
      <c r="DU74" s="1062"/>
      <c r="DV74" s="1062"/>
      <c r="DW74" s="1062"/>
      <c r="DX74" s="1062"/>
      <c r="DY74" s="1068">
        <v>1147144</v>
      </c>
      <c r="DZ74" s="1062"/>
      <c r="EA74" s="1062"/>
      <c r="EB74" s="1062"/>
      <c r="EC74" s="1062"/>
      <c r="ED74" s="1062"/>
      <c r="EE74" s="1062"/>
      <c r="EF74" s="1062"/>
      <c r="EG74" s="1062"/>
      <c r="EH74" s="1062"/>
      <c r="EI74" s="1062"/>
      <c r="EJ74" s="1062"/>
      <c r="EK74" s="1062"/>
      <c r="EL74" s="1062"/>
      <c r="EM74" s="1063"/>
      <c r="EN74" s="1062">
        <v>683005</v>
      </c>
      <c r="EO74" s="1062"/>
      <c r="EP74" s="1062"/>
      <c r="EQ74" s="1062"/>
      <c r="ER74" s="1062"/>
      <c r="ES74" s="1062"/>
      <c r="ET74" s="1062"/>
      <c r="EU74" s="1062"/>
      <c r="EV74" s="1062"/>
      <c r="EW74" s="1062"/>
      <c r="EX74" s="1062"/>
      <c r="EY74" s="1062"/>
      <c r="EZ74" s="1062"/>
      <c r="FA74" s="1062"/>
      <c r="FB74" s="1063"/>
      <c r="FC74" s="45"/>
      <c r="FD74" s="45"/>
      <c r="FE74" s="45"/>
      <c r="FF74" s="45"/>
      <c r="FG74" s="45"/>
      <c r="FH74" s="45"/>
      <c r="FI74" s="45"/>
      <c r="FJ74" s="45"/>
      <c r="FK74" s="45"/>
      <c r="FL74" s="45"/>
      <c r="FM74" s="45"/>
      <c r="FN74" s="45"/>
      <c r="FO74" s="45"/>
      <c r="FP74" s="45"/>
      <c r="FQ74" s="45"/>
      <c r="FR74" s="45"/>
      <c r="FS74" s="45"/>
      <c r="FT74" s="45"/>
    </row>
    <row r="75" spans="1:176">
      <c r="A75" s="485"/>
      <c r="B75" s="1048"/>
      <c r="C75" s="1049"/>
      <c r="D75" s="1049"/>
      <c r="E75" s="1049"/>
      <c r="F75" s="1049"/>
      <c r="G75" s="1049"/>
      <c r="H75" s="1049"/>
      <c r="I75" s="1049"/>
      <c r="J75" s="1049"/>
      <c r="K75" s="1049"/>
      <c r="L75" s="1049"/>
      <c r="M75" s="1050"/>
      <c r="N75" s="885"/>
      <c r="O75" s="1051"/>
      <c r="P75" s="1051"/>
      <c r="Q75" s="1051"/>
      <c r="R75" s="1051"/>
      <c r="S75" s="1051"/>
      <c r="T75" s="1051"/>
      <c r="U75" s="1051"/>
      <c r="V75" s="1051"/>
      <c r="W75" s="1051"/>
      <c r="X75" s="1051"/>
      <c r="Y75" s="1051"/>
      <c r="Z75" s="1051"/>
      <c r="AA75" s="1051"/>
      <c r="AB75" s="1051"/>
      <c r="AC75" s="1051"/>
      <c r="AD75" s="1051"/>
      <c r="AE75" s="1051"/>
      <c r="AF75" s="1051"/>
      <c r="AG75" s="1051"/>
      <c r="AH75" s="1051"/>
      <c r="AI75" s="1051"/>
      <c r="AJ75" s="1051"/>
      <c r="AK75" s="1051"/>
      <c r="AL75" s="1051"/>
      <c r="AM75" s="1051"/>
      <c r="AN75" s="1051"/>
      <c r="AO75" s="1051"/>
      <c r="AP75" s="1051"/>
      <c r="AQ75" s="1051"/>
      <c r="AR75" s="1051"/>
      <c r="AS75" s="1051"/>
      <c r="AT75" s="1051"/>
      <c r="AU75" s="1051"/>
      <c r="AV75" s="1051"/>
      <c r="AW75" s="1051"/>
      <c r="AX75" s="1051"/>
      <c r="AY75" s="1051"/>
      <c r="AZ75" s="1051"/>
      <c r="BA75" s="1051"/>
      <c r="BB75" s="1051"/>
      <c r="BC75" s="1051"/>
      <c r="BD75" s="1051"/>
      <c r="BE75" s="1051"/>
      <c r="BF75" s="1051"/>
      <c r="BG75" s="1051"/>
      <c r="BH75" s="1051"/>
      <c r="BI75" s="1051"/>
      <c r="BJ75" s="1051"/>
      <c r="BK75" s="1051"/>
      <c r="BL75" s="1051"/>
      <c r="BM75" s="1051"/>
      <c r="BN75" s="1051"/>
      <c r="BO75" s="1051"/>
      <c r="BP75" s="1051"/>
      <c r="BQ75" s="1051"/>
      <c r="BR75" s="1051"/>
      <c r="BS75" s="1051"/>
      <c r="BT75" s="1051"/>
      <c r="BU75" s="1051"/>
      <c r="BV75" s="1051"/>
      <c r="BW75" s="1051"/>
      <c r="BX75" s="1051"/>
      <c r="BY75" s="1051"/>
      <c r="BZ75" s="1051"/>
      <c r="CA75" s="1051"/>
      <c r="CB75" s="1051"/>
      <c r="CC75" s="1051"/>
      <c r="CD75" s="1051"/>
      <c r="CE75" s="1051"/>
      <c r="CF75" s="1051"/>
      <c r="CG75" s="1051"/>
      <c r="CH75" s="1051"/>
      <c r="CI75" s="1051"/>
      <c r="CJ75" s="1051"/>
      <c r="CK75" s="1051"/>
      <c r="CL75" s="1051"/>
      <c r="CM75" s="1051"/>
      <c r="CN75" s="1051"/>
      <c r="CO75" s="1051"/>
      <c r="CP75" s="1051"/>
      <c r="CQ75" s="1051"/>
      <c r="CR75" s="1051"/>
      <c r="CS75" s="1051"/>
      <c r="CT75" s="1051"/>
      <c r="CU75" s="1051"/>
      <c r="CV75" s="1051"/>
      <c r="CW75" s="1052"/>
      <c r="CX75" s="1048"/>
      <c r="CY75" s="1049"/>
      <c r="CZ75" s="1049"/>
      <c r="DA75" s="1049"/>
      <c r="DB75" s="1049"/>
      <c r="DC75" s="1049"/>
      <c r="DD75" s="1049"/>
      <c r="DE75" s="1049"/>
      <c r="DF75" s="1049"/>
      <c r="DG75" s="1049"/>
      <c r="DH75" s="1049"/>
      <c r="DI75" s="1050"/>
      <c r="DJ75" s="1045"/>
      <c r="DK75" s="1046"/>
      <c r="DL75" s="1046"/>
      <c r="DM75" s="1046"/>
      <c r="DN75" s="1046"/>
      <c r="DO75" s="1046"/>
      <c r="DP75" s="1046"/>
      <c r="DQ75" s="1046"/>
      <c r="DR75" s="1046"/>
      <c r="DS75" s="1046"/>
      <c r="DT75" s="1046"/>
      <c r="DU75" s="1046"/>
      <c r="DV75" s="1046"/>
      <c r="DW75" s="1046"/>
      <c r="DX75" s="1053"/>
      <c r="DY75" s="1133"/>
      <c r="DZ75" s="1046"/>
      <c r="EA75" s="1046"/>
      <c r="EB75" s="1046"/>
      <c r="EC75" s="1046"/>
      <c r="ED75" s="1046"/>
      <c r="EE75" s="1046"/>
      <c r="EF75" s="1046"/>
      <c r="EG75" s="1046"/>
      <c r="EH75" s="1046"/>
      <c r="EI75" s="1046"/>
      <c r="EJ75" s="1046"/>
      <c r="EK75" s="1046"/>
      <c r="EL75" s="1046"/>
      <c r="EM75" s="1047"/>
      <c r="EN75" s="1045"/>
      <c r="EO75" s="1046"/>
      <c r="EP75" s="1046"/>
      <c r="EQ75" s="1046"/>
      <c r="ER75" s="1046"/>
      <c r="ES75" s="1046"/>
      <c r="ET75" s="1046"/>
      <c r="EU75" s="1046"/>
      <c r="EV75" s="1046"/>
      <c r="EW75" s="1046"/>
      <c r="EX75" s="1046"/>
      <c r="EY75" s="1046"/>
      <c r="EZ75" s="1046"/>
      <c r="FA75" s="1046"/>
      <c r="FB75" s="1047"/>
      <c r="FC75" s="45"/>
      <c r="FD75" s="45"/>
      <c r="FE75" s="45"/>
      <c r="FF75" s="45"/>
      <c r="FG75" s="45"/>
      <c r="FH75" s="45"/>
      <c r="FI75" s="45"/>
      <c r="FJ75" s="45"/>
      <c r="FK75" s="45"/>
      <c r="FL75" s="45"/>
      <c r="FM75" s="45"/>
      <c r="FN75" s="45"/>
      <c r="FO75" s="45"/>
      <c r="FP75" s="45"/>
      <c r="FQ75" s="45"/>
      <c r="FR75" s="45"/>
      <c r="FS75" s="45"/>
      <c r="FT75" s="45"/>
    </row>
    <row r="76" spans="1:176">
      <c r="A76" s="485"/>
      <c r="B76" s="1048" t="s">
        <v>146</v>
      </c>
      <c r="C76" s="1049"/>
      <c r="D76" s="1049"/>
      <c r="E76" s="1049"/>
      <c r="F76" s="1049"/>
      <c r="G76" s="1049"/>
      <c r="H76" s="1049"/>
      <c r="I76" s="1049"/>
      <c r="J76" s="1049"/>
      <c r="K76" s="1049"/>
      <c r="L76" s="1049"/>
      <c r="M76" s="1050"/>
      <c r="N76" s="873"/>
      <c r="O76" s="1051" t="s">
        <v>352</v>
      </c>
      <c r="P76" s="1051"/>
      <c r="Q76" s="1051"/>
      <c r="R76" s="1051"/>
      <c r="S76" s="1051"/>
      <c r="T76" s="1051"/>
      <c r="U76" s="1051"/>
      <c r="V76" s="1051"/>
      <c r="W76" s="1051"/>
      <c r="X76" s="1051"/>
      <c r="Y76" s="1051"/>
      <c r="Z76" s="1051"/>
      <c r="AA76" s="1051"/>
      <c r="AB76" s="1051"/>
      <c r="AC76" s="1051"/>
      <c r="AD76" s="1051"/>
      <c r="AE76" s="1051"/>
      <c r="AF76" s="1051"/>
      <c r="AG76" s="1051"/>
      <c r="AH76" s="1051"/>
      <c r="AI76" s="1051"/>
      <c r="AJ76" s="1051"/>
      <c r="AK76" s="1051"/>
      <c r="AL76" s="1051"/>
      <c r="AM76" s="1051"/>
      <c r="AN76" s="1051"/>
      <c r="AO76" s="1051"/>
      <c r="AP76" s="1051"/>
      <c r="AQ76" s="1051"/>
      <c r="AR76" s="1051"/>
      <c r="AS76" s="1051"/>
      <c r="AT76" s="1051"/>
      <c r="AU76" s="1051"/>
      <c r="AV76" s="1051"/>
      <c r="AW76" s="1051"/>
      <c r="AX76" s="1051"/>
      <c r="AY76" s="1051"/>
      <c r="AZ76" s="1051"/>
      <c r="BA76" s="1051"/>
      <c r="BB76" s="1051"/>
      <c r="BC76" s="1051"/>
      <c r="BD76" s="1051"/>
      <c r="BE76" s="1051"/>
      <c r="BF76" s="1051"/>
      <c r="BG76" s="1051"/>
      <c r="BH76" s="1051"/>
      <c r="BI76" s="1051"/>
      <c r="BJ76" s="1051"/>
      <c r="BK76" s="1051"/>
      <c r="BL76" s="1051"/>
      <c r="BM76" s="1051"/>
      <c r="BN76" s="1051"/>
      <c r="BO76" s="1051"/>
      <c r="BP76" s="1051"/>
      <c r="BQ76" s="1051"/>
      <c r="BR76" s="1051"/>
      <c r="BS76" s="1051"/>
      <c r="BT76" s="1051"/>
      <c r="BU76" s="1051"/>
      <c r="BV76" s="1051"/>
      <c r="BW76" s="1051"/>
      <c r="BX76" s="1051"/>
      <c r="BY76" s="1051"/>
      <c r="BZ76" s="1051"/>
      <c r="CA76" s="1051"/>
      <c r="CB76" s="1051"/>
      <c r="CC76" s="1051"/>
      <c r="CD76" s="1051"/>
      <c r="CE76" s="1051"/>
      <c r="CF76" s="1051"/>
      <c r="CG76" s="1051"/>
      <c r="CH76" s="1051"/>
      <c r="CI76" s="1051"/>
      <c r="CJ76" s="1051"/>
      <c r="CK76" s="1051"/>
      <c r="CL76" s="1051"/>
      <c r="CM76" s="1051"/>
      <c r="CN76" s="1051"/>
      <c r="CO76" s="1051"/>
      <c r="CP76" s="1051"/>
      <c r="CQ76" s="1051"/>
      <c r="CR76" s="1051"/>
      <c r="CS76" s="1051"/>
      <c r="CT76" s="1051"/>
      <c r="CU76" s="1051"/>
      <c r="CV76" s="1051"/>
      <c r="CW76" s="1052"/>
      <c r="CX76" s="1048" t="s">
        <v>145</v>
      </c>
      <c r="CY76" s="1060"/>
      <c r="CZ76" s="1060"/>
      <c r="DA76" s="1060"/>
      <c r="DB76" s="1060"/>
      <c r="DC76" s="1060"/>
      <c r="DD76" s="1060"/>
      <c r="DE76" s="1060"/>
      <c r="DF76" s="1060"/>
      <c r="DG76" s="1060"/>
      <c r="DH76" s="1060"/>
      <c r="DI76" s="1061"/>
      <c r="DJ76" s="1082">
        <f>SUM(DJ77:DX78)</f>
        <v>0</v>
      </c>
      <c r="DK76" s="1082"/>
      <c r="DL76" s="1082"/>
      <c r="DM76" s="1082"/>
      <c r="DN76" s="1082"/>
      <c r="DO76" s="1082"/>
      <c r="DP76" s="1082"/>
      <c r="DQ76" s="1082"/>
      <c r="DR76" s="1082"/>
      <c r="DS76" s="1082"/>
      <c r="DT76" s="1082"/>
      <c r="DU76" s="1082"/>
      <c r="DV76" s="1082"/>
      <c r="DW76" s="1082"/>
      <c r="DX76" s="1082"/>
      <c r="DY76" s="1081">
        <f>SUM(DY77:EM78)</f>
        <v>0</v>
      </c>
      <c r="DZ76" s="1082"/>
      <c r="EA76" s="1082"/>
      <c r="EB76" s="1082"/>
      <c r="EC76" s="1082"/>
      <c r="ED76" s="1082"/>
      <c r="EE76" s="1082"/>
      <c r="EF76" s="1082"/>
      <c r="EG76" s="1082"/>
      <c r="EH76" s="1082"/>
      <c r="EI76" s="1082"/>
      <c r="EJ76" s="1082"/>
      <c r="EK76" s="1082"/>
      <c r="EL76" s="1082"/>
      <c r="EM76" s="1258"/>
      <c r="EN76" s="1082">
        <f>SUM(EN77:FB78)</f>
        <v>0</v>
      </c>
      <c r="EO76" s="1082"/>
      <c r="EP76" s="1082"/>
      <c r="EQ76" s="1082"/>
      <c r="ER76" s="1082"/>
      <c r="ES76" s="1082"/>
      <c r="ET76" s="1082"/>
      <c r="EU76" s="1082"/>
      <c r="EV76" s="1082"/>
      <c r="EW76" s="1082"/>
      <c r="EX76" s="1082"/>
      <c r="EY76" s="1082"/>
      <c r="EZ76" s="1082"/>
      <c r="FA76" s="1082"/>
      <c r="FB76" s="1258"/>
      <c r="FC76" s="45"/>
      <c r="FD76" s="45"/>
      <c r="FE76" s="45"/>
      <c r="FF76" s="45"/>
      <c r="FG76" s="45"/>
      <c r="FH76" s="45"/>
      <c r="FI76" s="45"/>
      <c r="FJ76" s="45"/>
      <c r="FK76" s="45"/>
      <c r="FL76" s="45"/>
      <c r="FM76" s="45"/>
      <c r="FN76" s="45"/>
      <c r="FO76" s="45"/>
      <c r="FP76" s="45"/>
      <c r="FQ76" s="45"/>
      <c r="FR76" s="45"/>
      <c r="FS76" s="45"/>
      <c r="FT76" s="45"/>
    </row>
    <row r="77" spans="1:176">
      <c r="A77" s="485"/>
      <c r="B77" s="1048"/>
      <c r="C77" s="1049"/>
      <c r="D77" s="1049"/>
      <c r="E77" s="1049"/>
      <c r="F77" s="1049"/>
      <c r="G77" s="1049"/>
      <c r="H77" s="1049"/>
      <c r="I77" s="1049"/>
      <c r="J77" s="1049"/>
      <c r="K77" s="1049"/>
      <c r="L77" s="1049"/>
      <c r="M77" s="1050"/>
      <c r="N77" s="885"/>
      <c r="O77" s="1051" t="s">
        <v>668</v>
      </c>
      <c r="P77" s="1051"/>
      <c r="Q77" s="1051"/>
      <c r="R77" s="1051"/>
      <c r="S77" s="1051"/>
      <c r="T77" s="1051"/>
      <c r="U77" s="1051"/>
      <c r="V77" s="1051"/>
      <c r="W77" s="1051"/>
      <c r="X77" s="1051"/>
      <c r="Y77" s="1051"/>
      <c r="Z77" s="1051"/>
      <c r="AA77" s="1051"/>
      <c r="AB77" s="1051"/>
      <c r="AC77" s="1051"/>
      <c r="AD77" s="1051"/>
      <c r="AE77" s="1051"/>
      <c r="AF77" s="1051"/>
      <c r="AG77" s="1051"/>
      <c r="AH77" s="1051"/>
      <c r="AI77" s="1051"/>
      <c r="AJ77" s="1051"/>
      <c r="AK77" s="1051"/>
      <c r="AL77" s="1051"/>
      <c r="AM77" s="1051"/>
      <c r="AN77" s="1051"/>
      <c r="AO77" s="1051"/>
      <c r="AP77" s="1051"/>
      <c r="AQ77" s="1051"/>
      <c r="AR77" s="1051"/>
      <c r="AS77" s="1051"/>
      <c r="AT77" s="1051"/>
      <c r="AU77" s="1051"/>
      <c r="AV77" s="1051"/>
      <c r="AW77" s="1051"/>
      <c r="AX77" s="1051"/>
      <c r="AY77" s="1051"/>
      <c r="AZ77" s="1051"/>
      <c r="BA77" s="1051"/>
      <c r="BB77" s="1051"/>
      <c r="BC77" s="1051"/>
      <c r="BD77" s="1051"/>
      <c r="BE77" s="1051"/>
      <c r="BF77" s="1051"/>
      <c r="BG77" s="1051"/>
      <c r="BH77" s="1051"/>
      <c r="BI77" s="1051"/>
      <c r="BJ77" s="1051"/>
      <c r="BK77" s="1051"/>
      <c r="BL77" s="1051"/>
      <c r="BM77" s="1051"/>
      <c r="BN77" s="1051"/>
      <c r="BO77" s="1051"/>
      <c r="BP77" s="1051"/>
      <c r="BQ77" s="1051"/>
      <c r="BR77" s="1051"/>
      <c r="BS77" s="1051"/>
      <c r="BT77" s="1051"/>
      <c r="BU77" s="1051"/>
      <c r="BV77" s="1051"/>
      <c r="BW77" s="1051"/>
      <c r="BX77" s="1051"/>
      <c r="BY77" s="1051"/>
      <c r="BZ77" s="1051"/>
      <c r="CA77" s="1051"/>
      <c r="CB77" s="1051"/>
      <c r="CC77" s="1051"/>
      <c r="CD77" s="1051"/>
      <c r="CE77" s="1051"/>
      <c r="CF77" s="1051"/>
      <c r="CG77" s="1051"/>
      <c r="CH77" s="1051"/>
      <c r="CI77" s="1051"/>
      <c r="CJ77" s="1051"/>
      <c r="CK77" s="1051"/>
      <c r="CL77" s="1051"/>
      <c r="CM77" s="1051"/>
      <c r="CN77" s="1051"/>
      <c r="CO77" s="1051"/>
      <c r="CP77" s="1051"/>
      <c r="CQ77" s="1051"/>
      <c r="CR77" s="1051"/>
      <c r="CS77" s="1051"/>
      <c r="CT77" s="1051"/>
      <c r="CU77" s="1051"/>
      <c r="CV77" s="1051"/>
      <c r="CW77" s="1052"/>
      <c r="CX77" s="1048" t="s">
        <v>144</v>
      </c>
      <c r="CY77" s="1060"/>
      <c r="CZ77" s="1060"/>
      <c r="DA77" s="1060"/>
      <c r="DB77" s="1060"/>
      <c r="DC77" s="1060"/>
      <c r="DD77" s="1060"/>
      <c r="DE77" s="1060"/>
      <c r="DF77" s="1060"/>
      <c r="DG77" s="1060"/>
      <c r="DH77" s="1060"/>
      <c r="DI77" s="1061"/>
      <c r="DJ77" s="1257">
        <v>0</v>
      </c>
      <c r="DK77" s="1257"/>
      <c r="DL77" s="1257"/>
      <c r="DM77" s="1257"/>
      <c r="DN77" s="1257"/>
      <c r="DO77" s="1257"/>
      <c r="DP77" s="1257"/>
      <c r="DQ77" s="1257"/>
      <c r="DR77" s="1257"/>
      <c r="DS77" s="1257"/>
      <c r="DT77" s="1257"/>
      <c r="DU77" s="1257"/>
      <c r="DV77" s="1257"/>
      <c r="DW77" s="1257"/>
      <c r="DX77" s="1257"/>
      <c r="DY77" s="1068">
        <v>0</v>
      </c>
      <c r="DZ77" s="1062"/>
      <c r="EA77" s="1062"/>
      <c r="EB77" s="1062"/>
      <c r="EC77" s="1062"/>
      <c r="ED77" s="1062"/>
      <c r="EE77" s="1062"/>
      <c r="EF77" s="1062"/>
      <c r="EG77" s="1062"/>
      <c r="EH77" s="1062"/>
      <c r="EI77" s="1062"/>
      <c r="EJ77" s="1062"/>
      <c r="EK77" s="1062"/>
      <c r="EL77" s="1062"/>
      <c r="EM77" s="1063"/>
      <c r="EN77" s="1062">
        <v>0</v>
      </c>
      <c r="EO77" s="1062"/>
      <c r="EP77" s="1062"/>
      <c r="EQ77" s="1062"/>
      <c r="ER77" s="1062"/>
      <c r="ES77" s="1062"/>
      <c r="ET77" s="1062"/>
      <c r="EU77" s="1062"/>
      <c r="EV77" s="1062"/>
      <c r="EW77" s="1062"/>
      <c r="EX77" s="1062"/>
      <c r="EY77" s="1062"/>
      <c r="EZ77" s="1062"/>
      <c r="FA77" s="1062"/>
      <c r="FB77" s="1063"/>
      <c r="FC77" s="45"/>
      <c r="FD77" s="45"/>
      <c r="FE77" s="45"/>
      <c r="FF77" s="45"/>
      <c r="FG77" s="45"/>
      <c r="FH77" s="45"/>
      <c r="FI77" s="45"/>
      <c r="FJ77" s="45"/>
      <c r="FK77" s="45"/>
      <c r="FL77" s="45"/>
      <c r="FM77" s="45"/>
      <c r="FN77" s="45"/>
      <c r="FO77" s="45"/>
      <c r="FP77" s="45"/>
      <c r="FQ77" s="45"/>
      <c r="FR77" s="45"/>
      <c r="FS77" s="45"/>
      <c r="FT77" s="45"/>
    </row>
    <row r="78" spans="1:176">
      <c r="A78" s="485"/>
      <c r="B78" s="1048"/>
      <c r="C78" s="1049"/>
      <c r="D78" s="1049"/>
      <c r="E78" s="1049"/>
      <c r="F78" s="1049"/>
      <c r="G78" s="1049"/>
      <c r="H78" s="1049"/>
      <c r="I78" s="1049"/>
      <c r="J78" s="1049"/>
      <c r="K78" s="1049"/>
      <c r="L78" s="1049"/>
      <c r="M78" s="1050"/>
      <c r="N78" s="885"/>
      <c r="O78" s="1051" t="s">
        <v>367</v>
      </c>
      <c r="P78" s="1051"/>
      <c r="Q78" s="1051"/>
      <c r="R78" s="1051"/>
      <c r="S78" s="1051"/>
      <c r="T78" s="1051"/>
      <c r="U78" s="1051"/>
      <c r="V78" s="1051"/>
      <c r="W78" s="1051"/>
      <c r="X78" s="1051"/>
      <c r="Y78" s="1051"/>
      <c r="Z78" s="1051"/>
      <c r="AA78" s="1051"/>
      <c r="AB78" s="1051"/>
      <c r="AC78" s="1051"/>
      <c r="AD78" s="1051"/>
      <c r="AE78" s="1051"/>
      <c r="AF78" s="1051"/>
      <c r="AG78" s="1051"/>
      <c r="AH78" s="1051"/>
      <c r="AI78" s="1051"/>
      <c r="AJ78" s="1051"/>
      <c r="AK78" s="1051"/>
      <c r="AL78" s="1051"/>
      <c r="AM78" s="1051"/>
      <c r="AN78" s="1051"/>
      <c r="AO78" s="1051"/>
      <c r="AP78" s="1051"/>
      <c r="AQ78" s="1051"/>
      <c r="AR78" s="1051"/>
      <c r="AS78" s="1051"/>
      <c r="AT78" s="1051"/>
      <c r="AU78" s="1051"/>
      <c r="AV78" s="1051"/>
      <c r="AW78" s="1051"/>
      <c r="AX78" s="1051"/>
      <c r="AY78" s="1051"/>
      <c r="AZ78" s="1051"/>
      <c r="BA78" s="1051"/>
      <c r="BB78" s="1051"/>
      <c r="BC78" s="1051"/>
      <c r="BD78" s="1051"/>
      <c r="BE78" s="1051"/>
      <c r="BF78" s="1051"/>
      <c r="BG78" s="1051"/>
      <c r="BH78" s="1051"/>
      <c r="BI78" s="1051"/>
      <c r="BJ78" s="1051"/>
      <c r="BK78" s="1051"/>
      <c r="BL78" s="1051"/>
      <c r="BM78" s="1051"/>
      <c r="BN78" s="1051"/>
      <c r="BO78" s="1051"/>
      <c r="BP78" s="1051"/>
      <c r="BQ78" s="1051"/>
      <c r="BR78" s="1051"/>
      <c r="BS78" s="1051"/>
      <c r="BT78" s="1051"/>
      <c r="BU78" s="1051"/>
      <c r="BV78" s="1051"/>
      <c r="BW78" s="1051"/>
      <c r="BX78" s="1051"/>
      <c r="BY78" s="1051"/>
      <c r="BZ78" s="1051"/>
      <c r="CA78" s="1051"/>
      <c r="CB78" s="1051"/>
      <c r="CC78" s="1051"/>
      <c r="CD78" s="1051"/>
      <c r="CE78" s="1051"/>
      <c r="CF78" s="1051"/>
      <c r="CG78" s="1051"/>
      <c r="CH78" s="1051"/>
      <c r="CI78" s="1051"/>
      <c r="CJ78" s="1051"/>
      <c r="CK78" s="1051"/>
      <c r="CL78" s="1051"/>
      <c r="CM78" s="1051"/>
      <c r="CN78" s="1051"/>
      <c r="CO78" s="1051"/>
      <c r="CP78" s="1051"/>
      <c r="CQ78" s="1051"/>
      <c r="CR78" s="1051"/>
      <c r="CS78" s="1051"/>
      <c r="CT78" s="1051"/>
      <c r="CU78" s="1051"/>
      <c r="CV78" s="1051"/>
      <c r="CW78" s="1052"/>
      <c r="CX78" s="1048" t="s">
        <v>143</v>
      </c>
      <c r="CY78" s="1060"/>
      <c r="CZ78" s="1060"/>
      <c r="DA78" s="1060"/>
      <c r="DB78" s="1060"/>
      <c r="DC78" s="1060"/>
      <c r="DD78" s="1060"/>
      <c r="DE78" s="1060"/>
      <c r="DF78" s="1060"/>
      <c r="DG78" s="1060"/>
      <c r="DH78" s="1060"/>
      <c r="DI78" s="1061"/>
      <c r="DJ78" s="1062">
        <v>0</v>
      </c>
      <c r="DK78" s="1062"/>
      <c r="DL78" s="1062"/>
      <c r="DM78" s="1062"/>
      <c r="DN78" s="1062"/>
      <c r="DO78" s="1062"/>
      <c r="DP78" s="1062"/>
      <c r="DQ78" s="1062"/>
      <c r="DR78" s="1062"/>
      <c r="DS78" s="1062"/>
      <c r="DT78" s="1062"/>
      <c r="DU78" s="1062"/>
      <c r="DV78" s="1062"/>
      <c r="DW78" s="1062"/>
      <c r="DX78" s="1062"/>
      <c r="DY78" s="1068">
        <v>0</v>
      </c>
      <c r="DZ78" s="1062"/>
      <c r="EA78" s="1062"/>
      <c r="EB78" s="1062"/>
      <c r="EC78" s="1062"/>
      <c r="ED78" s="1062"/>
      <c r="EE78" s="1062"/>
      <c r="EF78" s="1062"/>
      <c r="EG78" s="1062"/>
      <c r="EH78" s="1062"/>
      <c r="EI78" s="1062"/>
      <c r="EJ78" s="1062"/>
      <c r="EK78" s="1062"/>
      <c r="EL78" s="1062"/>
      <c r="EM78" s="1063"/>
      <c r="EN78" s="1062">
        <v>0</v>
      </c>
      <c r="EO78" s="1062"/>
      <c r="EP78" s="1062"/>
      <c r="EQ78" s="1062"/>
      <c r="ER78" s="1062"/>
      <c r="ES78" s="1062"/>
      <c r="ET78" s="1062"/>
      <c r="EU78" s="1062"/>
      <c r="EV78" s="1062"/>
      <c r="EW78" s="1062"/>
      <c r="EX78" s="1062"/>
      <c r="EY78" s="1062"/>
      <c r="EZ78" s="1062"/>
      <c r="FA78" s="1062"/>
      <c r="FB78" s="1063"/>
      <c r="FC78" s="45"/>
      <c r="FD78" s="45"/>
      <c r="FE78" s="45"/>
      <c r="FF78" s="45"/>
      <c r="FG78" s="45"/>
      <c r="FH78" s="45"/>
      <c r="FI78" s="45"/>
      <c r="FJ78" s="45"/>
      <c r="FK78" s="45"/>
      <c r="FL78" s="45"/>
      <c r="FM78" s="45"/>
      <c r="FN78" s="45"/>
      <c r="FO78" s="45"/>
      <c r="FP78" s="45"/>
      <c r="FQ78" s="45"/>
      <c r="FR78" s="45"/>
      <c r="FS78" s="45"/>
      <c r="FT78" s="45"/>
    </row>
    <row r="79" spans="1:176">
      <c r="A79" s="485"/>
      <c r="B79" s="1048"/>
      <c r="C79" s="1049"/>
      <c r="D79" s="1049"/>
      <c r="E79" s="1049"/>
      <c r="F79" s="1049"/>
      <c r="G79" s="1049"/>
      <c r="H79" s="1049"/>
      <c r="I79" s="1049"/>
      <c r="J79" s="1049"/>
      <c r="K79" s="1049"/>
      <c r="L79" s="1049"/>
      <c r="M79" s="1050"/>
      <c r="N79" s="885"/>
      <c r="O79" s="1051"/>
      <c r="P79" s="1051"/>
      <c r="Q79" s="1051"/>
      <c r="R79" s="1051"/>
      <c r="S79" s="1051"/>
      <c r="T79" s="1051"/>
      <c r="U79" s="1051"/>
      <c r="V79" s="1051"/>
      <c r="W79" s="1051"/>
      <c r="X79" s="1051"/>
      <c r="Y79" s="1051"/>
      <c r="Z79" s="1051"/>
      <c r="AA79" s="1051"/>
      <c r="AB79" s="1051"/>
      <c r="AC79" s="1051"/>
      <c r="AD79" s="1051"/>
      <c r="AE79" s="1051"/>
      <c r="AF79" s="1051"/>
      <c r="AG79" s="1051"/>
      <c r="AH79" s="1051"/>
      <c r="AI79" s="1051"/>
      <c r="AJ79" s="1051"/>
      <c r="AK79" s="1051"/>
      <c r="AL79" s="1051"/>
      <c r="AM79" s="1051"/>
      <c r="AN79" s="1051"/>
      <c r="AO79" s="1051"/>
      <c r="AP79" s="1051"/>
      <c r="AQ79" s="1051"/>
      <c r="AR79" s="1051"/>
      <c r="AS79" s="1051"/>
      <c r="AT79" s="1051"/>
      <c r="AU79" s="1051"/>
      <c r="AV79" s="1051"/>
      <c r="AW79" s="1051"/>
      <c r="AX79" s="1051"/>
      <c r="AY79" s="1051"/>
      <c r="AZ79" s="1051"/>
      <c r="BA79" s="1051"/>
      <c r="BB79" s="1051"/>
      <c r="BC79" s="1051"/>
      <c r="BD79" s="1051"/>
      <c r="BE79" s="1051"/>
      <c r="BF79" s="1051"/>
      <c r="BG79" s="1051"/>
      <c r="BH79" s="1051"/>
      <c r="BI79" s="1051"/>
      <c r="BJ79" s="1051"/>
      <c r="BK79" s="1051"/>
      <c r="BL79" s="1051"/>
      <c r="BM79" s="1051"/>
      <c r="BN79" s="1051"/>
      <c r="BO79" s="1051"/>
      <c r="BP79" s="1051"/>
      <c r="BQ79" s="1051"/>
      <c r="BR79" s="1051"/>
      <c r="BS79" s="1051"/>
      <c r="BT79" s="1051"/>
      <c r="BU79" s="1051"/>
      <c r="BV79" s="1051"/>
      <c r="BW79" s="1051"/>
      <c r="BX79" s="1051"/>
      <c r="BY79" s="1051"/>
      <c r="BZ79" s="1051"/>
      <c r="CA79" s="1051"/>
      <c r="CB79" s="1051"/>
      <c r="CC79" s="1051"/>
      <c r="CD79" s="1051"/>
      <c r="CE79" s="1051"/>
      <c r="CF79" s="1051"/>
      <c r="CG79" s="1051"/>
      <c r="CH79" s="1051"/>
      <c r="CI79" s="1051"/>
      <c r="CJ79" s="1051"/>
      <c r="CK79" s="1051"/>
      <c r="CL79" s="1051"/>
      <c r="CM79" s="1051"/>
      <c r="CN79" s="1051"/>
      <c r="CO79" s="1051"/>
      <c r="CP79" s="1051"/>
      <c r="CQ79" s="1051"/>
      <c r="CR79" s="1051"/>
      <c r="CS79" s="1051"/>
      <c r="CT79" s="1051"/>
      <c r="CU79" s="1051"/>
      <c r="CV79" s="1051"/>
      <c r="CW79" s="1052"/>
      <c r="CX79" s="1048"/>
      <c r="CY79" s="1049"/>
      <c r="CZ79" s="1049"/>
      <c r="DA79" s="1049"/>
      <c r="DB79" s="1049"/>
      <c r="DC79" s="1049"/>
      <c r="DD79" s="1049"/>
      <c r="DE79" s="1049"/>
      <c r="DF79" s="1049"/>
      <c r="DG79" s="1049"/>
      <c r="DH79" s="1049"/>
      <c r="DI79" s="1050"/>
      <c r="DJ79" s="1045"/>
      <c r="DK79" s="1046"/>
      <c r="DL79" s="1046"/>
      <c r="DM79" s="1046"/>
      <c r="DN79" s="1046"/>
      <c r="DO79" s="1046"/>
      <c r="DP79" s="1046"/>
      <c r="DQ79" s="1046"/>
      <c r="DR79" s="1046"/>
      <c r="DS79" s="1046"/>
      <c r="DT79" s="1046"/>
      <c r="DU79" s="1046"/>
      <c r="DV79" s="1046"/>
      <c r="DW79" s="1046"/>
      <c r="DX79" s="1053"/>
      <c r="DY79" s="1133"/>
      <c r="DZ79" s="1046"/>
      <c r="EA79" s="1046"/>
      <c r="EB79" s="1046"/>
      <c r="EC79" s="1046"/>
      <c r="ED79" s="1046"/>
      <c r="EE79" s="1046"/>
      <c r="EF79" s="1046"/>
      <c r="EG79" s="1046"/>
      <c r="EH79" s="1046"/>
      <c r="EI79" s="1046"/>
      <c r="EJ79" s="1046"/>
      <c r="EK79" s="1046"/>
      <c r="EL79" s="1046"/>
      <c r="EM79" s="1047"/>
      <c r="EN79" s="1045"/>
      <c r="EO79" s="1046"/>
      <c r="EP79" s="1046"/>
      <c r="EQ79" s="1046"/>
      <c r="ER79" s="1046"/>
      <c r="ES79" s="1046"/>
      <c r="ET79" s="1046"/>
      <c r="EU79" s="1046"/>
      <c r="EV79" s="1046"/>
      <c r="EW79" s="1046"/>
      <c r="EX79" s="1046"/>
      <c r="EY79" s="1046"/>
      <c r="EZ79" s="1046"/>
      <c r="FA79" s="1046"/>
      <c r="FB79" s="1047"/>
      <c r="FC79" s="45"/>
      <c r="FD79" s="45"/>
      <c r="FE79" s="45"/>
      <c r="FF79" s="45"/>
      <c r="FG79" s="45"/>
      <c r="FH79" s="45"/>
      <c r="FI79" s="45"/>
      <c r="FJ79" s="45"/>
      <c r="FK79" s="45"/>
      <c r="FL79" s="45"/>
      <c r="FM79" s="45"/>
      <c r="FN79" s="45"/>
      <c r="FO79" s="45"/>
      <c r="FP79" s="45"/>
      <c r="FQ79" s="45"/>
      <c r="FR79" s="45"/>
      <c r="FS79" s="45"/>
      <c r="FT79" s="45"/>
    </row>
    <row r="80" spans="1:176">
      <c r="A80" s="485"/>
      <c r="B80" s="1048" t="s">
        <v>285</v>
      </c>
      <c r="C80" s="1049"/>
      <c r="D80" s="1049"/>
      <c r="E80" s="1049"/>
      <c r="F80" s="1049"/>
      <c r="G80" s="1049"/>
      <c r="H80" s="1049"/>
      <c r="I80" s="1049"/>
      <c r="J80" s="1049"/>
      <c r="K80" s="1049"/>
      <c r="L80" s="1049"/>
      <c r="M80" s="1050"/>
      <c r="N80" s="885"/>
      <c r="O80" s="1051" t="s">
        <v>353</v>
      </c>
      <c r="P80" s="1051"/>
      <c r="Q80" s="1051"/>
      <c r="R80" s="1051"/>
      <c r="S80" s="1051"/>
      <c r="T80" s="1051"/>
      <c r="U80" s="1051"/>
      <c r="V80" s="1051"/>
      <c r="W80" s="1051"/>
      <c r="X80" s="1051"/>
      <c r="Y80" s="1051"/>
      <c r="Z80" s="1051"/>
      <c r="AA80" s="1051"/>
      <c r="AB80" s="1051"/>
      <c r="AC80" s="1051"/>
      <c r="AD80" s="1051"/>
      <c r="AE80" s="1051"/>
      <c r="AF80" s="1051"/>
      <c r="AG80" s="1051"/>
      <c r="AH80" s="1051"/>
      <c r="AI80" s="1051"/>
      <c r="AJ80" s="1051"/>
      <c r="AK80" s="1051"/>
      <c r="AL80" s="1051"/>
      <c r="AM80" s="1051"/>
      <c r="AN80" s="1051"/>
      <c r="AO80" s="1051"/>
      <c r="AP80" s="1051"/>
      <c r="AQ80" s="1051"/>
      <c r="AR80" s="1051"/>
      <c r="AS80" s="1051"/>
      <c r="AT80" s="1051"/>
      <c r="AU80" s="1051"/>
      <c r="AV80" s="1051"/>
      <c r="AW80" s="1051"/>
      <c r="AX80" s="1051"/>
      <c r="AY80" s="1051"/>
      <c r="AZ80" s="1051"/>
      <c r="BA80" s="1051"/>
      <c r="BB80" s="1051"/>
      <c r="BC80" s="1051"/>
      <c r="BD80" s="1051"/>
      <c r="BE80" s="1051"/>
      <c r="BF80" s="1051"/>
      <c r="BG80" s="1051"/>
      <c r="BH80" s="1051"/>
      <c r="BI80" s="1051"/>
      <c r="BJ80" s="1051"/>
      <c r="BK80" s="1051"/>
      <c r="BL80" s="1051"/>
      <c r="BM80" s="1051"/>
      <c r="BN80" s="1051"/>
      <c r="BO80" s="1051"/>
      <c r="BP80" s="1051"/>
      <c r="BQ80" s="1051"/>
      <c r="BR80" s="1051"/>
      <c r="BS80" s="1051"/>
      <c r="BT80" s="1051"/>
      <c r="BU80" s="1051"/>
      <c r="BV80" s="1051"/>
      <c r="BW80" s="1051"/>
      <c r="BX80" s="1051"/>
      <c r="BY80" s="1051"/>
      <c r="BZ80" s="1051"/>
      <c r="CA80" s="1051"/>
      <c r="CB80" s="1051"/>
      <c r="CC80" s="1051"/>
      <c r="CD80" s="1051"/>
      <c r="CE80" s="1051"/>
      <c r="CF80" s="1051"/>
      <c r="CG80" s="1051"/>
      <c r="CH80" s="1051"/>
      <c r="CI80" s="1051"/>
      <c r="CJ80" s="1051"/>
      <c r="CK80" s="1051"/>
      <c r="CL80" s="1051"/>
      <c r="CM80" s="1051"/>
      <c r="CN80" s="1051"/>
      <c r="CO80" s="1051"/>
      <c r="CP80" s="1051"/>
      <c r="CQ80" s="1051"/>
      <c r="CR80" s="1051"/>
      <c r="CS80" s="1051"/>
      <c r="CT80" s="1051"/>
      <c r="CU80" s="1051"/>
      <c r="CV80" s="1051"/>
      <c r="CW80" s="1052"/>
      <c r="CX80" s="1055" t="s">
        <v>93</v>
      </c>
      <c r="CY80" s="1064"/>
      <c r="CZ80" s="1064"/>
      <c r="DA80" s="1064"/>
      <c r="DB80" s="1064"/>
      <c r="DC80" s="1064"/>
      <c r="DD80" s="1064"/>
      <c r="DE80" s="1064"/>
      <c r="DF80" s="1064"/>
      <c r="DG80" s="1064"/>
      <c r="DH80" s="1064"/>
      <c r="DI80" s="1065"/>
      <c r="DJ80" s="1082">
        <f>SUM(DJ81:DX84)</f>
        <v>2561803</v>
      </c>
      <c r="DK80" s="1082"/>
      <c r="DL80" s="1082"/>
      <c r="DM80" s="1082"/>
      <c r="DN80" s="1082"/>
      <c r="DO80" s="1082"/>
      <c r="DP80" s="1082"/>
      <c r="DQ80" s="1082"/>
      <c r="DR80" s="1082"/>
      <c r="DS80" s="1082"/>
      <c r="DT80" s="1082"/>
      <c r="DU80" s="1082"/>
      <c r="DV80" s="1082"/>
      <c r="DW80" s="1082"/>
      <c r="DX80" s="1082"/>
      <c r="DY80" s="1190">
        <f>SUM(DY81:EM84)</f>
        <v>196278</v>
      </c>
      <c r="DZ80" s="1085"/>
      <c r="EA80" s="1085"/>
      <c r="EB80" s="1085"/>
      <c r="EC80" s="1085"/>
      <c r="ED80" s="1085"/>
      <c r="EE80" s="1085"/>
      <c r="EF80" s="1085"/>
      <c r="EG80" s="1085"/>
      <c r="EH80" s="1085"/>
      <c r="EI80" s="1085"/>
      <c r="EJ80" s="1085"/>
      <c r="EK80" s="1085"/>
      <c r="EL80" s="1085"/>
      <c r="EM80" s="1086"/>
      <c r="EN80" s="1084">
        <f>SUM(EN81:FB84)</f>
        <v>368104</v>
      </c>
      <c r="EO80" s="1085"/>
      <c r="EP80" s="1085"/>
      <c r="EQ80" s="1085"/>
      <c r="ER80" s="1085"/>
      <c r="ES80" s="1085"/>
      <c r="ET80" s="1085"/>
      <c r="EU80" s="1085"/>
      <c r="EV80" s="1085"/>
      <c r="EW80" s="1085"/>
      <c r="EX80" s="1085"/>
      <c r="EY80" s="1085"/>
      <c r="EZ80" s="1085"/>
      <c r="FA80" s="1085"/>
      <c r="FB80" s="1086"/>
      <c r="FC80" s="45"/>
      <c r="FD80" s="45"/>
      <c r="FE80" s="45"/>
      <c r="FF80" s="45"/>
      <c r="FG80" s="45"/>
      <c r="FH80" s="45"/>
      <c r="FI80" s="45"/>
      <c r="FJ80" s="45"/>
      <c r="FK80" s="45"/>
      <c r="FL80" s="45"/>
      <c r="FM80" s="45"/>
      <c r="FN80" s="45"/>
      <c r="FO80" s="45"/>
      <c r="FP80" s="45"/>
      <c r="FQ80" s="45"/>
      <c r="FR80" s="45"/>
      <c r="FS80" s="45"/>
      <c r="FT80" s="45"/>
    </row>
    <row r="81" spans="1:176">
      <c r="A81" s="485"/>
      <c r="B81" s="1048"/>
      <c r="C81" s="1060"/>
      <c r="D81" s="1060"/>
      <c r="E81" s="1060"/>
      <c r="F81" s="1060"/>
      <c r="G81" s="1060"/>
      <c r="H81" s="1060"/>
      <c r="I81" s="1060"/>
      <c r="J81" s="1060"/>
      <c r="K81" s="1060"/>
      <c r="L81" s="1060"/>
      <c r="M81" s="1061"/>
      <c r="N81" s="885"/>
      <c r="O81" s="1051" t="s">
        <v>354</v>
      </c>
      <c r="P81" s="1051"/>
      <c r="Q81" s="1051"/>
      <c r="R81" s="1051"/>
      <c r="S81" s="1051"/>
      <c r="T81" s="1051"/>
      <c r="U81" s="1051"/>
      <c r="V81" s="1051"/>
      <c r="W81" s="1051"/>
      <c r="X81" s="1051"/>
      <c r="Y81" s="1051"/>
      <c r="Z81" s="1051"/>
      <c r="AA81" s="1051"/>
      <c r="AB81" s="1051"/>
      <c r="AC81" s="1051"/>
      <c r="AD81" s="1051"/>
      <c r="AE81" s="1051"/>
      <c r="AF81" s="1051"/>
      <c r="AG81" s="1051"/>
      <c r="AH81" s="1051"/>
      <c r="AI81" s="1051"/>
      <c r="AJ81" s="1051"/>
      <c r="AK81" s="1051"/>
      <c r="AL81" s="1051"/>
      <c r="AM81" s="1051"/>
      <c r="AN81" s="1051"/>
      <c r="AO81" s="1051"/>
      <c r="AP81" s="1051"/>
      <c r="AQ81" s="1051"/>
      <c r="AR81" s="1051"/>
      <c r="AS81" s="1051"/>
      <c r="AT81" s="1051"/>
      <c r="AU81" s="1051"/>
      <c r="AV81" s="1051"/>
      <c r="AW81" s="1051"/>
      <c r="AX81" s="1051"/>
      <c r="AY81" s="1051"/>
      <c r="AZ81" s="1051"/>
      <c r="BA81" s="1051"/>
      <c r="BB81" s="1051"/>
      <c r="BC81" s="1051"/>
      <c r="BD81" s="1051"/>
      <c r="BE81" s="1051"/>
      <c r="BF81" s="1051"/>
      <c r="BG81" s="1051"/>
      <c r="BH81" s="1051"/>
      <c r="BI81" s="1051"/>
      <c r="BJ81" s="1051"/>
      <c r="BK81" s="1051"/>
      <c r="BL81" s="1051"/>
      <c r="BM81" s="1051"/>
      <c r="BN81" s="1051"/>
      <c r="BO81" s="1051"/>
      <c r="BP81" s="1051"/>
      <c r="BQ81" s="1051"/>
      <c r="BR81" s="1051"/>
      <c r="BS81" s="1051"/>
      <c r="BT81" s="1051"/>
      <c r="BU81" s="1051"/>
      <c r="BV81" s="1051"/>
      <c r="BW81" s="1051"/>
      <c r="BX81" s="1051"/>
      <c r="BY81" s="1051"/>
      <c r="BZ81" s="1051"/>
      <c r="CA81" s="1051"/>
      <c r="CB81" s="1051"/>
      <c r="CC81" s="1051"/>
      <c r="CD81" s="1051"/>
      <c r="CE81" s="1051"/>
      <c r="CF81" s="1051"/>
      <c r="CG81" s="1051"/>
      <c r="CH81" s="1051"/>
      <c r="CI81" s="1051"/>
      <c r="CJ81" s="1051"/>
      <c r="CK81" s="1051"/>
      <c r="CL81" s="1051"/>
      <c r="CM81" s="1051"/>
      <c r="CN81" s="1051"/>
      <c r="CO81" s="1051"/>
      <c r="CP81" s="1051"/>
      <c r="CQ81" s="1051"/>
      <c r="CR81" s="1051"/>
      <c r="CS81" s="1051"/>
      <c r="CT81" s="1051"/>
      <c r="CU81" s="1051"/>
      <c r="CV81" s="1051"/>
      <c r="CW81" s="1052"/>
      <c r="CX81" s="1055" t="s">
        <v>142</v>
      </c>
      <c r="CY81" s="1064"/>
      <c r="CZ81" s="1064"/>
      <c r="DA81" s="1064"/>
      <c r="DB81" s="1064"/>
      <c r="DC81" s="1064"/>
      <c r="DD81" s="1064"/>
      <c r="DE81" s="1064"/>
      <c r="DF81" s="1064"/>
      <c r="DG81" s="1064"/>
      <c r="DH81" s="1064"/>
      <c r="DI81" s="1065"/>
      <c r="DJ81" s="1062">
        <v>0</v>
      </c>
      <c r="DK81" s="1062"/>
      <c r="DL81" s="1062"/>
      <c r="DM81" s="1062"/>
      <c r="DN81" s="1062"/>
      <c r="DO81" s="1062"/>
      <c r="DP81" s="1062"/>
      <c r="DQ81" s="1062"/>
      <c r="DR81" s="1062"/>
      <c r="DS81" s="1062"/>
      <c r="DT81" s="1062"/>
      <c r="DU81" s="1062"/>
      <c r="DV81" s="1062"/>
      <c r="DW81" s="1062"/>
      <c r="DX81" s="1062"/>
      <c r="DY81" s="1068">
        <v>0</v>
      </c>
      <c r="DZ81" s="1062"/>
      <c r="EA81" s="1062"/>
      <c r="EB81" s="1062"/>
      <c r="EC81" s="1062"/>
      <c r="ED81" s="1062"/>
      <c r="EE81" s="1062"/>
      <c r="EF81" s="1062"/>
      <c r="EG81" s="1062"/>
      <c r="EH81" s="1062"/>
      <c r="EI81" s="1062"/>
      <c r="EJ81" s="1062"/>
      <c r="EK81" s="1062"/>
      <c r="EL81" s="1062"/>
      <c r="EM81" s="1063"/>
      <c r="EN81" s="1062">
        <v>0</v>
      </c>
      <c r="EO81" s="1062"/>
      <c r="EP81" s="1062"/>
      <c r="EQ81" s="1062"/>
      <c r="ER81" s="1062"/>
      <c r="ES81" s="1062"/>
      <c r="ET81" s="1062"/>
      <c r="EU81" s="1062"/>
      <c r="EV81" s="1062"/>
      <c r="EW81" s="1062"/>
      <c r="EX81" s="1062"/>
      <c r="EY81" s="1062"/>
      <c r="EZ81" s="1062"/>
      <c r="FA81" s="1062"/>
      <c r="FB81" s="1063"/>
      <c r="FC81" s="45"/>
      <c r="FD81" s="45"/>
      <c r="FE81" s="45"/>
      <c r="FF81" s="45"/>
      <c r="FG81" s="45"/>
      <c r="FH81" s="45"/>
      <c r="FI81" s="45"/>
      <c r="FJ81" s="45"/>
      <c r="FK81" s="45"/>
      <c r="FL81" s="45"/>
      <c r="FM81" s="45"/>
      <c r="FN81" s="45"/>
      <c r="FO81" s="45"/>
      <c r="FP81" s="45"/>
      <c r="FQ81" s="45"/>
      <c r="FR81" s="45"/>
      <c r="FS81" s="45"/>
      <c r="FT81" s="45"/>
    </row>
    <row r="82" spans="1:176">
      <c r="A82" s="485"/>
      <c r="B82" s="1048"/>
      <c r="C82" s="1060"/>
      <c r="D82" s="1060"/>
      <c r="E82" s="1060"/>
      <c r="F82" s="1060"/>
      <c r="G82" s="1060"/>
      <c r="H82" s="1060"/>
      <c r="I82" s="1060"/>
      <c r="J82" s="1060"/>
      <c r="K82" s="1060"/>
      <c r="L82" s="1060"/>
      <c r="M82" s="1061"/>
      <c r="N82" s="885"/>
      <c r="O82" s="1051" t="s">
        <v>355</v>
      </c>
      <c r="P82" s="1051"/>
      <c r="Q82" s="1051"/>
      <c r="R82" s="1051"/>
      <c r="S82" s="1051"/>
      <c r="T82" s="1051"/>
      <c r="U82" s="1051"/>
      <c r="V82" s="1051"/>
      <c r="W82" s="1051"/>
      <c r="X82" s="1051"/>
      <c r="Y82" s="1051"/>
      <c r="Z82" s="1051"/>
      <c r="AA82" s="1051"/>
      <c r="AB82" s="1051"/>
      <c r="AC82" s="1051"/>
      <c r="AD82" s="1051"/>
      <c r="AE82" s="1051"/>
      <c r="AF82" s="1051"/>
      <c r="AG82" s="1051"/>
      <c r="AH82" s="1051"/>
      <c r="AI82" s="1051"/>
      <c r="AJ82" s="1051"/>
      <c r="AK82" s="1051"/>
      <c r="AL82" s="1051"/>
      <c r="AM82" s="1051"/>
      <c r="AN82" s="1051"/>
      <c r="AO82" s="1051"/>
      <c r="AP82" s="1051"/>
      <c r="AQ82" s="1051"/>
      <c r="AR82" s="1051"/>
      <c r="AS82" s="1051"/>
      <c r="AT82" s="1051"/>
      <c r="AU82" s="1051"/>
      <c r="AV82" s="1051"/>
      <c r="AW82" s="1051"/>
      <c r="AX82" s="1051"/>
      <c r="AY82" s="1051"/>
      <c r="AZ82" s="1051"/>
      <c r="BA82" s="1051"/>
      <c r="BB82" s="1051"/>
      <c r="BC82" s="1051"/>
      <c r="BD82" s="1051"/>
      <c r="BE82" s="1051"/>
      <c r="BF82" s="1051"/>
      <c r="BG82" s="1051"/>
      <c r="BH82" s="1051"/>
      <c r="BI82" s="1051"/>
      <c r="BJ82" s="1051"/>
      <c r="BK82" s="1051"/>
      <c r="BL82" s="1051"/>
      <c r="BM82" s="1051"/>
      <c r="BN82" s="1051"/>
      <c r="BO82" s="1051"/>
      <c r="BP82" s="1051"/>
      <c r="BQ82" s="1051"/>
      <c r="BR82" s="1051"/>
      <c r="BS82" s="1051"/>
      <c r="BT82" s="1051"/>
      <c r="BU82" s="1051"/>
      <c r="BV82" s="1051"/>
      <c r="BW82" s="1051"/>
      <c r="BX82" s="1051"/>
      <c r="BY82" s="1051"/>
      <c r="BZ82" s="1051"/>
      <c r="CA82" s="1051"/>
      <c r="CB82" s="1051"/>
      <c r="CC82" s="1051"/>
      <c r="CD82" s="1051"/>
      <c r="CE82" s="1051"/>
      <c r="CF82" s="1051"/>
      <c r="CG82" s="1051"/>
      <c r="CH82" s="1051"/>
      <c r="CI82" s="1051"/>
      <c r="CJ82" s="1051"/>
      <c r="CK82" s="1051"/>
      <c r="CL82" s="1051"/>
      <c r="CM82" s="1051"/>
      <c r="CN82" s="1051"/>
      <c r="CO82" s="1051"/>
      <c r="CP82" s="1051"/>
      <c r="CQ82" s="1051"/>
      <c r="CR82" s="1051"/>
      <c r="CS82" s="1051"/>
      <c r="CT82" s="1051"/>
      <c r="CU82" s="1051"/>
      <c r="CV82" s="1051"/>
      <c r="CW82" s="1052"/>
      <c r="CX82" s="1055" t="s">
        <v>141</v>
      </c>
      <c r="CY82" s="1064"/>
      <c r="CZ82" s="1064"/>
      <c r="DA82" s="1064"/>
      <c r="DB82" s="1064"/>
      <c r="DC82" s="1064"/>
      <c r="DD82" s="1064"/>
      <c r="DE82" s="1064"/>
      <c r="DF82" s="1064"/>
      <c r="DG82" s="1064"/>
      <c r="DH82" s="1064"/>
      <c r="DI82" s="1065"/>
      <c r="DJ82" s="1062">
        <v>1251593</v>
      </c>
      <c r="DK82" s="1062"/>
      <c r="DL82" s="1062"/>
      <c r="DM82" s="1062"/>
      <c r="DN82" s="1062"/>
      <c r="DO82" s="1062"/>
      <c r="DP82" s="1062"/>
      <c r="DQ82" s="1062"/>
      <c r="DR82" s="1062"/>
      <c r="DS82" s="1062"/>
      <c r="DT82" s="1062"/>
      <c r="DU82" s="1062"/>
      <c r="DV82" s="1062"/>
      <c r="DW82" s="1062"/>
      <c r="DX82" s="1062"/>
      <c r="DY82" s="1068">
        <v>190210</v>
      </c>
      <c r="DZ82" s="1062"/>
      <c r="EA82" s="1062"/>
      <c r="EB82" s="1062"/>
      <c r="EC82" s="1062"/>
      <c r="ED82" s="1062"/>
      <c r="EE82" s="1062"/>
      <c r="EF82" s="1062"/>
      <c r="EG82" s="1062"/>
      <c r="EH82" s="1062"/>
      <c r="EI82" s="1062"/>
      <c r="EJ82" s="1062"/>
      <c r="EK82" s="1062"/>
      <c r="EL82" s="1062"/>
      <c r="EM82" s="1063"/>
      <c r="EN82" s="1062">
        <v>363395</v>
      </c>
      <c r="EO82" s="1062"/>
      <c r="EP82" s="1062"/>
      <c r="EQ82" s="1062"/>
      <c r="ER82" s="1062"/>
      <c r="ES82" s="1062"/>
      <c r="ET82" s="1062"/>
      <c r="EU82" s="1062"/>
      <c r="EV82" s="1062"/>
      <c r="EW82" s="1062"/>
      <c r="EX82" s="1062"/>
      <c r="EY82" s="1062"/>
      <c r="EZ82" s="1062"/>
      <c r="FA82" s="1062"/>
      <c r="FB82" s="1063"/>
      <c r="FC82" s="45"/>
      <c r="FD82" s="45"/>
      <c r="FE82" s="45"/>
      <c r="FF82" s="45"/>
      <c r="FG82" s="45"/>
      <c r="FH82" s="45"/>
      <c r="FI82" s="45"/>
      <c r="FJ82" s="45"/>
      <c r="FK82" s="45"/>
      <c r="FL82" s="45"/>
      <c r="FM82" s="45"/>
      <c r="FN82" s="45"/>
      <c r="FO82" s="45"/>
      <c r="FP82" s="45"/>
      <c r="FQ82" s="45"/>
      <c r="FR82" s="45"/>
      <c r="FS82" s="45"/>
      <c r="FT82" s="45"/>
    </row>
    <row r="83" spans="1:176">
      <c r="A83" s="485"/>
      <c r="B83" s="1055"/>
      <c r="C83" s="1064"/>
      <c r="D83" s="1064"/>
      <c r="E83" s="1064"/>
      <c r="F83" s="1064"/>
      <c r="G83" s="1064"/>
      <c r="H83" s="1064"/>
      <c r="I83" s="1064"/>
      <c r="J83" s="1064"/>
      <c r="K83" s="1064"/>
      <c r="L83" s="1064"/>
      <c r="M83" s="1065"/>
      <c r="N83" s="885"/>
      <c r="O83" s="1051" t="s">
        <v>356</v>
      </c>
      <c r="P83" s="1051"/>
      <c r="Q83" s="1051"/>
      <c r="R83" s="1051"/>
      <c r="S83" s="1051"/>
      <c r="T83" s="1051"/>
      <c r="U83" s="1051"/>
      <c r="V83" s="1051"/>
      <c r="W83" s="1051"/>
      <c r="X83" s="1051"/>
      <c r="Y83" s="1051"/>
      <c r="Z83" s="1051"/>
      <c r="AA83" s="1051"/>
      <c r="AB83" s="1051"/>
      <c r="AC83" s="1051"/>
      <c r="AD83" s="1051"/>
      <c r="AE83" s="1051"/>
      <c r="AF83" s="1051"/>
      <c r="AG83" s="1051"/>
      <c r="AH83" s="1051"/>
      <c r="AI83" s="1051"/>
      <c r="AJ83" s="1051"/>
      <c r="AK83" s="1051"/>
      <c r="AL83" s="1051"/>
      <c r="AM83" s="1051"/>
      <c r="AN83" s="1051"/>
      <c r="AO83" s="1051"/>
      <c r="AP83" s="1051"/>
      <c r="AQ83" s="1051"/>
      <c r="AR83" s="1051"/>
      <c r="AS83" s="1051"/>
      <c r="AT83" s="1051"/>
      <c r="AU83" s="1051"/>
      <c r="AV83" s="1051"/>
      <c r="AW83" s="1051"/>
      <c r="AX83" s="1051"/>
      <c r="AY83" s="1051"/>
      <c r="AZ83" s="1051"/>
      <c r="BA83" s="1051"/>
      <c r="BB83" s="1051"/>
      <c r="BC83" s="1051"/>
      <c r="BD83" s="1051"/>
      <c r="BE83" s="1051"/>
      <c r="BF83" s="1051"/>
      <c r="BG83" s="1051"/>
      <c r="BH83" s="1051"/>
      <c r="BI83" s="1051"/>
      <c r="BJ83" s="1051"/>
      <c r="BK83" s="1051"/>
      <c r="BL83" s="1051"/>
      <c r="BM83" s="1051"/>
      <c r="BN83" s="1051"/>
      <c r="BO83" s="1051"/>
      <c r="BP83" s="1051"/>
      <c r="BQ83" s="1051"/>
      <c r="BR83" s="1051"/>
      <c r="BS83" s="1051"/>
      <c r="BT83" s="1051"/>
      <c r="BU83" s="1051"/>
      <c r="BV83" s="1051"/>
      <c r="BW83" s="1051"/>
      <c r="BX83" s="1051"/>
      <c r="BY83" s="1051"/>
      <c r="BZ83" s="1051"/>
      <c r="CA83" s="1051"/>
      <c r="CB83" s="1051"/>
      <c r="CC83" s="1051"/>
      <c r="CD83" s="1051"/>
      <c r="CE83" s="1051"/>
      <c r="CF83" s="1051"/>
      <c r="CG83" s="1051"/>
      <c r="CH83" s="1051"/>
      <c r="CI83" s="1051"/>
      <c r="CJ83" s="1051"/>
      <c r="CK83" s="1051"/>
      <c r="CL83" s="1051"/>
      <c r="CM83" s="1051"/>
      <c r="CN83" s="1051"/>
      <c r="CO83" s="1051"/>
      <c r="CP83" s="1051"/>
      <c r="CQ83" s="1051"/>
      <c r="CR83" s="1051"/>
      <c r="CS83" s="1051"/>
      <c r="CT83" s="1051"/>
      <c r="CU83" s="1051"/>
      <c r="CV83" s="1051"/>
      <c r="CW83" s="1052"/>
      <c r="CX83" s="1055" t="s">
        <v>140</v>
      </c>
      <c r="CY83" s="1064"/>
      <c r="CZ83" s="1064"/>
      <c r="DA83" s="1064"/>
      <c r="DB83" s="1064"/>
      <c r="DC83" s="1064"/>
      <c r="DD83" s="1064"/>
      <c r="DE83" s="1064"/>
      <c r="DF83" s="1064"/>
      <c r="DG83" s="1064"/>
      <c r="DH83" s="1064"/>
      <c r="DI83" s="1065"/>
      <c r="DJ83" s="1062">
        <v>0</v>
      </c>
      <c r="DK83" s="1062"/>
      <c r="DL83" s="1062"/>
      <c r="DM83" s="1062"/>
      <c r="DN83" s="1062"/>
      <c r="DO83" s="1062"/>
      <c r="DP83" s="1062"/>
      <c r="DQ83" s="1062"/>
      <c r="DR83" s="1062"/>
      <c r="DS83" s="1062"/>
      <c r="DT83" s="1062"/>
      <c r="DU83" s="1062"/>
      <c r="DV83" s="1062"/>
      <c r="DW83" s="1062"/>
      <c r="DX83" s="1062"/>
      <c r="DY83" s="1068">
        <v>0</v>
      </c>
      <c r="DZ83" s="1062"/>
      <c r="EA83" s="1062"/>
      <c r="EB83" s="1062"/>
      <c r="EC83" s="1062"/>
      <c r="ED83" s="1062"/>
      <c r="EE83" s="1062"/>
      <c r="EF83" s="1062"/>
      <c r="EG83" s="1062"/>
      <c r="EH83" s="1062"/>
      <c r="EI83" s="1062"/>
      <c r="EJ83" s="1062"/>
      <c r="EK83" s="1062"/>
      <c r="EL83" s="1062"/>
      <c r="EM83" s="1063"/>
      <c r="EN83" s="1062">
        <v>0</v>
      </c>
      <c r="EO83" s="1062"/>
      <c r="EP83" s="1062"/>
      <c r="EQ83" s="1062"/>
      <c r="ER83" s="1062"/>
      <c r="ES83" s="1062"/>
      <c r="ET83" s="1062"/>
      <c r="EU83" s="1062"/>
      <c r="EV83" s="1062"/>
      <c r="EW83" s="1062"/>
      <c r="EX83" s="1062"/>
      <c r="EY83" s="1062"/>
      <c r="EZ83" s="1062"/>
      <c r="FA83" s="1062"/>
      <c r="FB83" s="1063"/>
      <c r="FC83" s="45"/>
      <c r="FD83" s="45"/>
      <c r="FE83" s="45"/>
      <c r="FF83" s="45"/>
      <c r="FG83" s="45"/>
      <c r="FH83" s="45"/>
      <c r="FI83" s="45"/>
      <c r="FJ83" s="45"/>
      <c r="FK83" s="45"/>
      <c r="FL83" s="45"/>
      <c r="FM83" s="45"/>
      <c r="FN83" s="45"/>
      <c r="FO83" s="45"/>
      <c r="FP83" s="45"/>
      <c r="FQ83" s="45"/>
      <c r="FR83" s="45"/>
      <c r="FS83" s="45"/>
      <c r="FT83" s="45"/>
    </row>
    <row r="84" spans="1:176">
      <c r="A84" s="485"/>
      <c r="B84" s="1055"/>
      <c r="C84" s="1064"/>
      <c r="D84" s="1064"/>
      <c r="E84" s="1064"/>
      <c r="F84" s="1064"/>
      <c r="G84" s="1064"/>
      <c r="H84" s="1064"/>
      <c r="I84" s="1064"/>
      <c r="J84" s="1064"/>
      <c r="K84" s="1064"/>
      <c r="L84" s="1064"/>
      <c r="M84" s="1065"/>
      <c r="N84" s="873"/>
      <c r="O84" s="1051" t="s">
        <v>357</v>
      </c>
      <c r="P84" s="1051"/>
      <c r="Q84" s="1051"/>
      <c r="R84" s="1051"/>
      <c r="S84" s="1051"/>
      <c r="T84" s="1051"/>
      <c r="U84" s="1051"/>
      <c r="V84" s="1051"/>
      <c r="W84" s="1051"/>
      <c r="X84" s="1051"/>
      <c r="Y84" s="1051"/>
      <c r="Z84" s="1051"/>
      <c r="AA84" s="1051"/>
      <c r="AB84" s="1051"/>
      <c r="AC84" s="1051"/>
      <c r="AD84" s="1051"/>
      <c r="AE84" s="1051"/>
      <c r="AF84" s="1051"/>
      <c r="AG84" s="1051"/>
      <c r="AH84" s="1051"/>
      <c r="AI84" s="1051"/>
      <c r="AJ84" s="1051"/>
      <c r="AK84" s="1051"/>
      <c r="AL84" s="1051"/>
      <c r="AM84" s="1051"/>
      <c r="AN84" s="1051"/>
      <c r="AO84" s="1051"/>
      <c r="AP84" s="1051"/>
      <c r="AQ84" s="1051"/>
      <c r="AR84" s="1051"/>
      <c r="AS84" s="1051"/>
      <c r="AT84" s="1051"/>
      <c r="AU84" s="1051"/>
      <c r="AV84" s="1051"/>
      <c r="AW84" s="1051"/>
      <c r="AX84" s="1051"/>
      <c r="AY84" s="1051"/>
      <c r="AZ84" s="1051"/>
      <c r="BA84" s="1051"/>
      <c r="BB84" s="1051"/>
      <c r="BC84" s="1051"/>
      <c r="BD84" s="1051"/>
      <c r="BE84" s="1051"/>
      <c r="BF84" s="1051"/>
      <c r="BG84" s="1051"/>
      <c r="BH84" s="1051"/>
      <c r="BI84" s="1051"/>
      <c r="BJ84" s="1051"/>
      <c r="BK84" s="1051"/>
      <c r="BL84" s="1051"/>
      <c r="BM84" s="1051"/>
      <c r="BN84" s="1051"/>
      <c r="BO84" s="1051"/>
      <c r="BP84" s="1051"/>
      <c r="BQ84" s="1051"/>
      <c r="BR84" s="1051"/>
      <c r="BS84" s="1051"/>
      <c r="BT84" s="1051"/>
      <c r="BU84" s="1051"/>
      <c r="BV84" s="1051"/>
      <c r="BW84" s="1051"/>
      <c r="BX84" s="1051"/>
      <c r="BY84" s="1051"/>
      <c r="BZ84" s="1051"/>
      <c r="CA84" s="1051"/>
      <c r="CB84" s="1051"/>
      <c r="CC84" s="1051"/>
      <c r="CD84" s="1051"/>
      <c r="CE84" s="1051"/>
      <c r="CF84" s="1051"/>
      <c r="CG84" s="1051"/>
      <c r="CH84" s="1051"/>
      <c r="CI84" s="1051"/>
      <c r="CJ84" s="1051"/>
      <c r="CK84" s="1051"/>
      <c r="CL84" s="1051"/>
      <c r="CM84" s="1051"/>
      <c r="CN84" s="1051"/>
      <c r="CO84" s="1051"/>
      <c r="CP84" s="1051"/>
      <c r="CQ84" s="1051"/>
      <c r="CR84" s="1051"/>
      <c r="CS84" s="1051"/>
      <c r="CT84" s="1051"/>
      <c r="CU84" s="1051"/>
      <c r="CV84" s="1051"/>
      <c r="CW84" s="1052"/>
      <c r="CX84" s="1055" t="s">
        <v>139</v>
      </c>
      <c r="CY84" s="1064"/>
      <c r="CZ84" s="1064"/>
      <c r="DA84" s="1064"/>
      <c r="DB84" s="1064"/>
      <c r="DC84" s="1064"/>
      <c r="DD84" s="1064"/>
      <c r="DE84" s="1064"/>
      <c r="DF84" s="1064"/>
      <c r="DG84" s="1064"/>
      <c r="DH84" s="1064"/>
      <c r="DI84" s="1065"/>
      <c r="DJ84" s="1062">
        <v>1310210</v>
      </c>
      <c r="DK84" s="1062"/>
      <c r="DL84" s="1062"/>
      <c r="DM84" s="1062"/>
      <c r="DN84" s="1062"/>
      <c r="DO84" s="1062"/>
      <c r="DP84" s="1062"/>
      <c r="DQ84" s="1062"/>
      <c r="DR84" s="1062"/>
      <c r="DS84" s="1062"/>
      <c r="DT84" s="1062"/>
      <c r="DU84" s="1062"/>
      <c r="DV84" s="1062"/>
      <c r="DW84" s="1062"/>
      <c r="DX84" s="1062"/>
      <c r="DY84" s="1068">
        <v>6068</v>
      </c>
      <c r="DZ84" s="1062"/>
      <c r="EA84" s="1062"/>
      <c r="EB84" s="1062"/>
      <c r="EC84" s="1062"/>
      <c r="ED84" s="1062"/>
      <c r="EE84" s="1062"/>
      <c r="EF84" s="1062"/>
      <c r="EG84" s="1062"/>
      <c r="EH84" s="1062"/>
      <c r="EI84" s="1062"/>
      <c r="EJ84" s="1062"/>
      <c r="EK84" s="1062"/>
      <c r="EL84" s="1062"/>
      <c r="EM84" s="1063"/>
      <c r="EN84" s="1062">
        <v>4709</v>
      </c>
      <c r="EO84" s="1062"/>
      <c r="EP84" s="1062"/>
      <c r="EQ84" s="1062"/>
      <c r="ER84" s="1062"/>
      <c r="ES84" s="1062"/>
      <c r="ET84" s="1062"/>
      <c r="EU84" s="1062"/>
      <c r="EV84" s="1062"/>
      <c r="EW84" s="1062"/>
      <c r="EX84" s="1062"/>
      <c r="EY84" s="1062"/>
      <c r="EZ84" s="1062"/>
      <c r="FA84" s="1062"/>
      <c r="FB84" s="1063"/>
      <c r="FC84" s="45"/>
      <c r="FD84" s="45"/>
      <c r="FE84" s="45"/>
      <c r="FF84" s="45"/>
      <c r="FG84" s="45"/>
      <c r="FH84" s="45"/>
      <c r="FI84" s="45"/>
      <c r="FJ84" s="45"/>
      <c r="FK84" s="45"/>
      <c r="FL84" s="45"/>
      <c r="FM84" s="45"/>
      <c r="FN84" s="45"/>
      <c r="FO84" s="45"/>
      <c r="FP84" s="45"/>
      <c r="FQ84" s="45"/>
      <c r="FR84" s="45"/>
      <c r="FS84" s="45"/>
      <c r="FT84" s="45"/>
    </row>
    <row r="85" spans="1:176">
      <c r="A85" s="485"/>
      <c r="B85" s="1048"/>
      <c r="C85" s="1049"/>
      <c r="D85" s="1049"/>
      <c r="E85" s="1049"/>
      <c r="F85" s="1049"/>
      <c r="G85" s="1049"/>
      <c r="H85" s="1049"/>
      <c r="I85" s="1049"/>
      <c r="J85" s="1049"/>
      <c r="K85" s="1049"/>
      <c r="L85" s="1049"/>
      <c r="M85" s="1050"/>
      <c r="N85" s="885"/>
      <c r="O85" s="1051"/>
      <c r="P85" s="1051"/>
      <c r="Q85" s="1051"/>
      <c r="R85" s="1051"/>
      <c r="S85" s="1051"/>
      <c r="T85" s="1051"/>
      <c r="U85" s="1051"/>
      <c r="V85" s="1051"/>
      <c r="W85" s="1051"/>
      <c r="X85" s="1051"/>
      <c r="Y85" s="1051"/>
      <c r="Z85" s="1051"/>
      <c r="AA85" s="1051"/>
      <c r="AB85" s="1051"/>
      <c r="AC85" s="1051"/>
      <c r="AD85" s="1051"/>
      <c r="AE85" s="1051"/>
      <c r="AF85" s="1051"/>
      <c r="AG85" s="1051"/>
      <c r="AH85" s="1051"/>
      <c r="AI85" s="1051"/>
      <c r="AJ85" s="1051"/>
      <c r="AK85" s="1051"/>
      <c r="AL85" s="1051"/>
      <c r="AM85" s="1051"/>
      <c r="AN85" s="1051"/>
      <c r="AO85" s="1051"/>
      <c r="AP85" s="1051"/>
      <c r="AQ85" s="1051"/>
      <c r="AR85" s="1051"/>
      <c r="AS85" s="1051"/>
      <c r="AT85" s="1051"/>
      <c r="AU85" s="1051"/>
      <c r="AV85" s="1051"/>
      <c r="AW85" s="1051"/>
      <c r="AX85" s="1051"/>
      <c r="AY85" s="1051"/>
      <c r="AZ85" s="1051"/>
      <c r="BA85" s="1051"/>
      <c r="BB85" s="1051"/>
      <c r="BC85" s="1051"/>
      <c r="BD85" s="1051"/>
      <c r="BE85" s="1051"/>
      <c r="BF85" s="1051"/>
      <c r="BG85" s="1051"/>
      <c r="BH85" s="1051"/>
      <c r="BI85" s="1051"/>
      <c r="BJ85" s="1051"/>
      <c r="BK85" s="1051"/>
      <c r="BL85" s="1051"/>
      <c r="BM85" s="1051"/>
      <c r="BN85" s="1051"/>
      <c r="BO85" s="1051"/>
      <c r="BP85" s="1051"/>
      <c r="BQ85" s="1051"/>
      <c r="BR85" s="1051"/>
      <c r="BS85" s="1051"/>
      <c r="BT85" s="1051"/>
      <c r="BU85" s="1051"/>
      <c r="BV85" s="1051"/>
      <c r="BW85" s="1051"/>
      <c r="BX85" s="1051"/>
      <c r="BY85" s="1051"/>
      <c r="BZ85" s="1051"/>
      <c r="CA85" s="1051"/>
      <c r="CB85" s="1051"/>
      <c r="CC85" s="1051"/>
      <c r="CD85" s="1051"/>
      <c r="CE85" s="1051"/>
      <c r="CF85" s="1051"/>
      <c r="CG85" s="1051"/>
      <c r="CH85" s="1051"/>
      <c r="CI85" s="1051"/>
      <c r="CJ85" s="1051"/>
      <c r="CK85" s="1051"/>
      <c r="CL85" s="1051"/>
      <c r="CM85" s="1051"/>
      <c r="CN85" s="1051"/>
      <c r="CO85" s="1051"/>
      <c r="CP85" s="1051"/>
      <c r="CQ85" s="1051"/>
      <c r="CR85" s="1051"/>
      <c r="CS85" s="1051"/>
      <c r="CT85" s="1051"/>
      <c r="CU85" s="1051"/>
      <c r="CV85" s="1051"/>
      <c r="CW85" s="1052"/>
      <c r="CX85" s="1048"/>
      <c r="CY85" s="1049"/>
      <c r="CZ85" s="1049"/>
      <c r="DA85" s="1049"/>
      <c r="DB85" s="1049"/>
      <c r="DC85" s="1049"/>
      <c r="DD85" s="1049"/>
      <c r="DE85" s="1049"/>
      <c r="DF85" s="1049"/>
      <c r="DG85" s="1049"/>
      <c r="DH85" s="1049"/>
      <c r="DI85" s="1050"/>
      <c r="DJ85" s="1045"/>
      <c r="DK85" s="1046"/>
      <c r="DL85" s="1046"/>
      <c r="DM85" s="1046"/>
      <c r="DN85" s="1046"/>
      <c r="DO85" s="1046"/>
      <c r="DP85" s="1046"/>
      <c r="DQ85" s="1046"/>
      <c r="DR85" s="1046"/>
      <c r="DS85" s="1046"/>
      <c r="DT85" s="1046"/>
      <c r="DU85" s="1046"/>
      <c r="DV85" s="1046"/>
      <c r="DW85" s="1046"/>
      <c r="DX85" s="1053"/>
      <c r="DY85" s="1133"/>
      <c r="DZ85" s="1046"/>
      <c r="EA85" s="1046"/>
      <c r="EB85" s="1046"/>
      <c r="EC85" s="1046"/>
      <c r="ED85" s="1046"/>
      <c r="EE85" s="1046"/>
      <c r="EF85" s="1046"/>
      <c r="EG85" s="1046"/>
      <c r="EH85" s="1046"/>
      <c r="EI85" s="1046"/>
      <c r="EJ85" s="1046"/>
      <c r="EK85" s="1046"/>
      <c r="EL85" s="1046"/>
      <c r="EM85" s="1047"/>
      <c r="EN85" s="1045"/>
      <c r="EO85" s="1046"/>
      <c r="EP85" s="1046"/>
      <c r="EQ85" s="1046"/>
      <c r="ER85" s="1046"/>
      <c r="ES85" s="1046"/>
      <c r="ET85" s="1046"/>
      <c r="EU85" s="1046"/>
      <c r="EV85" s="1046"/>
      <c r="EW85" s="1046"/>
      <c r="EX85" s="1046"/>
      <c r="EY85" s="1046"/>
      <c r="EZ85" s="1046"/>
      <c r="FA85" s="1046"/>
      <c r="FB85" s="1047"/>
      <c r="FC85" s="45"/>
      <c r="FD85" s="45"/>
      <c r="FE85" s="45"/>
      <c r="FF85" s="45"/>
      <c r="FG85" s="45"/>
      <c r="FH85" s="45"/>
      <c r="FI85" s="45"/>
      <c r="FJ85" s="45"/>
      <c r="FK85" s="45"/>
      <c r="FL85" s="45"/>
      <c r="FM85" s="45"/>
      <c r="FN85" s="45"/>
      <c r="FO85" s="45"/>
      <c r="FP85" s="45"/>
      <c r="FQ85" s="45"/>
      <c r="FR85" s="45"/>
      <c r="FS85" s="45"/>
      <c r="FT85" s="45"/>
    </row>
    <row r="86" spans="1:176" ht="13.5" thickBot="1">
      <c r="A86" s="503"/>
      <c r="B86" s="1036"/>
      <c r="C86" s="1249"/>
      <c r="D86" s="1249"/>
      <c r="E86" s="1249"/>
      <c r="F86" s="1249"/>
      <c r="G86" s="1249"/>
      <c r="H86" s="1249"/>
      <c r="I86" s="1249"/>
      <c r="J86" s="1249"/>
      <c r="K86" s="1249"/>
      <c r="L86" s="1249"/>
      <c r="M86" s="1250"/>
      <c r="N86" s="874"/>
      <c r="O86" s="1251" t="s">
        <v>358</v>
      </c>
      <c r="P86" s="1251"/>
      <c r="Q86" s="1251"/>
      <c r="R86" s="1251"/>
      <c r="S86" s="1251"/>
      <c r="T86" s="1251"/>
      <c r="U86" s="1251"/>
      <c r="V86" s="1251"/>
      <c r="W86" s="1251"/>
      <c r="X86" s="1251"/>
      <c r="Y86" s="1251"/>
      <c r="Z86" s="1251"/>
      <c r="AA86" s="1251"/>
      <c r="AB86" s="1251"/>
      <c r="AC86" s="1251"/>
      <c r="AD86" s="1251"/>
      <c r="AE86" s="1251"/>
      <c r="AF86" s="1251"/>
      <c r="AG86" s="1251"/>
      <c r="AH86" s="1251"/>
      <c r="AI86" s="1251"/>
      <c r="AJ86" s="1251"/>
      <c r="AK86" s="1251"/>
      <c r="AL86" s="1251"/>
      <c r="AM86" s="1251"/>
      <c r="AN86" s="1251"/>
      <c r="AO86" s="1251"/>
      <c r="AP86" s="1251"/>
      <c r="AQ86" s="1251"/>
      <c r="AR86" s="1251"/>
      <c r="AS86" s="1251"/>
      <c r="AT86" s="1251"/>
      <c r="AU86" s="1251"/>
      <c r="AV86" s="1251"/>
      <c r="AW86" s="1251"/>
      <c r="AX86" s="1251"/>
      <c r="AY86" s="1251"/>
      <c r="AZ86" s="1251"/>
      <c r="BA86" s="1251"/>
      <c r="BB86" s="1251"/>
      <c r="BC86" s="1251"/>
      <c r="BD86" s="1251"/>
      <c r="BE86" s="1251"/>
      <c r="BF86" s="1251"/>
      <c r="BG86" s="1251"/>
      <c r="BH86" s="1251"/>
      <c r="BI86" s="1251"/>
      <c r="BJ86" s="1251"/>
      <c r="BK86" s="1251"/>
      <c r="BL86" s="1251"/>
      <c r="BM86" s="1251"/>
      <c r="BN86" s="1251"/>
      <c r="BO86" s="1251"/>
      <c r="BP86" s="1251"/>
      <c r="BQ86" s="1251"/>
      <c r="BR86" s="1251"/>
      <c r="BS86" s="1251"/>
      <c r="BT86" s="1251"/>
      <c r="BU86" s="1251"/>
      <c r="BV86" s="1251"/>
      <c r="BW86" s="1251"/>
      <c r="BX86" s="1251"/>
      <c r="BY86" s="1251"/>
      <c r="BZ86" s="1251"/>
      <c r="CA86" s="1251"/>
      <c r="CB86" s="1251"/>
      <c r="CC86" s="1251"/>
      <c r="CD86" s="1251"/>
      <c r="CE86" s="1251"/>
      <c r="CF86" s="1251"/>
      <c r="CG86" s="1251"/>
      <c r="CH86" s="1251"/>
      <c r="CI86" s="1251"/>
      <c r="CJ86" s="1251"/>
      <c r="CK86" s="1251"/>
      <c r="CL86" s="1251"/>
      <c r="CM86" s="1251"/>
      <c r="CN86" s="1251"/>
      <c r="CO86" s="1251"/>
      <c r="CP86" s="1251"/>
      <c r="CQ86" s="1251"/>
      <c r="CR86" s="1251"/>
      <c r="CS86" s="1251"/>
      <c r="CT86" s="1251"/>
      <c r="CU86" s="1251"/>
      <c r="CV86" s="1251"/>
      <c r="CW86" s="1252"/>
      <c r="CX86" s="1162" t="s">
        <v>92</v>
      </c>
      <c r="CY86" s="1163"/>
      <c r="CZ86" s="1163"/>
      <c r="DA86" s="1163"/>
      <c r="DB86" s="1163"/>
      <c r="DC86" s="1163"/>
      <c r="DD86" s="1163"/>
      <c r="DE86" s="1163"/>
      <c r="DF86" s="1163"/>
      <c r="DG86" s="1163"/>
      <c r="DH86" s="1163"/>
      <c r="DI86" s="1164"/>
      <c r="DJ86" s="1044">
        <v>376677</v>
      </c>
      <c r="DK86" s="1253"/>
      <c r="DL86" s="1253"/>
      <c r="DM86" s="1253"/>
      <c r="DN86" s="1253"/>
      <c r="DO86" s="1253"/>
      <c r="DP86" s="1253"/>
      <c r="DQ86" s="1253"/>
      <c r="DR86" s="1253"/>
      <c r="DS86" s="1253"/>
      <c r="DT86" s="1253"/>
      <c r="DU86" s="1253"/>
      <c r="DV86" s="1253"/>
      <c r="DW86" s="1253"/>
      <c r="DX86" s="1254"/>
      <c r="DY86" s="1255">
        <v>377232</v>
      </c>
      <c r="DZ86" s="1253"/>
      <c r="EA86" s="1253"/>
      <c r="EB86" s="1253"/>
      <c r="EC86" s="1253"/>
      <c r="ED86" s="1253"/>
      <c r="EE86" s="1253"/>
      <c r="EF86" s="1253"/>
      <c r="EG86" s="1253"/>
      <c r="EH86" s="1253"/>
      <c r="EI86" s="1253"/>
      <c r="EJ86" s="1253"/>
      <c r="EK86" s="1253"/>
      <c r="EL86" s="1253"/>
      <c r="EM86" s="1256"/>
      <c r="EN86" s="1044">
        <v>324115</v>
      </c>
      <c r="EO86" s="1253"/>
      <c r="EP86" s="1253"/>
      <c r="EQ86" s="1253"/>
      <c r="ER86" s="1253"/>
      <c r="ES86" s="1253"/>
      <c r="ET86" s="1253"/>
      <c r="EU86" s="1253"/>
      <c r="EV86" s="1253"/>
      <c r="EW86" s="1253"/>
      <c r="EX86" s="1253"/>
      <c r="EY86" s="1253"/>
      <c r="EZ86" s="1253"/>
      <c r="FA86" s="1253"/>
      <c r="FB86" s="1256"/>
      <c r="FC86" s="504"/>
      <c r="FD86" s="504"/>
      <c r="FE86" s="504"/>
      <c r="FF86" s="504"/>
      <c r="FG86" s="504"/>
      <c r="FH86" s="504"/>
      <c r="FI86" s="504"/>
      <c r="FJ86" s="504"/>
      <c r="FK86" s="504"/>
      <c r="FL86" s="504"/>
      <c r="FM86" s="504"/>
      <c r="FN86" s="504"/>
      <c r="FO86" s="504"/>
      <c r="FP86" s="504"/>
      <c r="FQ86" s="504"/>
      <c r="FR86" s="504"/>
      <c r="FS86" s="504"/>
      <c r="FT86" s="504"/>
    </row>
    <row r="87" spans="1:176" ht="13.5" thickBot="1">
      <c r="A87" s="485" t="s">
        <v>214</v>
      </c>
      <c r="B87" s="1176"/>
      <c r="C87" s="1177"/>
      <c r="D87" s="1177"/>
      <c r="E87" s="1177"/>
      <c r="F87" s="1177"/>
      <c r="G87" s="1177"/>
      <c r="H87" s="1177"/>
      <c r="I87" s="1177"/>
      <c r="J87" s="1177"/>
      <c r="K87" s="1177"/>
      <c r="L87" s="1177"/>
      <c r="M87" s="1178"/>
      <c r="N87" s="871"/>
      <c r="O87" s="1246" t="s">
        <v>361</v>
      </c>
      <c r="P87" s="1246"/>
      <c r="Q87" s="1246"/>
      <c r="R87" s="1246"/>
      <c r="S87" s="1246"/>
      <c r="T87" s="1246"/>
      <c r="U87" s="1246"/>
      <c r="V87" s="1246"/>
      <c r="W87" s="1246"/>
      <c r="X87" s="1246"/>
      <c r="Y87" s="1246"/>
      <c r="Z87" s="1246"/>
      <c r="AA87" s="1246"/>
      <c r="AB87" s="1246"/>
      <c r="AC87" s="1246"/>
      <c r="AD87" s="1246"/>
      <c r="AE87" s="1246"/>
      <c r="AF87" s="1246"/>
      <c r="AG87" s="1246"/>
      <c r="AH87" s="1246"/>
      <c r="AI87" s="1246"/>
      <c r="AJ87" s="1246"/>
      <c r="AK87" s="1246"/>
      <c r="AL87" s="1246"/>
      <c r="AM87" s="1246"/>
      <c r="AN87" s="1246"/>
      <c r="AO87" s="1246"/>
      <c r="AP87" s="1246"/>
      <c r="AQ87" s="1246"/>
      <c r="AR87" s="1246"/>
      <c r="AS87" s="1246"/>
      <c r="AT87" s="1246"/>
      <c r="AU87" s="1246"/>
      <c r="AV87" s="1246"/>
      <c r="AW87" s="1246"/>
      <c r="AX87" s="1246"/>
      <c r="AY87" s="1246"/>
      <c r="AZ87" s="1246"/>
      <c r="BA87" s="1246"/>
      <c r="BB87" s="1246"/>
      <c r="BC87" s="1246"/>
      <c r="BD87" s="1246"/>
      <c r="BE87" s="1246"/>
      <c r="BF87" s="1246"/>
      <c r="BG87" s="1246"/>
      <c r="BH87" s="1246"/>
      <c r="BI87" s="1246"/>
      <c r="BJ87" s="1246"/>
      <c r="BK87" s="1246"/>
      <c r="BL87" s="1246"/>
      <c r="BM87" s="1246"/>
      <c r="BN87" s="1246"/>
      <c r="BO87" s="1246"/>
      <c r="BP87" s="1246"/>
      <c r="BQ87" s="1246"/>
      <c r="BR87" s="1246"/>
      <c r="BS87" s="1246"/>
      <c r="BT87" s="1246"/>
      <c r="BU87" s="1246"/>
      <c r="BV87" s="1246"/>
      <c r="BW87" s="1246"/>
      <c r="BX87" s="1246"/>
      <c r="BY87" s="1246"/>
      <c r="BZ87" s="1246"/>
      <c r="CA87" s="1246"/>
      <c r="CB87" s="1246"/>
      <c r="CC87" s="1246"/>
      <c r="CD87" s="1246"/>
      <c r="CE87" s="1246"/>
      <c r="CF87" s="1246"/>
      <c r="CG87" s="1246"/>
      <c r="CH87" s="1246"/>
      <c r="CI87" s="1246"/>
      <c r="CJ87" s="1246"/>
      <c r="CK87" s="1246"/>
      <c r="CL87" s="1246"/>
      <c r="CM87" s="1246"/>
      <c r="CN87" s="1246"/>
      <c r="CO87" s="1246"/>
      <c r="CP87" s="1246"/>
      <c r="CQ87" s="1246"/>
      <c r="CR87" s="1246"/>
      <c r="CS87" s="1246"/>
      <c r="CT87" s="1246"/>
      <c r="CU87" s="1246"/>
      <c r="CV87" s="1246"/>
      <c r="CW87" s="1246"/>
      <c r="CX87" s="1027" t="s">
        <v>138</v>
      </c>
      <c r="CY87" s="1028"/>
      <c r="CZ87" s="1028"/>
      <c r="DA87" s="1028"/>
      <c r="DB87" s="1028"/>
      <c r="DC87" s="1028"/>
      <c r="DD87" s="1028"/>
      <c r="DE87" s="1028"/>
      <c r="DF87" s="1028"/>
      <c r="DG87" s="1028"/>
      <c r="DH87" s="1028"/>
      <c r="DI87" s="1029"/>
      <c r="DJ87" s="1247">
        <f>DJ50+DJ58+DJ60+DJ76+DJ80+DJ86</f>
        <v>12814064</v>
      </c>
      <c r="DK87" s="1247"/>
      <c r="DL87" s="1247"/>
      <c r="DM87" s="1247"/>
      <c r="DN87" s="1247"/>
      <c r="DO87" s="1247"/>
      <c r="DP87" s="1247"/>
      <c r="DQ87" s="1247"/>
      <c r="DR87" s="1247"/>
      <c r="DS87" s="1247"/>
      <c r="DT87" s="1247"/>
      <c r="DU87" s="1247"/>
      <c r="DV87" s="1247"/>
      <c r="DW87" s="1247"/>
      <c r="DX87" s="1248"/>
      <c r="DY87" s="1247">
        <f>DY50+DY58+DY60+DY76+DY80+DY86</f>
        <v>9383059</v>
      </c>
      <c r="DZ87" s="1247"/>
      <c r="EA87" s="1247"/>
      <c r="EB87" s="1247"/>
      <c r="EC87" s="1247"/>
      <c r="ED87" s="1247"/>
      <c r="EE87" s="1247"/>
      <c r="EF87" s="1247"/>
      <c r="EG87" s="1247"/>
      <c r="EH87" s="1247"/>
      <c r="EI87" s="1247"/>
      <c r="EJ87" s="1247"/>
      <c r="EK87" s="1247"/>
      <c r="EL87" s="1247"/>
      <c r="EM87" s="1248"/>
      <c r="EN87" s="1247">
        <f>EN50+EN58+EN60+EN76+EN80+EN86</f>
        <v>7467217</v>
      </c>
      <c r="EO87" s="1247"/>
      <c r="EP87" s="1247"/>
      <c r="EQ87" s="1247"/>
      <c r="ER87" s="1247"/>
      <c r="ES87" s="1247"/>
      <c r="ET87" s="1247"/>
      <c r="EU87" s="1247"/>
      <c r="EV87" s="1247"/>
      <c r="EW87" s="1247"/>
      <c r="EX87" s="1247"/>
      <c r="EY87" s="1247"/>
      <c r="EZ87" s="1247"/>
      <c r="FA87" s="1247"/>
      <c r="FB87" s="1248"/>
      <c r="FC87" s="45"/>
      <c r="FD87" s="45"/>
      <c r="FE87" s="45"/>
      <c r="FF87" s="45"/>
      <c r="FG87" s="45"/>
      <c r="FH87" s="45"/>
      <c r="FI87" s="45"/>
      <c r="FJ87" s="45"/>
      <c r="FK87" s="45"/>
      <c r="FL87" s="45"/>
      <c r="FM87" s="45"/>
      <c r="FN87" s="45"/>
      <c r="FO87" s="45"/>
      <c r="FP87" s="45"/>
      <c r="FQ87" s="45"/>
      <c r="FR87" s="45"/>
      <c r="FS87" s="45"/>
      <c r="FT87" s="45"/>
    </row>
    <row r="88" spans="1:176" ht="13.5" thickBot="1">
      <c r="A88" s="489"/>
      <c r="B88" s="1240"/>
      <c r="C88" s="1241"/>
      <c r="D88" s="1241"/>
      <c r="E88" s="1241"/>
      <c r="F88" s="1241"/>
      <c r="G88" s="1241"/>
      <c r="H88" s="1241"/>
      <c r="I88" s="1241"/>
      <c r="J88" s="1241"/>
      <c r="K88" s="1241"/>
      <c r="L88" s="1241"/>
      <c r="M88" s="1242"/>
      <c r="N88" s="380"/>
      <c r="O88" s="1020" t="s">
        <v>359</v>
      </c>
      <c r="P88" s="1020"/>
      <c r="Q88" s="1020"/>
      <c r="R88" s="1020"/>
      <c r="S88" s="1020"/>
      <c r="T88" s="1020"/>
      <c r="U88" s="1020"/>
      <c r="V88" s="1020"/>
      <c r="W88" s="1020"/>
      <c r="X88" s="1020"/>
      <c r="Y88" s="1020"/>
      <c r="Z88" s="1020"/>
      <c r="AA88" s="1020"/>
      <c r="AB88" s="1020"/>
      <c r="AC88" s="1020"/>
      <c r="AD88" s="1020"/>
      <c r="AE88" s="1020"/>
      <c r="AF88" s="1020"/>
      <c r="AG88" s="1020"/>
      <c r="AH88" s="1020"/>
      <c r="AI88" s="1020"/>
      <c r="AJ88" s="1020"/>
      <c r="AK88" s="1020"/>
      <c r="AL88" s="1020"/>
      <c r="AM88" s="1020"/>
      <c r="AN88" s="1020"/>
      <c r="AO88" s="1020"/>
      <c r="AP88" s="1020"/>
      <c r="AQ88" s="1020"/>
      <c r="AR88" s="1020"/>
      <c r="AS88" s="1020"/>
      <c r="AT88" s="1020"/>
      <c r="AU88" s="1020"/>
      <c r="AV88" s="1020"/>
      <c r="AW88" s="1020"/>
      <c r="AX88" s="1020"/>
      <c r="AY88" s="1020"/>
      <c r="AZ88" s="1020"/>
      <c r="BA88" s="1020"/>
      <c r="BB88" s="1020"/>
      <c r="BC88" s="1020"/>
      <c r="BD88" s="1020"/>
      <c r="BE88" s="1020"/>
      <c r="BF88" s="1020"/>
      <c r="BG88" s="1020"/>
      <c r="BH88" s="1020"/>
      <c r="BI88" s="1020"/>
      <c r="BJ88" s="1020"/>
      <c r="BK88" s="1020"/>
      <c r="BL88" s="1020"/>
      <c r="BM88" s="1020"/>
      <c r="BN88" s="1020"/>
      <c r="BO88" s="1020"/>
      <c r="BP88" s="1020"/>
      <c r="BQ88" s="1020"/>
      <c r="BR88" s="1020"/>
      <c r="BS88" s="1020"/>
      <c r="BT88" s="1020"/>
      <c r="BU88" s="1020"/>
      <c r="BV88" s="1020"/>
      <c r="BW88" s="1020"/>
      <c r="BX88" s="1020"/>
      <c r="BY88" s="1020"/>
      <c r="BZ88" s="1020"/>
      <c r="CA88" s="1020"/>
      <c r="CB88" s="1020"/>
      <c r="CC88" s="1020"/>
      <c r="CD88" s="1020"/>
      <c r="CE88" s="1020"/>
      <c r="CF88" s="1020"/>
      <c r="CG88" s="1020"/>
      <c r="CH88" s="1020"/>
      <c r="CI88" s="1020"/>
      <c r="CJ88" s="1020"/>
      <c r="CK88" s="1020"/>
      <c r="CL88" s="1020"/>
      <c r="CM88" s="1020"/>
      <c r="CN88" s="1020"/>
      <c r="CO88" s="1020"/>
      <c r="CP88" s="1020"/>
      <c r="CQ88" s="1020"/>
      <c r="CR88" s="1020"/>
      <c r="CS88" s="1020"/>
      <c r="CT88" s="1020"/>
      <c r="CU88" s="1020"/>
      <c r="CV88" s="1020"/>
      <c r="CW88" s="1021"/>
      <c r="CX88" s="1022" t="s">
        <v>137</v>
      </c>
      <c r="CY88" s="1023"/>
      <c r="CZ88" s="1023"/>
      <c r="DA88" s="1023"/>
      <c r="DB88" s="1023"/>
      <c r="DC88" s="1023"/>
      <c r="DD88" s="1023"/>
      <c r="DE88" s="1023"/>
      <c r="DF88" s="1023"/>
      <c r="DG88" s="1023"/>
      <c r="DH88" s="1023"/>
      <c r="DI88" s="1024"/>
      <c r="DJ88" s="1025">
        <f>DJ49+DJ87</f>
        <v>85108203</v>
      </c>
      <c r="DK88" s="1025"/>
      <c r="DL88" s="1025"/>
      <c r="DM88" s="1025"/>
      <c r="DN88" s="1025"/>
      <c r="DO88" s="1025"/>
      <c r="DP88" s="1025"/>
      <c r="DQ88" s="1025"/>
      <c r="DR88" s="1025"/>
      <c r="DS88" s="1025"/>
      <c r="DT88" s="1025"/>
      <c r="DU88" s="1025"/>
      <c r="DV88" s="1025"/>
      <c r="DW88" s="1025"/>
      <c r="DX88" s="1026"/>
      <c r="DY88" s="1025">
        <f>DY49+DY87</f>
        <v>71064290</v>
      </c>
      <c r="DZ88" s="1025"/>
      <c r="EA88" s="1025"/>
      <c r="EB88" s="1025"/>
      <c r="EC88" s="1025"/>
      <c r="ED88" s="1025"/>
      <c r="EE88" s="1025"/>
      <c r="EF88" s="1025"/>
      <c r="EG88" s="1025"/>
      <c r="EH88" s="1025"/>
      <c r="EI88" s="1025"/>
      <c r="EJ88" s="1025"/>
      <c r="EK88" s="1025"/>
      <c r="EL88" s="1025"/>
      <c r="EM88" s="1026"/>
      <c r="EN88" s="1025">
        <f>EN49+EN87</f>
        <v>61089370</v>
      </c>
      <c r="EO88" s="1025"/>
      <c r="EP88" s="1025"/>
      <c r="EQ88" s="1025"/>
      <c r="ER88" s="1025"/>
      <c r="ES88" s="1025"/>
      <c r="ET88" s="1025"/>
      <c r="EU88" s="1025"/>
      <c r="EV88" s="1025"/>
      <c r="EW88" s="1025"/>
      <c r="EX88" s="1025"/>
      <c r="EY88" s="1025"/>
      <c r="EZ88" s="1025"/>
      <c r="FA88" s="1025"/>
      <c r="FB88" s="1026"/>
      <c r="FC88" s="877"/>
      <c r="FD88" s="505"/>
      <c r="FE88" s="505"/>
      <c r="FF88" s="505"/>
      <c r="FG88" s="877"/>
      <c r="FH88" s="877"/>
      <c r="FI88" s="877"/>
      <c r="FJ88" s="877"/>
      <c r="FK88" s="877"/>
      <c r="FL88" s="877"/>
      <c r="FM88" s="877"/>
      <c r="FN88" s="877"/>
      <c r="FO88" s="877"/>
      <c r="FP88" s="877"/>
      <c r="FQ88" s="877"/>
      <c r="FR88" s="877"/>
      <c r="FS88" s="877"/>
      <c r="FT88" s="877"/>
    </row>
    <row r="89" spans="1:176" ht="13.5" thickBot="1">
      <c r="A89" s="489"/>
      <c r="B89" s="1243"/>
      <c r="C89" s="1244"/>
      <c r="D89" s="1244"/>
      <c r="E89" s="1244"/>
      <c r="F89" s="1244"/>
      <c r="G89" s="1244"/>
      <c r="H89" s="1244"/>
      <c r="I89" s="1244"/>
      <c r="J89" s="1244"/>
      <c r="K89" s="1244"/>
      <c r="L89" s="1244"/>
      <c r="M89" s="1245"/>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381"/>
      <c r="AL89" s="381"/>
      <c r="AM89" s="381"/>
      <c r="AN89" s="381"/>
      <c r="AO89" s="381"/>
      <c r="AP89" s="381"/>
      <c r="AQ89" s="381"/>
      <c r="AR89" s="381"/>
      <c r="AS89" s="381"/>
      <c r="AT89" s="381"/>
      <c r="AU89" s="381"/>
      <c r="AV89" s="381"/>
      <c r="AW89" s="381"/>
      <c r="AX89" s="381"/>
      <c r="AY89" s="381"/>
      <c r="AZ89" s="381"/>
      <c r="BA89" s="381"/>
      <c r="BB89" s="381"/>
      <c r="BC89" s="381"/>
      <c r="BD89" s="381"/>
      <c r="BE89" s="381"/>
      <c r="BF89" s="381"/>
      <c r="BG89" s="381"/>
      <c r="BH89" s="381"/>
      <c r="BI89" s="381"/>
      <c r="BJ89" s="381"/>
      <c r="BK89" s="381"/>
      <c r="BL89" s="381"/>
      <c r="BM89" s="381"/>
      <c r="BN89" s="381"/>
      <c r="BO89" s="381"/>
      <c r="BP89" s="381"/>
      <c r="BQ89" s="381"/>
      <c r="BR89" s="381"/>
      <c r="BS89" s="381"/>
      <c r="BT89" s="381"/>
      <c r="BU89" s="381"/>
      <c r="BV89" s="381"/>
      <c r="BW89" s="381"/>
      <c r="BX89" s="381"/>
      <c r="BY89" s="381"/>
      <c r="BZ89" s="381"/>
      <c r="CA89" s="381"/>
      <c r="CB89" s="381"/>
      <c r="CC89" s="381"/>
      <c r="CD89" s="381"/>
      <c r="CE89" s="381"/>
      <c r="CF89" s="381"/>
      <c r="CG89" s="381"/>
      <c r="CH89" s="381"/>
      <c r="CI89" s="381"/>
      <c r="CJ89" s="381"/>
      <c r="CK89" s="381"/>
      <c r="CL89" s="381"/>
      <c r="CM89" s="381"/>
      <c r="CN89" s="381"/>
      <c r="CO89" s="381"/>
      <c r="CP89" s="381"/>
      <c r="CQ89" s="381"/>
      <c r="CR89" s="381"/>
      <c r="CS89" s="381"/>
      <c r="CT89" s="381"/>
      <c r="CU89" s="381"/>
      <c r="CV89" s="381"/>
      <c r="CW89" s="381"/>
      <c r="CX89" s="381"/>
      <c r="CY89" s="381"/>
      <c r="CZ89" s="381"/>
      <c r="DA89" s="381"/>
      <c r="DB89" s="381"/>
      <c r="DC89" s="381"/>
      <c r="DD89" s="381"/>
      <c r="DE89" s="381"/>
      <c r="DF89" s="381"/>
      <c r="DG89" s="381"/>
      <c r="DH89" s="381"/>
      <c r="DI89" s="381"/>
      <c r="DJ89" s="323"/>
      <c r="DK89" s="323"/>
      <c r="DL89" s="323"/>
      <c r="DM89" s="323"/>
      <c r="DN89" s="323"/>
      <c r="DO89" s="323"/>
      <c r="DP89" s="323"/>
      <c r="DQ89" s="323"/>
      <c r="DR89" s="323"/>
      <c r="DS89" s="323"/>
      <c r="DT89" s="323"/>
      <c r="DU89" s="323"/>
      <c r="DV89" s="323"/>
      <c r="DW89" s="323"/>
      <c r="DX89" s="323"/>
      <c r="DY89" s="323"/>
      <c r="DZ89" s="323"/>
      <c r="EA89" s="323"/>
      <c r="EB89" s="323"/>
      <c r="EC89" s="323"/>
      <c r="ED89" s="323"/>
      <c r="EE89" s="323"/>
      <c r="EF89" s="323"/>
      <c r="EG89" s="323"/>
      <c r="EH89" s="323"/>
      <c r="EI89" s="323"/>
      <c r="EJ89" s="323"/>
      <c r="EK89" s="323"/>
      <c r="EL89" s="323"/>
      <c r="EM89" s="323"/>
      <c r="EN89" s="323"/>
      <c r="EO89" s="323"/>
      <c r="EP89" s="323"/>
      <c r="EQ89" s="323"/>
      <c r="ER89" s="323"/>
      <c r="ES89" s="323"/>
      <c r="ET89" s="323"/>
      <c r="EU89" s="323"/>
      <c r="EV89" s="323"/>
      <c r="EW89" s="323"/>
      <c r="EX89" s="323"/>
      <c r="EY89" s="323"/>
      <c r="EZ89" s="323"/>
      <c r="FA89" s="323"/>
      <c r="FB89" s="506"/>
      <c r="FC89" s="877"/>
      <c r="FD89" s="877"/>
      <c r="FE89" s="877"/>
      <c r="FF89" s="877"/>
      <c r="FG89" s="877"/>
      <c r="FH89" s="877"/>
      <c r="FI89" s="877"/>
      <c r="FJ89" s="877"/>
      <c r="FK89" s="877"/>
      <c r="FL89" s="877"/>
      <c r="FM89" s="877"/>
      <c r="FN89" s="877"/>
      <c r="FO89" s="877"/>
      <c r="FP89" s="877"/>
      <c r="FQ89" s="877"/>
      <c r="FR89" s="877"/>
      <c r="FS89" s="877"/>
      <c r="FT89" s="877"/>
    </row>
    <row r="90" spans="1:176">
      <c r="A90" s="485"/>
      <c r="B90" s="1223" t="s">
        <v>294</v>
      </c>
      <c r="C90" s="1224"/>
      <c r="D90" s="1224"/>
      <c r="E90" s="1224"/>
      <c r="F90" s="1224"/>
      <c r="G90" s="1224"/>
      <c r="H90" s="1224"/>
      <c r="I90" s="1224"/>
      <c r="J90" s="1224"/>
      <c r="K90" s="1224"/>
      <c r="L90" s="1224"/>
      <c r="M90" s="1225"/>
      <c r="N90" s="1232" t="s">
        <v>365</v>
      </c>
      <c r="O90" s="1232"/>
      <c r="P90" s="1232"/>
      <c r="Q90" s="1232"/>
      <c r="R90" s="1232"/>
      <c r="S90" s="1232"/>
      <c r="T90" s="1232"/>
      <c r="U90" s="1232"/>
      <c r="V90" s="1232"/>
      <c r="W90" s="1232"/>
      <c r="X90" s="1232"/>
      <c r="Y90" s="1232"/>
      <c r="Z90" s="1232"/>
      <c r="AA90" s="1232"/>
      <c r="AB90" s="1232"/>
      <c r="AC90" s="1232"/>
      <c r="AD90" s="1232"/>
      <c r="AE90" s="1232"/>
      <c r="AF90" s="1232"/>
      <c r="AG90" s="1232"/>
      <c r="AH90" s="1232"/>
      <c r="AI90" s="1232"/>
      <c r="AJ90" s="1232"/>
      <c r="AK90" s="1232"/>
      <c r="AL90" s="1232"/>
      <c r="AM90" s="1232"/>
      <c r="AN90" s="1232"/>
      <c r="AO90" s="1232"/>
      <c r="AP90" s="1232"/>
      <c r="AQ90" s="1232"/>
      <c r="AR90" s="1232"/>
      <c r="AS90" s="1232"/>
      <c r="AT90" s="1232"/>
      <c r="AU90" s="1232"/>
      <c r="AV90" s="1232"/>
      <c r="AW90" s="1232"/>
      <c r="AX90" s="1232"/>
      <c r="AY90" s="1232"/>
      <c r="AZ90" s="1232"/>
      <c r="BA90" s="1232"/>
      <c r="BB90" s="1232"/>
      <c r="BC90" s="1232"/>
      <c r="BD90" s="1232"/>
      <c r="BE90" s="1232"/>
      <c r="BF90" s="1232"/>
      <c r="BG90" s="1232"/>
      <c r="BH90" s="1232"/>
      <c r="BI90" s="1232"/>
      <c r="BJ90" s="1232"/>
      <c r="BK90" s="1232"/>
      <c r="BL90" s="1232"/>
      <c r="BM90" s="1232"/>
      <c r="BN90" s="1232"/>
      <c r="BO90" s="1232"/>
      <c r="BP90" s="1232"/>
      <c r="BQ90" s="1232"/>
      <c r="BR90" s="1232"/>
      <c r="BS90" s="1232"/>
      <c r="BT90" s="1232"/>
      <c r="BU90" s="1232"/>
      <c r="BV90" s="1232"/>
      <c r="BW90" s="1232"/>
      <c r="BX90" s="1232"/>
      <c r="BY90" s="1232"/>
      <c r="BZ90" s="1232"/>
      <c r="CA90" s="1232"/>
      <c r="CB90" s="1232"/>
      <c r="CC90" s="1232"/>
      <c r="CD90" s="1232"/>
      <c r="CE90" s="1232"/>
      <c r="CF90" s="1232"/>
      <c r="CG90" s="1232"/>
      <c r="CH90" s="1232"/>
      <c r="CI90" s="1232"/>
      <c r="CJ90" s="1232"/>
      <c r="CK90" s="1232"/>
      <c r="CL90" s="1232"/>
      <c r="CM90" s="1232"/>
      <c r="CN90" s="1232"/>
      <c r="CO90" s="1232"/>
      <c r="CP90" s="1232"/>
      <c r="CQ90" s="1232"/>
      <c r="CR90" s="1232"/>
      <c r="CS90" s="1232"/>
      <c r="CT90" s="1232"/>
      <c r="CU90" s="1232"/>
      <c r="CV90" s="1232"/>
      <c r="CW90" s="1232"/>
      <c r="CX90" s="1223" t="s">
        <v>284</v>
      </c>
      <c r="CY90" s="1224"/>
      <c r="CZ90" s="1224"/>
      <c r="DA90" s="1224"/>
      <c r="DB90" s="1224"/>
      <c r="DC90" s="1224"/>
      <c r="DD90" s="1224"/>
      <c r="DE90" s="1224"/>
      <c r="DF90" s="1224"/>
      <c r="DG90" s="1224"/>
      <c r="DH90" s="1224"/>
      <c r="DI90" s="1225"/>
      <c r="DJ90" s="1235" t="s">
        <v>675</v>
      </c>
      <c r="DK90" s="1236"/>
      <c r="DL90" s="1236"/>
      <c r="DM90" s="1236"/>
      <c r="DN90" s="1236"/>
      <c r="DO90" s="1236"/>
      <c r="DP90" s="1236"/>
      <c r="DQ90" s="1236"/>
      <c r="DR90" s="1236"/>
      <c r="DS90" s="1236"/>
      <c r="DT90" s="1236"/>
      <c r="DU90" s="1236"/>
      <c r="DV90" s="1236"/>
      <c r="DW90" s="1236"/>
      <c r="DX90" s="499"/>
      <c r="DY90" s="1237" t="s">
        <v>676</v>
      </c>
      <c r="DZ90" s="1238"/>
      <c r="EA90" s="1238"/>
      <c r="EB90" s="1238"/>
      <c r="EC90" s="1238"/>
      <c r="ED90" s="1238"/>
      <c r="EE90" s="1238"/>
      <c r="EF90" s="1238"/>
      <c r="EG90" s="1238"/>
      <c r="EH90" s="1238"/>
      <c r="EI90" s="1238"/>
      <c r="EJ90" s="1238"/>
      <c r="EK90" s="1238"/>
      <c r="EL90" s="1238"/>
      <c r="EM90" s="1239"/>
      <c r="EN90" s="1237" t="s">
        <v>675</v>
      </c>
      <c r="EO90" s="1238"/>
      <c r="EP90" s="1238"/>
      <c r="EQ90" s="1238"/>
      <c r="ER90" s="1238"/>
      <c r="ES90" s="1238"/>
      <c r="ET90" s="1238"/>
      <c r="EU90" s="1238"/>
      <c r="EV90" s="1238"/>
      <c r="EW90" s="1238"/>
      <c r="EX90" s="1238"/>
      <c r="EY90" s="1238"/>
      <c r="EZ90" s="1238"/>
      <c r="FA90" s="1238"/>
      <c r="FB90" s="1239"/>
      <c r="FC90" s="45"/>
      <c r="FD90" s="45"/>
      <c r="FE90" s="45"/>
      <c r="FF90" s="45"/>
      <c r="FG90" s="45"/>
      <c r="FH90" s="45"/>
      <c r="FI90" s="45"/>
      <c r="FJ90" s="45"/>
      <c r="FK90" s="45"/>
      <c r="FL90" s="45"/>
      <c r="FM90" s="45"/>
      <c r="FN90" s="45"/>
      <c r="FO90" s="45"/>
      <c r="FP90" s="45"/>
      <c r="FQ90" s="45"/>
      <c r="FR90" s="45"/>
      <c r="FS90" s="45"/>
      <c r="FT90" s="45"/>
    </row>
    <row r="91" spans="1:176">
      <c r="A91" s="485"/>
      <c r="B91" s="1226"/>
      <c r="C91" s="1227"/>
      <c r="D91" s="1227"/>
      <c r="E91" s="1227"/>
      <c r="F91" s="1227"/>
      <c r="G91" s="1227"/>
      <c r="H91" s="1227"/>
      <c r="I91" s="1227"/>
      <c r="J91" s="1227"/>
      <c r="K91" s="1227"/>
      <c r="L91" s="1227"/>
      <c r="M91" s="1228"/>
      <c r="N91" s="1233"/>
      <c r="O91" s="1233"/>
      <c r="P91" s="1233"/>
      <c r="Q91" s="1233"/>
      <c r="R91" s="1233"/>
      <c r="S91" s="1233"/>
      <c r="T91" s="1233"/>
      <c r="U91" s="1233"/>
      <c r="V91" s="1233"/>
      <c r="W91" s="1233"/>
      <c r="X91" s="1233"/>
      <c r="Y91" s="1233"/>
      <c r="Z91" s="1233"/>
      <c r="AA91" s="1233"/>
      <c r="AB91" s="1233"/>
      <c r="AC91" s="1233"/>
      <c r="AD91" s="1233"/>
      <c r="AE91" s="1233"/>
      <c r="AF91" s="1233"/>
      <c r="AG91" s="1233"/>
      <c r="AH91" s="1233"/>
      <c r="AI91" s="1233"/>
      <c r="AJ91" s="1233"/>
      <c r="AK91" s="1233"/>
      <c r="AL91" s="1233"/>
      <c r="AM91" s="1233"/>
      <c r="AN91" s="1233"/>
      <c r="AO91" s="1233"/>
      <c r="AP91" s="1233"/>
      <c r="AQ91" s="1233"/>
      <c r="AR91" s="1233"/>
      <c r="AS91" s="1233"/>
      <c r="AT91" s="1233"/>
      <c r="AU91" s="1233"/>
      <c r="AV91" s="1233"/>
      <c r="AW91" s="1233"/>
      <c r="AX91" s="1233"/>
      <c r="AY91" s="1233"/>
      <c r="AZ91" s="1233"/>
      <c r="BA91" s="1233"/>
      <c r="BB91" s="1233"/>
      <c r="BC91" s="1233"/>
      <c r="BD91" s="1233"/>
      <c r="BE91" s="1233"/>
      <c r="BF91" s="1233"/>
      <c r="BG91" s="1233"/>
      <c r="BH91" s="1233"/>
      <c r="BI91" s="1233"/>
      <c r="BJ91" s="1233"/>
      <c r="BK91" s="1233"/>
      <c r="BL91" s="1233"/>
      <c r="BM91" s="1233"/>
      <c r="BN91" s="1233"/>
      <c r="BO91" s="1233"/>
      <c r="BP91" s="1233"/>
      <c r="BQ91" s="1233"/>
      <c r="BR91" s="1233"/>
      <c r="BS91" s="1233"/>
      <c r="BT91" s="1233"/>
      <c r="BU91" s="1233"/>
      <c r="BV91" s="1233"/>
      <c r="BW91" s="1233"/>
      <c r="BX91" s="1233"/>
      <c r="BY91" s="1233"/>
      <c r="BZ91" s="1233"/>
      <c r="CA91" s="1233"/>
      <c r="CB91" s="1233"/>
      <c r="CC91" s="1233"/>
      <c r="CD91" s="1233"/>
      <c r="CE91" s="1233"/>
      <c r="CF91" s="1233"/>
      <c r="CG91" s="1233"/>
      <c r="CH91" s="1233"/>
      <c r="CI91" s="1233"/>
      <c r="CJ91" s="1233"/>
      <c r="CK91" s="1233"/>
      <c r="CL91" s="1233"/>
      <c r="CM91" s="1233"/>
      <c r="CN91" s="1233"/>
      <c r="CO91" s="1233"/>
      <c r="CP91" s="1233"/>
      <c r="CQ91" s="1233"/>
      <c r="CR91" s="1233"/>
      <c r="CS91" s="1233"/>
      <c r="CT91" s="1233"/>
      <c r="CU91" s="1233"/>
      <c r="CV91" s="1233"/>
      <c r="CW91" s="1233"/>
      <c r="CX91" s="1226"/>
      <c r="CY91" s="1227"/>
      <c r="CZ91" s="1227"/>
      <c r="DA91" s="1227"/>
      <c r="DB91" s="1227"/>
      <c r="DC91" s="1227"/>
      <c r="DD91" s="1227"/>
      <c r="DE91" s="1227"/>
      <c r="DF91" s="1227"/>
      <c r="DG91" s="1227"/>
      <c r="DH91" s="1227"/>
      <c r="DI91" s="1228"/>
      <c r="DJ91" s="1211">
        <v>20</v>
      </c>
      <c r="DK91" s="1212"/>
      <c r="DL91" s="1212"/>
      <c r="DM91" s="1212"/>
      <c r="DN91" s="1212"/>
      <c r="DO91" s="1212"/>
      <c r="DP91" s="1213" t="s">
        <v>210</v>
      </c>
      <c r="DQ91" s="1213"/>
      <c r="DR91" s="1213"/>
      <c r="DS91" s="1213"/>
      <c r="DT91" s="883" t="s">
        <v>283</v>
      </c>
      <c r="DU91" s="883"/>
      <c r="DV91" s="883"/>
      <c r="DW91" s="883"/>
      <c r="DX91" s="884"/>
      <c r="DY91" s="1211">
        <v>20</v>
      </c>
      <c r="DZ91" s="1212"/>
      <c r="EA91" s="1212"/>
      <c r="EB91" s="1212"/>
      <c r="EC91" s="1212"/>
      <c r="ED91" s="1212"/>
      <c r="EE91" s="1213" t="s">
        <v>211</v>
      </c>
      <c r="EF91" s="1213"/>
      <c r="EG91" s="1213"/>
      <c r="EH91" s="1213"/>
      <c r="EI91" s="883" t="s">
        <v>283</v>
      </c>
      <c r="EJ91" s="883"/>
      <c r="EK91" s="883"/>
      <c r="EL91" s="883"/>
      <c r="EM91" s="884"/>
      <c r="EN91" s="1211">
        <v>20</v>
      </c>
      <c r="EO91" s="1212"/>
      <c r="EP91" s="1212"/>
      <c r="EQ91" s="1212"/>
      <c r="ER91" s="1212"/>
      <c r="ES91" s="1212"/>
      <c r="ET91" s="1213" t="s">
        <v>212</v>
      </c>
      <c r="EU91" s="1213"/>
      <c r="EV91" s="1213"/>
      <c r="EW91" s="1213"/>
      <c r="EX91" s="883" t="s">
        <v>283</v>
      </c>
      <c r="EY91" s="883"/>
      <c r="EZ91" s="883"/>
      <c r="FA91" s="883"/>
      <c r="FB91" s="884"/>
      <c r="FC91" s="45"/>
      <c r="FD91" s="45"/>
      <c r="FE91" s="45"/>
      <c r="FF91" s="45"/>
      <c r="FG91" s="45"/>
      <c r="FH91" s="45"/>
      <c r="FI91" s="45"/>
      <c r="FJ91" s="45"/>
      <c r="FK91" s="45"/>
      <c r="FL91" s="45"/>
      <c r="FM91" s="45"/>
      <c r="FN91" s="45"/>
      <c r="FO91" s="45"/>
      <c r="FP91" s="45"/>
      <c r="FQ91" s="45"/>
      <c r="FR91" s="45"/>
      <c r="FS91" s="45"/>
      <c r="FT91" s="45"/>
    </row>
    <row r="92" spans="1:176" ht="13.5" thickBot="1">
      <c r="A92" s="485"/>
      <c r="B92" s="1229"/>
      <c r="C92" s="1230"/>
      <c r="D92" s="1230"/>
      <c r="E92" s="1230"/>
      <c r="F92" s="1230"/>
      <c r="G92" s="1230"/>
      <c r="H92" s="1230"/>
      <c r="I92" s="1230"/>
      <c r="J92" s="1230"/>
      <c r="K92" s="1230"/>
      <c r="L92" s="1230"/>
      <c r="M92" s="1231"/>
      <c r="N92" s="1234"/>
      <c r="O92" s="1234"/>
      <c r="P92" s="1234"/>
      <c r="Q92" s="1234"/>
      <c r="R92" s="1234"/>
      <c r="S92" s="1234"/>
      <c r="T92" s="1234"/>
      <c r="U92" s="1234"/>
      <c r="V92" s="1234"/>
      <c r="W92" s="1234"/>
      <c r="X92" s="1234"/>
      <c r="Y92" s="1234"/>
      <c r="Z92" s="1234"/>
      <c r="AA92" s="1234"/>
      <c r="AB92" s="1234"/>
      <c r="AC92" s="1234"/>
      <c r="AD92" s="1234"/>
      <c r="AE92" s="1234"/>
      <c r="AF92" s="1234"/>
      <c r="AG92" s="1234"/>
      <c r="AH92" s="1234"/>
      <c r="AI92" s="1234"/>
      <c r="AJ92" s="1234"/>
      <c r="AK92" s="1234"/>
      <c r="AL92" s="1234"/>
      <c r="AM92" s="1234"/>
      <c r="AN92" s="1234"/>
      <c r="AO92" s="1234"/>
      <c r="AP92" s="1234"/>
      <c r="AQ92" s="1234"/>
      <c r="AR92" s="1234"/>
      <c r="AS92" s="1234"/>
      <c r="AT92" s="1234"/>
      <c r="AU92" s="1234"/>
      <c r="AV92" s="1234"/>
      <c r="AW92" s="1234"/>
      <c r="AX92" s="1234"/>
      <c r="AY92" s="1234"/>
      <c r="AZ92" s="1234"/>
      <c r="BA92" s="1234"/>
      <c r="BB92" s="1234"/>
      <c r="BC92" s="1234"/>
      <c r="BD92" s="1234"/>
      <c r="BE92" s="1234"/>
      <c r="BF92" s="1234"/>
      <c r="BG92" s="1234"/>
      <c r="BH92" s="1234"/>
      <c r="BI92" s="1234"/>
      <c r="BJ92" s="1234"/>
      <c r="BK92" s="1234"/>
      <c r="BL92" s="1234"/>
      <c r="BM92" s="1234"/>
      <c r="BN92" s="1234"/>
      <c r="BO92" s="1234"/>
      <c r="BP92" s="1234"/>
      <c r="BQ92" s="1234"/>
      <c r="BR92" s="1234"/>
      <c r="BS92" s="1234"/>
      <c r="BT92" s="1234"/>
      <c r="BU92" s="1234"/>
      <c r="BV92" s="1234"/>
      <c r="BW92" s="1234"/>
      <c r="BX92" s="1234"/>
      <c r="BY92" s="1234"/>
      <c r="BZ92" s="1234"/>
      <c r="CA92" s="1234"/>
      <c r="CB92" s="1234"/>
      <c r="CC92" s="1234"/>
      <c r="CD92" s="1234"/>
      <c r="CE92" s="1234"/>
      <c r="CF92" s="1234"/>
      <c r="CG92" s="1234"/>
      <c r="CH92" s="1234"/>
      <c r="CI92" s="1234"/>
      <c r="CJ92" s="1234"/>
      <c r="CK92" s="1234"/>
      <c r="CL92" s="1234"/>
      <c r="CM92" s="1234"/>
      <c r="CN92" s="1234"/>
      <c r="CO92" s="1234"/>
      <c r="CP92" s="1234"/>
      <c r="CQ92" s="1234"/>
      <c r="CR92" s="1234"/>
      <c r="CS92" s="1234"/>
      <c r="CT92" s="1234"/>
      <c r="CU92" s="1234"/>
      <c r="CV92" s="1234"/>
      <c r="CW92" s="1234"/>
      <c r="CX92" s="1229"/>
      <c r="CY92" s="1230"/>
      <c r="CZ92" s="1230"/>
      <c r="DA92" s="1230"/>
      <c r="DB92" s="1230"/>
      <c r="DC92" s="1230"/>
      <c r="DD92" s="1230"/>
      <c r="DE92" s="1230"/>
      <c r="DF92" s="1230"/>
      <c r="DG92" s="1230"/>
      <c r="DH92" s="1230"/>
      <c r="DI92" s="1231"/>
      <c r="DJ92" s="1214" t="s">
        <v>7</v>
      </c>
      <c r="DK92" s="1215"/>
      <c r="DL92" s="1215"/>
      <c r="DM92" s="1215"/>
      <c r="DN92" s="1215"/>
      <c r="DO92" s="1215"/>
      <c r="DP92" s="1215"/>
      <c r="DQ92" s="1215"/>
      <c r="DR92" s="1215"/>
      <c r="DS92" s="1215"/>
      <c r="DT92" s="1215"/>
      <c r="DU92" s="1215"/>
      <c r="DV92" s="1215"/>
      <c r="DW92" s="1215"/>
      <c r="DX92" s="1216"/>
      <c r="DY92" s="1214" t="s">
        <v>8</v>
      </c>
      <c r="DZ92" s="1215"/>
      <c r="EA92" s="1215"/>
      <c r="EB92" s="1215"/>
      <c r="EC92" s="1215"/>
      <c r="ED92" s="1215"/>
      <c r="EE92" s="1215"/>
      <c r="EF92" s="1215"/>
      <c r="EG92" s="1215"/>
      <c r="EH92" s="1215"/>
      <c r="EI92" s="1215"/>
      <c r="EJ92" s="1215"/>
      <c r="EK92" s="1215"/>
      <c r="EL92" s="1215"/>
      <c r="EM92" s="1216"/>
      <c r="EN92" s="1214" t="s">
        <v>10</v>
      </c>
      <c r="EO92" s="1215"/>
      <c r="EP92" s="1215"/>
      <c r="EQ92" s="1215"/>
      <c r="ER92" s="1215"/>
      <c r="ES92" s="1215"/>
      <c r="ET92" s="1215"/>
      <c r="EU92" s="1215"/>
      <c r="EV92" s="1215"/>
      <c r="EW92" s="1215"/>
      <c r="EX92" s="1215"/>
      <c r="EY92" s="1215"/>
      <c r="EZ92" s="1215"/>
      <c r="FA92" s="1215"/>
      <c r="FB92" s="1216"/>
      <c r="FC92" s="45"/>
      <c r="FD92" s="45"/>
      <c r="FE92" s="45"/>
      <c r="FF92" s="45"/>
      <c r="FG92" s="45"/>
      <c r="FH92" s="45"/>
      <c r="FI92" s="45"/>
      <c r="FJ92" s="45"/>
      <c r="FK92" s="45"/>
      <c r="FL92" s="45"/>
      <c r="FM92" s="45"/>
      <c r="FN92" s="45"/>
      <c r="FO92" s="45"/>
      <c r="FP92" s="45"/>
      <c r="FQ92" s="45"/>
      <c r="FR92" s="45"/>
      <c r="FS92" s="45"/>
      <c r="FT92" s="45"/>
    </row>
    <row r="93" spans="1:176">
      <c r="A93" s="485"/>
      <c r="B93" s="1217"/>
      <c r="C93" s="1218"/>
      <c r="D93" s="1218"/>
      <c r="E93" s="1218"/>
      <c r="F93" s="1218"/>
      <c r="G93" s="1218"/>
      <c r="H93" s="1218"/>
      <c r="I93" s="1218"/>
      <c r="J93" s="1218"/>
      <c r="K93" s="1218"/>
      <c r="L93" s="1218"/>
      <c r="M93" s="1219"/>
      <c r="N93" s="1098" t="s">
        <v>369</v>
      </c>
      <c r="O93" s="1207"/>
      <c r="P93" s="1207"/>
      <c r="Q93" s="1207"/>
      <c r="R93" s="1207"/>
      <c r="S93" s="1207"/>
      <c r="T93" s="1207"/>
      <c r="U93" s="1207"/>
      <c r="V93" s="1207"/>
      <c r="W93" s="1207"/>
      <c r="X93" s="1207"/>
      <c r="Y93" s="1207"/>
      <c r="Z93" s="1207"/>
      <c r="AA93" s="1207"/>
      <c r="AB93" s="1207"/>
      <c r="AC93" s="1207"/>
      <c r="AD93" s="1207"/>
      <c r="AE93" s="1207"/>
      <c r="AF93" s="1207"/>
      <c r="AG93" s="1207"/>
      <c r="AH93" s="1207"/>
      <c r="AI93" s="1207"/>
      <c r="AJ93" s="1207"/>
      <c r="AK93" s="1207"/>
      <c r="AL93" s="1207"/>
      <c r="AM93" s="1207"/>
      <c r="AN93" s="1207"/>
      <c r="AO93" s="1207"/>
      <c r="AP93" s="1207"/>
      <c r="AQ93" s="1207"/>
      <c r="AR93" s="1207"/>
      <c r="AS93" s="1207"/>
      <c r="AT93" s="1207"/>
      <c r="AU93" s="1207"/>
      <c r="AV93" s="1207"/>
      <c r="AW93" s="1207"/>
      <c r="AX93" s="1207"/>
      <c r="AY93" s="1207"/>
      <c r="AZ93" s="1207"/>
      <c r="BA93" s="1207"/>
      <c r="BB93" s="1207"/>
      <c r="BC93" s="1207"/>
      <c r="BD93" s="1207"/>
      <c r="BE93" s="1207"/>
      <c r="BF93" s="1207"/>
      <c r="BG93" s="1207"/>
      <c r="BH93" s="1207"/>
      <c r="BI93" s="1207"/>
      <c r="BJ93" s="1207"/>
      <c r="BK93" s="1207"/>
      <c r="BL93" s="1207"/>
      <c r="BM93" s="1207"/>
      <c r="BN93" s="1207"/>
      <c r="BO93" s="1207"/>
      <c r="BP93" s="1207"/>
      <c r="BQ93" s="1207"/>
      <c r="BR93" s="1207"/>
      <c r="BS93" s="1207"/>
      <c r="BT93" s="1207"/>
      <c r="BU93" s="1207"/>
      <c r="BV93" s="1207"/>
      <c r="BW93" s="1207"/>
      <c r="BX93" s="1207"/>
      <c r="BY93" s="1207"/>
      <c r="BZ93" s="1207"/>
      <c r="CA93" s="1207"/>
      <c r="CB93" s="1207"/>
      <c r="CC93" s="1207"/>
      <c r="CD93" s="1207"/>
      <c r="CE93" s="1207"/>
      <c r="CF93" s="1207"/>
      <c r="CG93" s="1207"/>
      <c r="CH93" s="1207"/>
      <c r="CI93" s="1207"/>
      <c r="CJ93" s="1207"/>
      <c r="CK93" s="1207"/>
      <c r="CL93" s="1207"/>
      <c r="CM93" s="1207"/>
      <c r="CN93" s="1207"/>
      <c r="CO93" s="1207"/>
      <c r="CP93" s="1207"/>
      <c r="CQ93" s="1207"/>
      <c r="CR93" s="1207"/>
      <c r="CS93" s="1207"/>
      <c r="CT93" s="1207"/>
      <c r="CU93" s="1207"/>
      <c r="CV93" s="1207"/>
      <c r="CW93" s="1207"/>
      <c r="CX93" s="1120" t="s">
        <v>136</v>
      </c>
      <c r="CY93" s="1166"/>
      <c r="CZ93" s="1166"/>
      <c r="DA93" s="1166"/>
      <c r="DB93" s="1166"/>
      <c r="DC93" s="1166"/>
      <c r="DD93" s="1166"/>
      <c r="DE93" s="1166"/>
      <c r="DF93" s="1166"/>
      <c r="DG93" s="1166"/>
      <c r="DH93" s="1166"/>
      <c r="DI93" s="1167"/>
      <c r="DJ93" s="1198"/>
      <c r="DK93" s="1199"/>
      <c r="DL93" s="1199"/>
      <c r="DM93" s="1199"/>
      <c r="DN93" s="1199"/>
      <c r="DO93" s="1199"/>
      <c r="DP93" s="1199"/>
      <c r="DQ93" s="1199"/>
      <c r="DR93" s="1199"/>
      <c r="DS93" s="1199"/>
      <c r="DT93" s="1199"/>
      <c r="DU93" s="1199"/>
      <c r="DV93" s="1199"/>
      <c r="DW93" s="1199"/>
      <c r="DX93" s="1200"/>
      <c r="DY93" s="1198"/>
      <c r="DZ93" s="1199"/>
      <c r="EA93" s="1199"/>
      <c r="EB93" s="1199"/>
      <c r="EC93" s="1199"/>
      <c r="ED93" s="1199"/>
      <c r="EE93" s="1199"/>
      <c r="EF93" s="1199"/>
      <c r="EG93" s="1199"/>
      <c r="EH93" s="1199"/>
      <c r="EI93" s="1199"/>
      <c r="EJ93" s="1199"/>
      <c r="EK93" s="1199"/>
      <c r="EL93" s="1199"/>
      <c r="EM93" s="1200"/>
      <c r="EN93" s="1198"/>
      <c r="EO93" s="1199"/>
      <c r="EP93" s="1199"/>
      <c r="EQ93" s="1199"/>
      <c r="ER93" s="1199"/>
      <c r="ES93" s="1199"/>
      <c r="ET93" s="1199"/>
      <c r="EU93" s="1199"/>
      <c r="EV93" s="1199"/>
      <c r="EW93" s="1199"/>
      <c r="EX93" s="1199"/>
      <c r="EY93" s="1199"/>
      <c r="EZ93" s="1199"/>
      <c r="FA93" s="1199"/>
      <c r="FB93" s="1200"/>
      <c r="FC93" s="45"/>
      <c r="FD93" s="45"/>
      <c r="FE93" s="45"/>
      <c r="FF93" s="45"/>
      <c r="FG93" s="45"/>
      <c r="FH93" s="45"/>
      <c r="FI93" s="45"/>
      <c r="FJ93" s="45"/>
      <c r="FK93" s="45"/>
      <c r="FL93" s="45"/>
      <c r="FM93" s="45"/>
      <c r="FN93" s="45"/>
      <c r="FO93" s="45"/>
      <c r="FP93" s="45"/>
      <c r="FQ93" s="45"/>
      <c r="FR93" s="45"/>
      <c r="FS93" s="45"/>
      <c r="FT93" s="45"/>
    </row>
    <row r="94" spans="1:176">
      <c r="A94" s="485" t="s">
        <v>213</v>
      </c>
      <c r="B94" s="1204"/>
      <c r="C94" s="1205"/>
      <c r="D94" s="1205"/>
      <c r="E94" s="1205"/>
      <c r="F94" s="1205"/>
      <c r="G94" s="1205"/>
      <c r="H94" s="1205"/>
      <c r="I94" s="1205"/>
      <c r="J94" s="1205"/>
      <c r="K94" s="1205"/>
      <c r="L94" s="1205"/>
      <c r="M94" s="1206"/>
      <c r="N94" s="1098" t="s">
        <v>370</v>
      </c>
      <c r="O94" s="1207"/>
      <c r="P94" s="1207"/>
      <c r="Q94" s="1207"/>
      <c r="R94" s="1207"/>
      <c r="S94" s="1207"/>
      <c r="T94" s="1207"/>
      <c r="U94" s="1207"/>
      <c r="V94" s="1207"/>
      <c r="W94" s="1207"/>
      <c r="X94" s="1207"/>
      <c r="Y94" s="1207"/>
      <c r="Z94" s="1207"/>
      <c r="AA94" s="1207"/>
      <c r="AB94" s="1207"/>
      <c r="AC94" s="1207"/>
      <c r="AD94" s="1207"/>
      <c r="AE94" s="1207"/>
      <c r="AF94" s="1207"/>
      <c r="AG94" s="1207"/>
      <c r="AH94" s="1207"/>
      <c r="AI94" s="1207"/>
      <c r="AJ94" s="1207"/>
      <c r="AK94" s="1207"/>
      <c r="AL94" s="1207"/>
      <c r="AM94" s="1207"/>
      <c r="AN94" s="1207"/>
      <c r="AO94" s="1207"/>
      <c r="AP94" s="1207"/>
      <c r="AQ94" s="1207"/>
      <c r="AR94" s="1207"/>
      <c r="AS94" s="1207"/>
      <c r="AT94" s="1207"/>
      <c r="AU94" s="1207"/>
      <c r="AV94" s="1207"/>
      <c r="AW94" s="1207"/>
      <c r="AX94" s="1207"/>
      <c r="AY94" s="1207"/>
      <c r="AZ94" s="1207"/>
      <c r="BA94" s="1207"/>
      <c r="BB94" s="1207"/>
      <c r="BC94" s="1207"/>
      <c r="BD94" s="1207"/>
      <c r="BE94" s="1207"/>
      <c r="BF94" s="1207"/>
      <c r="BG94" s="1207"/>
      <c r="BH94" s="1207"/>
      <c r="BI94" s="1207"/>
      <c r="BJ94" s="1207"/>
      <c r="BK94" s="1207"/>
      <c r="BL94" s="1207"/>
      <c r="BM94" s="1207"/>
      <c r="BN94" s="1207"/>
      <c r="BO94" s="1207"/>
      <c r="BP94" s="1207"/>
      <c r="BQ94" s="1207"/>
      <c r="BR94" s="1207"/>
      <c r="BS94" s="1207"/>
      <c r="BT94" s="1207"/>
      <c r="BU94" s="1207"/>
      <c r="BV94" s="1207"/>
      <c r="BW94" s="1207"/>
      <c r="BX94" s="1207"/>
      <c r="BY94" s="1207"/>
      <c r="BZ94" s="1207"/>
      <c r="CA94" s="1207"/>
      <c r="CB94" s="1207"/>
      <c r="CC94" s="1207"/>
      <c r="CD94" s="1207"/>
      <c r="CE94" s="1207"/>
      <c r="CF94" s="1207"/>
      <c r="CG94" s="1207"/>
      <c r="CH94" s="1207"/>
      <c r="CI94" s="1207"/>
      <c r="CJ94" s="1207"/>
      <c r="CK94" s="1207"/>
      <c r="CL94" s="1207"/>
      <c r="CM94" s="1207"/>
      <c r="CN94" s="1207"/>
      <c r="CO94" s="1207"/>
      <c r="CP94" s="1207"/>
      <c r="CQ94" s="1207"/>
      <c r="CR94" s="1207"/>
      <c r="CS94" s="1207"/>
      <c r="CT94" s="1207"/>
      <c r="CU94" s="1207"/>
      <c r="CV94" s="1207"/>
      <c r="CW94" s="1207"/>
      <c r="CX94" s="1220"/>
      <c r="CY94" s="1221"/>
      <c r="CZ94" s="1221"/>
      <c r="DA94" s="1221"/>
      <c r="DB94" s="1221"/>
      <c r="DC94" s="1221"/>
      <c r="DD94" s="1221"/>
      <c r="DE94" s="1221"/>
      <c r="DF94" s="1221"/>
      <c r="DG94" s="1221"/>
      <c r="DH94" s="1221"/>
      <c r="DI94" s="1222"/>
      <c r="DJ94" s="1201"/>
      <c r="DK94" s="1202"/>
      <c r="DL94" s="1202"/>
      <c r="DM94" s="1202"/>
      <c r="DN94" s="1202"/>
      <c r="DO94" s="1202"/>
      <c r="DP94" s="1202"/>
      <c r="DQ94" s="1202"/>
      <c r="DR94" s="1202"/>
      <c r="DS94" s="1202"/>
      <c r="DT94" s="1202"/>
      <c r="DU94" s="1202"/>
      <c r="DV94" s="1202"/>
      <c r="DW94" s="1202"/>
      <c r="DX94" s="1203"/>
      <c r="DY94" s="1201"/>
      <c r="DZ94" s="1202"/>
      <c r="EA94" s="1202"/>
      <c r="EB94" s="1202"/>
      <c r="EC94" s="1202"/>
      <c r="ED94" s="1202"/>
      <c r="EE94" s="1202"/>
      <c r="EF94" s="1202"/>
      <c r="EG94" s="1202"/>
      <c r="EH94" s="1202"/>
      <c r="EI94" s="1202"/>
      <c r="EJ94" s="1202"/>
      <c r="EK94" s="1202"/>
      <c r="EL94" s="1202"/>
      <c r="EM94" s="1203"/>
      <c r="EN94" s="1201"/>
      <c r="EO94" s="1202"/>
      <c r="EP94" s="1202"/>
      <c r="EQ94" s="1202"/>
      <c r="ER94" s="1202"/>
      <c r="ES94" s="1202"/>
      <c r="ET94" s="1202"/>
      <c r="EU94" s="1202"/>
      <c r="EV94" s="1202"/>
      <c r="EW94" s="1202"/>
      <c r="EX94" s="1202"/>
      <c r="EY94" s="1202"/>
      <c r="EZ94" s="1202"/>
      <c r="FA94" s="1202"/>
      <c r="FB94" s="1203"/>
      <c r="FC94" s="45"/>
      <c r="FD94" s="45"/>
      <c r="FE94" s="45"/>
      <c r="FF94" s="45"/>
      <c r="FG94" s="45"/>
      <c r="FH94" s="45"/>
      <c r="FI94" s="45"/>
      <c r="FJ94" s="45"/>
      <c r="FK94" s="45"/>
      <c r="FL94" s="45"/>
      <c r="FM94" s="45"/>
      <c r="FN94" s="45"/>
      <c r="FO94" s="45"/>
      <c r="FP94" s="45"/>
      <c r="FQ94" s="45"/>
      <c r="FR94" s="45"/>
      <c r="FS94" s="45"/>
      <c r="FT94" s="45"/>
    </row>
    <row r="95" spans="1:176">
      <c r="A95" s="485"/>
      <c r="B95" s="1204" t="s">
        <v>131</v>
      </c>
      <c r="C95" s="1205"/>
      <c r="D95" s="1205"/>
      <c r="E95" s="1205"/>
      <c r="F95" s="1205"/>
      <c r="G95" s="1205"/>
      <c r="H95" s="1205"/>
      <c r="I95" s="1205"/>
      <c r="J95" s="1205"/>
      <c r="K95" s="1205"/>
      <c r="L95" s="1205"/>
      <c r="M95" s="1206"/>
      <c r="N95" s="1208" t="s">
        <v>669</v>
      </c>
      <c r="O95" s="1209"/>
      <c r="P95" s="1209"/>
      <c r="Q95" s="1209"/>
      <c r="R95" s="1209"/>
      <c r="S95" s="1209"/>
      <c r="T95" s="1209"/>
      <c r="U95" s="1209"/>
      <c r="V95" s="1209"/>
      <c r="W95" s="1209"/>
      <c r="X95" s="1209"/>
      <c r="Y95" s="1209"/>
      <c r="Z95" s="1209"/>
      <c r="AA95" s="1209"/>
      <c r="AB95" s="1209"/>
      <c r="AC95" s="1209"/>
      <c r="AD95" s="1209"/>
      <c r="AE95" s="1209"/>
      <c r="AF95" s="1209"/>
      <c r="AG95" s="1209"/>
      <c r="AH95" s="1209"/>
      <c r="AI95" s="1209"/>
      <c r="AJ95" s="1209"/>
      <c r="AK95" s="1209"/>
      <c r="AL95" s="1209"/>
      <c r="AM95" s="1209"/>
      <c r="AN95" s="1209"/>
      <c r="AO95" s="1209"/>
      <c r="AP95" s="1209"/>
      <c r="AQ95" s="1209"/>
      <c r="AR95" s="1209"/>
      <c r="AS95" s="1209"/>
      <c r="AT95" s="1209"/>
      <c r="AU95" s="1209"/>
      <c r="AV95" s="1209"/>
      <c r="AW95" s="1209"/>
      <c r="AX95" s="1209"/>
      <c r="AY95" s="1209"/>
      <c r="AZ95" s="1209"/>
      <c r="BA95" s="1209"/>
      <c r="BB95" s="1209"/>
      <c r="BC95" s="1209"/>
      <c r="BD95" s="1209"/>
      <c r="BE95" s="1209"/>
      <c r="BF95" s="1209"/>
      <c r="BG95" s="1209"/>
      <c r="BH95" s="1209"/>
      <c r="BI95" s="1209"/>
      <c r="BJ95" s="1209"/>
      <c r="BK95" s="1209"/>
      <c r="BL95" s="1209"/>
      <c r="BM95" s="1209"/>
      <c r="BN95" s="1209"/>
      <c r="BO95" s="1209"/>
      <c r="BP95" s="1209"/>
      <c r="BQ95" s="1209"/>
      <c r="BR95" s="1209"/>
      <c r="BS95" s="1209"/>
      <c r="BT95" s="1209"/>
      <c r="BU95" s="1209"/>
      <c r="BV95" s="1209"/>
      <c r="BW95" s="1209"/>
      <c r="BX95" s="1209"/>
      <c r="BY95" s="1209"/>
      <c r="BZ95" s="1209"/>
      <c r="CA95" s="1209"/>
      <c r="CB95" s="1209"/>
      <c r="CC95" s="1209"/>
      <c r="CD95" s="1209"/>
      <c r="CE95" s="1209"/>
      <c r="CF95" s="1209"/>
      <c r="CG95" s="1209"/>
      <c r="CH95" s="1209"/>
      <c r="CI95" s="1209"/>
      <c r="CJ95" s="1209"/>
      <c r="CK95" s="1209"/>
      <c r="CL95" s="1209"/>
      <c r="CM95" s="1209"/>
      <c r="CN95" s="1209"/>
      <c r="CO95" s="1209"/>
      <c r="CP95" s="1209"/>
      <c r="CQ95" s="1209"/>
      <c r="CR95" s="1209"/>
      <c r="CS95" s="1209"/>
      <c r="CT95" s="1209"/>
      <c r="CU95" s="1209"/>
      <c r="CV95" s="1209"/>
      <c r="CW95" s="1209"/>
      <c r="CX95" s="1116"/>
      <c r="CY95" s="1134"/>
      <c r="CZ95" s="1134"/>
      <c r="DA95" s="1134"/>
      <c r="DB95" s="1134"/>
      <c r="DC95" s="1134"/>
      <c r="DD95" s="1134"/>
      <c r="DE95" s="1134"/>
      <c r="DF95" s="1134"/>
      <c r="DG95" s="1134"/>
      <c r="DH95" s="1134"/>
      <c r="DI95" s="1135"/>
      <c r="DJ95" s="1160">
        <v>4221794</v>
      </c>
      <c r="DK95" s="1149"/>
      <c r="DL95" s="1149"/>
      <c r="DM95" s="1149"/>
      <c r="DN95" s="1149"/>
      <c r="DO95" s="1149"/>
      <c r="DP95" s="1149"/>
      <c r="DQ95" s="1149"/>
      <c r="DR95" s="1149"/>
      <c r="DS95" s="1149"/>
      <c r="DT95" s="1149"/>
      <c r="DU95" s="1149"/>
      <c r="DV95" s="1149"/>
      <c r="DW95" s="1149"/>
      <c r="DX95" s="1150"/>
      <c r="DY95" s="1210">
        <v>4221794</v>
      </c>
      <c r="DZ95" s="1186"/>
      <c r="EA95" s="1186"/>
      <c r="EB95" s="1186"/>
      <c r="EC95" s="1186"/>
      <c r="ED95" s="1186"/>
      <c r="EE95" s="1186"/>
      <c r="EF95" s="1186"/>
      <c r="EG95" s="1186"/>
      <c r="EH95" s="1186"/>
      <c r="EI95" s="1186"/>
      <c r="EJ95" s="1186"/>
      <c r="EK95" s="1186"/>
      <c r="EL95" s="1186"/>
      <c r="EM95" s="1187"/>
      <c r="EN95" s="1210">
        <v>4221794</v>
      </c>
      <c r="EO95" s="1186"/>
      <c r="EP95" s="1186"/>
      <c r="EQ95" s="1186"/>
      <c r="ER95" s="1186"/>
      <c r="ES95" s="1186"/>
      <c r="ET95" s="1186"/>
      <c r="EU95" s="1186"/>
      <c r="EV95" s="1186"/>
      <c r="EW95" s="1186"/>
      <c r="EX95" s="1186"/>
      <c r="EY95" s="1186"/>
      <c r="EZ95" s="1186"/>
      <c r="FA95" s="1186"/>
      <c r="FB95" s="1187"/>
      <c r="FC95" s="45"/>
      <c r="FD95" s="45"/>
      <c r="FE95" s="45"/>
      <c r="FF95" s="45"/>
      <c r="FG95" s="45"/>
      <c r="FH95" s="45"/>
      <c r="FI95" s="45"/>
      <c r="FJ95" s="45"/>
      <c r="FK95" s="45"/>
      <c r="FL95" s="45"/>
      <c r="FM95" s="45"/>
      <c r="FN95" s="45"/>
      <c r="FO95" s="45"/>
      <c r="FP95" s="45"/>
      <c r="FQ95" s="45"/>
      <c r="FR95" s="45"/>
      <c r="FS95" s="45"/>
      <c r="FT95" s="45"/>
    </row>
    <row r="96" spans="1:176">
      <c r="A96" s="485"/>
      <c r="B96" s="1048" t="s">
        <v>131</v>
      </c>
      <c r="C96" s="1060"/>
      <c r="D96" s="1060"/>
      <c r="E96" s="1060"/>
      <c r="F96" s="1060"/>
      <c r="G96" s="1060"/>
      <c r="H96" s="1060"/>
      <c r="I96" s="1060"/>
      <c r="J96" s="1060"/>
      <c r="K96" s="1060"/>
      <c r="L96" s="1060"/>
      <c r="M96" s="1061"/>
      <c r="N96" s="870"/>
      <c r="O96" s="1188" t="s">
        <v>373</v>
      </c>
      <c r="P96" s="1188"/>
      <c r="Q96" s="1188"/>
      <c r="R96" s="1188"/>
      <c r="S96" s="1188"/>
      <c r="T96" s="1188"/>
      <c r="U96" s="1188"/>
      <c r="V96" s="1188"/>
      <c r="W96" s="1188"/>
      <c r="X96" s="1188"/>
      <c r="Y96" s="1188"/>
      <c r="Z96" s="1188"/>
      <c r="AA96" s="1188"/>
      <c r="AB96" s="1188"/>
      <c r="AC96" s="1188"/>
      <c r="AD96" s="1188"/>
      <c r="AE96" s="1188"/>
      <c r="AF96" s="1188"/>
      <c r="AG96" s="1188"/>
      <c r="AH96" s="1188"/>
      <c r="AI96" s="1188"/>
      <c r="AJ96" s="1188"/>
      <c r="AK96" s="1188"/>
      <c r="AL96" s="1188"/>
      <c r="AM96" s="1188"/>
      <c r="AN96" s="1188"/>
      <c r="AO96" s="1188"/>
      <c r="AP96" s="1188"/>
      <c r="AQ96" s="1188"/>
      <c r="AR96" s="1188"/>
      <c r="AS96" s="1188"/>
      <c r="AT96" s="1188"/>
      <c r="AU96" s="1188"/>
      <c r="AV96" s="1188"/>
      <c r="AW96" s="1188"/>
      <c r="AX96" s="1188"/>
      <c r="AY96" s="1188"/>
      <c r="AZ96" s="1188"/>
      <c r="BA96" s="1188"/>
      <c r="BB96" s="1188"/>
      <c r="BC96" s="1188"/>
      <c r="BD96" s="1188"/>
      <c r="BE96" s="1188"/>
      <c r="BF96" s="1188"/>
      <c r="BG96" s="1188"/>
      <c r="BH96" s="1188"/>
      <c r="BI96" s="1188"/>
      <c r="BJ96" s="1188"/>
      <c r="BK96" s="1188"/>
      <c r="BL96" s="1188"/>
      <c r="BM96" s="1188"/>
      <c r="BN96" s="1188"/>
      <c r="BO96" s="1188"/>
      <c r="BP96" s="1188"/>
      <c r="BQ96" s="1188"/>
      <c r="BR96" s="1188"/>
      <c r="BS96" s="1188"/>
      <c r="BT96" s="1188"/>
      <c r="BU96" s="1188"/>
      <c r="BV96" s="1188"/>
      <c r="BW96" s="1188"/>
      <c r="BX96" s="1188"/>
      <c r="BY96" s="1188"/>
      <c r="BZ96" s="1188"/>
      <c r="CA96" s="1188"/>
      <c r="CB96" s="1188"/>
      <c r="CC96" s="1188"/>
      <c r="CD96" s="1188"/>
      <c r="CE96" s="1188"/>
      <c r="CF96" s="1188"/>
      <c r="CG96" s="1188"/>
      <c r="CH96" s="1188"/>
      <c r="CI96" s="1188"/>
      <c r="CJ96" s="1188"/>
      <c r="CK96" s="1188"/>
      <c r="CL96" s="1188"/>
      <c r="CM96" s="1188"/>
      <c r="CN96" s="1188"/>
      <c r="CO96" s="1188"/>
      <c r="CP96" s="1188"/>
      <c r="CQ96" s="1188"/>
      <c r="CR96" s="1188"/>
      <c r="CS96" s="1188"/>
      <c r="CT96" s="1188"/>
      <c r="CU96" s="1188"/>
      <c r="CV96" s="1188"/>
      <c r="CW96" s="1188"/>
      <c r="CX96" s="1116" t="s">
        <v>135</v>
      </c>
      <c r="CY96" s="1134"/>
      <c r="CZ96" s="1134"/>
      <c r="DA96" s="1134"/>
      <c r="DB96" s="1134"/>
      <c r="DC96" s="1134"/>
      <c r="DD96" s="1134"/>
      <c r="DE96" s="1134"/>
      <c r="DF96" s="1134"/>
      <c r="DG96" s="1134"/>
      <c r="DH96" s="1134"/>
      <c r="DI96" s="1135"/>
      <c r="DJ96" s="1195" t="s">
        <v>0</v>
      </c>
      <c r="DK96" s="1195"/>
      <c r="DL96" s="1140">
        <v>0</v>
      </c>
      <c r="DM96" s="1140"/>
      <c r="DN96" s="1140"/>
      <c r="DO96" s="1140"/>
      <c r="DP96" s="1140"/>
      <c r="DQ96" s="1140"/>
      <c r="DR96" s="1140"/>
      <c r="DS96" s="1140"/>
      <c r="DT96" s="1140"/>
      <c r="DU96" s="1140"/>
      <c r="DV96" s="1140"/>
      <c r="DW96" s="1196" t="s">
        <v>1</v>
      </c>
      <c r="DX96" s="1196"/>
      <c r="DY96" s="1194" t="s">
        <v>0</v>
      </c>
      <c r="DZ96" s="1195"/>
      <c r="EA96" s="1140">
        <v>0</v>
      </c>
      <c r="EB96" s="1140"/>
      <c r="EC96" s="1140"/>
      <c r="ED96" s="1140"/>
      <c r="EE96" s="1140"/>
      <c r="EF96" s="1140"/>
      <c r="EG96" s="1140"/>
      <c r="EH96" s="1140"/>
      <c r="EI96" s="1140"/>
      <c r="EJ96" s="1140"/>
      <c r="EK96" s="1140"/>
      <c r="EL96" s="1196" t="s">
        <v>1</v>
      </c>
      <c r="EM96" s="1197"/>
      <c r="EN96" s="1195" t="s">
        <v>0</v>
      </c>
      <c r="EO96" s="1195"/>
      <c r="EP96" s="1140">
        <v>0</v>
      </c>
      <c r="EQ96" s="1140"/>
      <c r="ER96" s="1140"/>
      <c r="ES96" s="1140"/>
      <c r="ET96" s="1140"/>
      <c r="EU96" s="1140"/>
      <c r="EV96" s="1140"/>
      <c r="EW96" s="1140"/>
      <c r="EX96" s="1140"/>
      <c r="EY96" s="1140"/>
      <c r="EZ96" s="1140"/>
      <c r="FA96" s="1196" t="s">
        <v>1</v>
      </c>
      <c r="FB96" s="1197"/>
      <c r="FC96" s="197"/>
      <c r="FD96" s="197"/>
      <c r="FE96" s="197"/>
      <c r="FF96" s="197"/>
      <c r="FG96" s="197"/>
      <c r="FH96" s="197"/>
      <c r="FI96" s="197"/>
      <c r="FJ96" s="197"/>
      <c r="FK96" s="197"/>
      <c r="FL96" s="197"/>
      <c r="FM96" s="197"/>
      <c r="FN96" s="197"/>
      <c r="FO96" s="197"/>
      <c r="FP96" s="197"/>
      <c r="FQ96" s="197"/>
      <c r="FR96" s="197"/>
      <c r="FS96" s="197"/>
      <c r="FT96" s="197"/>
    </row>
    <row r="97" spans="1:176">
      <c r="A97" s="485"/>
      <c r="B97" s="1191" t="s">
        <v>670</v>
      </c>
      <c r="C97" s="1192"/>
      <c r="D97" s="1192"/>
      <c r="E97" s="1192"/>
      <c r="F97" s="1192"/>
      <c r="G97" s="1192"/>
      <c r="H97" s="1192"/>
      <c r="I97" s="1192"/>
      <c r="J97" s="1192"/>
      <c r="K97" s="1192"/>
      <c r="L97" s="1192"/>
      <c r="M97" s="1193"/>
      <c r="N97" s="868"/>
      <c r="O97" s="1188" t="s">
        <v>375</v>
      </c>
      <c r="P97" s="1188"/>
      <c r="Q97" s="1188"/>
      <c r="R97" s="1188"/>
      <c r="S97" s="1188"/>
      <c r="T97" s="1188"/>
      <c r="U97" s="1188"/>
      <c r="V97" s="1188"/>
      <c r="W97" s="1188"/>
      <c r="X97" s="1188"/>
      <c r="Y97" s="1188"/>
      <c r="Z97" s="1188"/>
      <c r="AA97" s="1188"/>
      <c r="AB97" s="1188"/>
      <c r="AC97" s="1188"/>
      <c r="AD97" s="1188"/>
      <c r="AE97" s="1188"/>
      <c r="AF97" s="1188"/>
      <c r="AG97" s="1188"/>
      <c r="AH97" s="1188"/>
      <c r="AI97" s="1188"/>
      <c r="AJ97" s="1188"/>
      <c r="AK97" s="1188"/>
      <c r="AL97" s="1188"/>
      <c r="AM97" s="1188"/>
      <c r="AN97" s="1188"/>
      <c r="AO97" s="1188"/>
      <c r="AP97" s="1188"/>
      <c r="AQ97" s="1188"/>
      <c r="AR97" s="1188"/>
      <c r="AS97" s="1188"/>
      <c r="AT97" s="1188"/>
      <c r="AU97" s="1188"/>
      <c r="AV97" s="1188"/>
      <c r="AW97" s="1188"/>
      <c r="AX97" s="1188"/>
      <c r="AY97" s="1188"/>
      <c r="AZ97" s="1188"/>
      <c r="BA97" s="1188"/>
      <c r="BB97" s="1188"/>
      <c r="BC97" s="1188"/>
      <c r="BD97" s="1188"/>
      <c r="BE97" s="1188"/>
      <c r="BF97" s="1188"/>
      <c r="BG97" s="1188"/>
      <c r="BH97" s="1188"/>
      <c r="BI97" s="1188"/>
      <c r="BJ97" s="1188"/>
      <c r="BK97" s="1188"/>
      <c r="BL97" s="1188"/>
      <c r="BM97" s="1188"/>
      <c r="BN97" s="1188"/>
      <c r="BO97" s="1188"/>
      <c r="BP97" s="1188"/>
      <c r="BQ97" s="1188"/>
      <c r="BR97" s="1188"/>
      <c r="BS97" s="1188"/>
      <c r="BT97" s="1188"/>
      <c r="BU97" s="1188"/>
      <c r="BV97" s="1188"/>
      <c r="BW97" s="1188"/>
      <c r="BX97" s="1188"/>
      <c r="BY97" s="1188"/>
      <c r="BZ97" s="1188"/>
      <c r="CA97" s="1188"/>
      <c r="CB97" s="1188"/>
      <c r="CC97" s="1188"/>
      <c r="CD97" s="1188"/>
      <c r="CE97" s="1188"/>
      <c r="CF97" s="1188"/>
      <c r="CG97" s="1188"/>
      <c r="CH97" s="1188"/>
      <c r="CI97" s="1188"/>
      <c r="CJ97" s="1188"/>
      <c r="CK97" s="1188"/>
      <c r="CL97" s="1188"/>
      <c r="CM97" s="1188"/>
      <c r="CN97" s="1188"/>
      <c r="CO97" s="1188"/>
      <c r="CP97" s="1188"/>
      <c r="CQ97" s="1188"/>
      <c r="CR97" s="1188"/>
      <c r="CS97" s="1188"/>
      <c r="CT97" s="1188"/>
      <c r="CU97" s="1188"/>
      <c r="CV97" s="1188"/>
      <c r="CW97" s="1188"/>
      <c r="CX97" s="1048" t="s">
        <v>134</v>
      </c>
      <c r="CY97" s="1060"/>
      <c r="CZ97" s="1060"/>
      <c r="DA97" s="1060"/>
      <c r="DB97" s="1060"/>
      <c r="DC97" s="1060"/>
      <c r="DD97" s="1060"/>
      <c r="DE97" s="1060"/>
      <c r="DF97" s="1060"/>
      <c r="DG97" s="1060"/>
      <c r="DH97" s="1060"/>
      <c r="DI97" s="1061"/>
      <c r="DJ97" s="1062">
        <v>0</v>
      </c>
      <c r="DK97" s="1062"/>
      <c r="DL97" s="1062"/>
      <c r="DM97" s="1062"/>
      <c r="DN97" s="1062"/>
      <c r="DO97" s="1062"/>
      <c r="DP97" s="1062"/>
      <c r="DQ97" s="1062"/>
      <c r="DR97" s="1062"/>
      <c r="DS97" s="1062"/>
      <c r="DT97" s="1062"/>
      <c r="DU97" s="1062"/>
      <c r="DV97" s="1062"/>
      <c r="DW97" s="1062"/>
      <c r="DX97" s="1062"/>
      <c r="DY97" s="1068">
        <v>0</v>
      </c>
      <c r="DZ97" s="1062"/>
      <c r="EA97" s="1062"/>
      <c r="EB97" s="1062"/>
      <c r="EC97" s="1062"/>
      <c r="ED97" s="1062"/>
      <c r="EE97" s="1062"/>
      <c r="EF97" s="1062"/>
      <c r="EG97" s="1062"/>
      <c r="EH97" s="1062"/>
      <c r="EI97" s="1062"/>
      <c r="EJ97" s="1062"/>
      <c r="EK97" s="1062"/>
      <c r="EL97" s="1062"/>
      <c r="EM97" s="1063"/>
      <c r="EN97" s="1062">
        <v>0</v>
      </c>
      <c r="EO97" s="1062"/>
      <c r="EP97" s="1062"/>
      <c r="EQ97" s="1062"/>
      <c r="ER97" s="1062"/>
      <c r="ES97" s="1062"/>
      <c r="ET97" s="1062"/>
      <c r="EU97" s="1062"/>
      <c r="EV97" s="1062"/>
      <c r="EW97" s="1062"/>
      <c r="EX97" s="1062"/>
      <c r="EY97" s="1062"/>
      <c r="EZ97" s="1062"/>
      <c r="FA97" s="1062"/>
      <c r="FB97" s="1063"/>
      <c r="FC97" s="45"/>
      <c r="FD97" s="45"/>
      <c r="FE97" s="45"/>
      <c r="FF97" s="45"/>
      <c r="FG97" s="45"/>
      <c r="FH97" s="45"/>
      <c r="FI97" s="45"/>
      <c r="FJ97" s="45"/>
      <c r="FK97" s="45"/>
      <c r="FL97" s="45"/>
      <c r="FM97" s="45"/>
      <c r="FN97" s="45"/>
      <c r="FO97" s="45"/>
      <c r="FP97" s="45"/>
      <c r="FQ97" s="45"/>
      <c r="FR97" s="45"/>
      <c r="FS97" s="45"/>
      <c r="FT97" s="45"/>
    </row>
    <row r="98" spans="1:176">
      <c r="A98" s="485"/>
      <c r="B98" s="1191" t="s">
        <v>131</v>
      </c>
      <c r="C98" s="1192"/>
      <c r="D98" s="1192"/>
      <c r="E98" s="1192"/>
      <c r="F98" s="1192"/>
      <c r="G98" s="1192"/>
      <c r="H98" s="1192"/>
      <c r="I98" s="1192"/>
      <c r="J98" s="1192"/>
      <c r="K98" s="1192"/>
      <c r="L98" s="1192"/>
      <c r="M98" s="1193"/>
      <c r="N98" s="868"/>
      <c r="O98" s="1188" t="s">
        <v>374</v>
      </c>
      <c r="P98" s="1188"/>
      <c r="Q98" s="1188"/>
      <c r="R98" s="1188"/>
      <c r="S98" s="1188"/>
      <c r="T98" s="1188"/>
      <c r="U98" s="1188"/>
      <c r="V98" s="1188"/>
      <c r="W98" s="1188"/>
      <c r="X98" s="1188"/>
      <c r="Y98" s="1188"/>
      <c r="Z98" s="1188"/>
      <c r="AA98" s="1188"/>
      <c r="AB98" s="1188"/>
      <c r="AC98" s="1188"/>
      <c r="AD98" s="1188"/>
      <c r="AE98" s="1188"/>
      <c r="AF98" s="1188"/>
      <c r="AG98" s="1188"/>
      <c r="AH98" s="1188"/>
      <c r="AI98" s="1188"/>
      <c r="AJ98" s="1188"/>
      <c r="AK98" s="1188"/>
      <c r="AL98" s="1188"/>
      <c r="AM98" s="1188"/>
      <c r="AN98" s="1188"/>
      <c r="AO98" s="1188"/>
      <c r="AP98" s="1188"/>
      <c r="AQ98" s="1188"/>
      <c r="AR98" s="1188"/>
      <c r="AS98" s="1188"/>
      <c r="AT98" s="1188"/>
      <c r="AU98" s="1188"/>
      <c r="AV98" s="1188"/>
      <c r="AW98" s="1188"/>
      <c r="AX98" s="1188"/>
      <c r="AY98" s="1188"/>
      <c r="AZ98" s="1188"/>
      <c r="BA98" s="1188"/>
      <c r="BB98" s="1188"/>
      <c r="BC98" s="1188"/>
      <c r="BD98" s="1188"/>
      <c r="BE98" s="1188"/>
      <c r="BF98" s="1188"/>
      <c r="BG98" s="1188"/>
      <c r="BH98" s="1188"/>
      <c r="BI98" s="1188"/>
      <c r="BJ98" s="1188"/>
      <c r="BK98" s="1188"/>
      <c r="BL98" s="1188"/>
      <c r="BM98" s="1188"/>
      <c r="BN98" s="1188"/>
      <c r="BO98" s="1188"/>
      <c r="BP98" s="1188"/>
      <c r="BQ98" s="1188"/>
      <c r="BR98" s="1188"/>
      <c r="BS98" s="1188"/>
      <c r="BT98" s="1188"/>
      <c r="BU98" s="1188"/>
      <c r="BV98" s="1188"/>
      <c r="BW98" s="1188"/>
      <c r="BX98" s="1188"/>
      <c r="BY98" s="1188"/>
      <c r="BZ98" s="1188"/>
      <c r="CA98" s="1188"/>
      <c r="CB98" s="1188"/>
      <c r="CC98" s="1188"/>
      <c r="CD98" s="1188"/>
      <c r="CE98" s="1188"/>
      <c r="CF98" s="1188"/>
      <c r="CG98" s="1188"/>
      <c r="CH98" s="1188"/>
      <c r="CI98" s="1188"/>
      <c r="CJ98" s="1188"/>
      <c r="CK98" s="1188"/>
      <c r="CL98" s="1188"/>
      <c r="CM98" s="1188"/>
      <c r="CN98" s="1188"/>
      <c r="CO98" s="1188"/>
      <c r="CP98" s="1188"/>
      <c r="CQ98" s="1188"/>
      <c r="CR98" s="1188"/>
      <c r="CS98" s="1188"/>
      <c r="CT98" s="1188"/>
      <c r="CU98" s="1188"/>
      <c r="CV98" s="1188"/>
      <c r="CW98" s="1188"/>
      <c r="CX98" s="1048" t="s">
        <v>133</v>
      </c>
      <c r="CY98" s="1060"/>
      <c r="CZ98" s="1060"/>
      <c r="DA98" s="1060"/>
      <c r="DB98" s="1060"/>
      <c r="DC98" s="1060"/>
      <c r="DD98" s="1060"/>
      <c r="DE98" s="1060"/>
      <c r="DF98" s="1060"/>
      <c r="DG98" s="1060"/>
      <c r="DH98" s="1060"/>
      <c r="DI98" s="1061"/>
      <c r="DJ98" s="1062">
        <v>33269936</v>
      </c>
      <c r="DK98" s="1062"/>
      <c r="DL98" s="1062"/>
      <c r="DM98" s="1062"/>
      <c r="DN98" s="1062"/>
      <c r="DO98" s="1062"/>
      <c r="DP98" s="1062"/>
      <c r="DQ98" s="1062"/>
      <c r="DR98" s="1062"/>
      <c r="DS98" s="1062"/>
      <c r="DT98" s="1062"/>
      <c r="DU98" s="1062"/>
      <c r="DV98" s="1062"/>
      <c r="DW98" s="1062"/>
      <c r="DX98" s="1062"/>
      <c r="DY98" s="1068">
        <v>33269936</v>
      </c>
      <c r="DZ98" s="1062"/>
      <c r="EA98" s="1062"/>
      <c r="EB98" s="1062"/>
      <c r="EC98" s="1062"/>
      <c r="ED98" s="1062"/>
      <c r="EE98" s="1062"/>
      <c r="EF98" s="1062"/>
      <c r="EG98" s="1062"/>
      <c r="EH98" s="1062"/>
      <c r="EI98" s="1062"/>
      <c r="EJ98" s="1062"/>
      <c r="EK98" s="1062"/>
      <c r="EL98" s="1062"/>
      <c r="EM98" s="1063"/>
      <c r="EN98" s="1062">
        <v>33269936</v>
      </c>
      <c r="EO98" s="1062"/>
      <c r="EP98" s="1062"/>
      <c r="EQ98" s="1062"/>
      <c r="ER98" s="1062"/>
      <c r="ES98" s="1062"/>
      <c r="ET98" s="1062"/>
      <c r="EU98" s="1062"/>
      <c r="EV98" s="1062"/>
      <c r="EW98" s="1062"/>
      <c r="EX98" s="1062"/>
      <c r="EY98" s="1062"/>
      <c r="EZ98" s="1062"/>
      <c r="FA98" s="1062"/>
      <c r="FB98" s="1063"/>
      <c r="FC98" s="45"/>
      <c r="FD98" s="45"/>
      <c r="FE98" s="45"/>
      <c r="FF98" s="45"/>
      <c r="FG98" s="45"/>
      <c r="FH98" s="45"/>
      <c r="FI98" s="45"/>
      <c r="FJ98" s="45"/>
      <c r="FK98" s="45"/>
      <c r="FL98" s="45"/>
      <c r="FM98" s="45"/>
      <c r="FN98" s="45"/>
      <c r="FO98" s="45"/>
      <c r="FP98" s="45"/>
      <c r="FQ98" s="45"/>
      <c r="FR98" s="45"/>
      <c r="FS98" s="45"/>
      <c r="FT98" s="45"/>
    </row>
    <row r="99" spans="1:176">
      <c r="A99" s="485"/>
      <c r="B99" s="1116" t="s">
        <v>131</v>
      </c>
      <c r="C99" s="1134"/>
      <c r="D99" s="1134"/>
      <c r="E99" s="1134"/>
      <c r="F99" s="1134"/>
      <c r="G99" s="1134"/>
      <c r="H99" s="1134"/>
      <c r="I99" s="1134"/>
      <c r="J99" s="1134"/>
      <c r="K99" s="1134"/>
      <c r="L99" s="1134"/>
      <c r="M99" s="1135"/>
      <c r="N99" s="868"/>
      <c r="O99" s="1188" t="s">
        <v>372</v>
      </c>
      <c r="P99" s="1188"/>
      <c r="Q99" s="1188"/>
      <c r="R99" s="1188"/>
      <c r="S99" s="1188"/>
      <c r="T99" s="1188"/>
      <c r="U99" s="1188"/>
      <c r="V99" s="1188"/>
      <c r="W99" s="1188"/>
      <c r="X99" s="1188"/>
      <c r="Y99" s="1188"/>
      <c r="Z99" s="1188"/>
      <c r="AA99" s="1188"/>
      <c r="AB99" s="1188"/>
      <c r="AC99" s="1188"/>
      <c r="AD99" s="1188"/>
      <c r="AE99" s="1188"/>
      <c r="AF99" s="1188"/>
      <c r="AG99" s="1188"/>
      <c r="AH99" s="1188"/>
      <c r="AI99" s="1188"/>
      <c r="AJ99" s="1188"/>
      <c r="AK99" s="1188"/>
      <c r="AL99" s="1188"/>
      <c r="AM99" s="1188"/>
      <c r="AN99" s="1188"/>
      <c r="AO99" s="1188"/>
      <c r="AP99" s="1188"/>
      <c r="AQ99" s="1188"/>
      <c r="AR99" s="1188"/>
      <c r="AS99" s="1188"/>
      <c r="AT99" s="1188"/>
      <c r="AU99" s="1188"/>
      <c r="AV99" s="1188"/>
      <c r="AW99" s="1188"/>
      <c r="AX99" s="1188"/>
      <c r="AY99" s="1188"/>
      <c r="AZ99" s="1188"/>
      <c r="BA99" s="1188"/>
      <c r="BB99" s="1188"/>
      <c r="BC99" s="1188"/>
      <c r="BD99" s="1188"/>
      <c r="BE99" s="1188"/>
      <c r="BF99" s="1188"/>
      <c r="BG99" s="1188"/>
      <c r="BH99" s="1188"/>
      <c r="BI99" s="1188"/>
      <c r="BJ99" s="1188"/>
      <c r="BK99" s="1188"/>
      <c r="BL99" s="1188"/>
      <c r="BM99" s="1188"/>
      <c r="BN99" s="1188"/>
      <c r="BO99" s="1188"/>
      <c r="BP99" s="1188"/>
      <c r="BQ99" s="1188"/>
      <c r="BR99" s="1188"/>
      <c r="BS99" s="1188"/>
      <c r="BT99" s="1188"/>
      <c r="BU99" s="1188"/>
      <c r="BV99" s="1188"/>
      <c r="BW99" s="1188"/>
      <c r="BX99" s="1188"/>
      <c r="BY99" s="1188"/>
      <c r="BZ99" s="1188"/>
      <c r="CA99" s="1188"/>
      <c r="CB99" s="1188"/>
      <c r="CC99" s="1188"/>
      <c r="CD99" s="1188"/>
      <c r="CE99" s="1188"/>
      <c r="CF99" s="1188"/>
      <c r="CG99" s="1188"/>
      <c r="CH99" s="1188"/>
      <c r="CI99" s="1188"/>
      <c r="CJ99" s="1188"/>
      <c r="CK99" s="1188"/>
      <c r="CL99" s="1188"/>
      <c r="CM99" s="1188"/>
      <c r="CN99" s="1188"/>
      <c r="CO99" s="1188"/>
      <c r="CP99" s="1188"/>
      <c r="CQ99" s="1188"/>
      <c r="CR99" s="1188"/>
      <c r="CS99" s="1188"/>
      <c r="CT99" s="1188"/>
      <c r="CU99" s="1188"/>
      <c r="CV99" s="1188"/>
      <c r="CW99" s="1188"/>
      <c r="CX99" s="1048" t="s">
        <v>132</v>
      </c>
      <c r="CY99" s="1060"/>
      <c r="CZ99" s="1060"/>
      <c r="DA99" s="1060"/>
      <c r="DB99" s="1060"/>
      <c r="DC99" s="1060"/>
      <c r="DD99" s="1060"/>
      <c r="DE99" s="1060"/>
      <c r="DF99" s="1060"/>
      <c r="DG99" s="1060"/>
      <c r="DH99" s="1060"/>
      <c r="DI99" s="1061"/>
      <c r="DJ99" s="1062">
        <v>211090</v>
      </c>
      <c r="DK99" s="1062"/>
      <c r="DL99" s="1062"/>
      <c r="DM99" s="1062"/>
      <c r="DN99" s="1062"/>
      <c r="DO99" s="1062"/>
      <c r="DP99" s="1062"/>
      <c r="DQ99" s="1062"/>
      <c r="DR99" s="1062"/>
      <c r="DS99" s="1062"/>
      <c r="DT99" s="1062"/>
      <c r="DU99" s="1062"/>
      <c r="DV99" s="1062"/>
      <c r="DW99" s="1062"/>
      <c r="DX99" s="1062"/>
      <c r="DY99" s="1068">
        <v>174484</v>
      </c>
      <c r="DZ99" s="1062"/>
      <c r="EA99" s="1062"/>
      <c r="EB99" s="1062"/>
      <c r="EC99" s="1062"/>
      <c r="ED99" s="1062"/>
      <c r="EE99" s="1062"/>
      <c r="EF99" s="1062"/>
      <c r="EG99" s="1062"/>
      <c r="EH99" s="1062"/>
      <c r="EI99" s="1062"/>
      <c r="EJ99" s="1062"/>
      <c r="EK99" s="1062"/>
      <c r="EL99" s="1062"/>
      <c r="EM99" s="1063"/>
      <c r="EN99" s="1062">
        <v>108245</v>
      </c>
      <c r="EO99" s="1062"/>
      <c r="EP99" s="1062"/>
      <c r="EQ99" s="1062"/>
      <c r="ER99" s="1062"/>
      <c r="ES99" s="1062"/>
      <c r="ET99" s="1062"/>
      <c r="EU99" s="1062"/>
      <c r="EV99" s="1062"/>
      <c r="EW99" s="1062"/>
      <c r="EX99" s="1062"/>
      <c r="EY99" s="1062"/>
      <c r="EZ99" s="1062"/>
      <c r="FA99" s="1062"/>
      <c r="FB99" s="1063"/>
      <c r="FC99" s="45"/>
      <c r="FD99" s="45"/>
      <c r="FE99" s="45"/>
      <c r="FF99" s="45"/>
      <c r="FG99" s="45"/>
      <c r="FH99" s="45"/>
      <c r="FI99" s="45"/>
      <c r="FJ99" s="45"/>
      <c r="FK99" s="45"/>
      <c r="FL99" s="45"/>
      <c r="FM99" s="45"/>
      <c r="FN99" s="45"/>
      <c r="FO99" s="45"/>
      <c r="FP99" s="45"/>
      <c r="FQ99" s="45"/>
      <c r="FR99" s="45"/>
      <c r="FS99" s="45"/>
      <c r="FT99" s="45"/>
    </row>
    <row r="100" spans="1:176">
      <c r="A100" s="485"/>
      <c r="B100" s="1048"/>
      <c r="C100" s="1049"/>
      <c r="D100" s="1049"/>
      <c r="E100" s="1049"/>
      <c r="F100" s="1049"/>
      <c r="G100" s="1049"/>
      <c r="H100" s="1049"/>
      <c r="I100" s="1049"/>
      <c r="J100" s="1049"/>
      <c r="K100" s="1049"/>
      <c r="L100" s="1049"/>
      <c r="M100" s="1050"/>
      <c r="N100" s="885"/>
      <c r="O100" s="1051"/>
      <c r="P100" s="1051"/>
      <c r="Q100" s="1051"/>
      <c r="R100" s="1051"/>
      <c r="S100" s="1051"/>
      <c r="T100" s="1051"/>
      <c r="U100" s="1051"/>
      <c r="V100" s="1051"/>
      <c r="W100" s="1051"/>
      <c r="X100" s="1051"/>
      <c r="Y100" s="1051"/>
      <c r="Z100" s="1051"/>
      <c r="AA100" s="1051"/>
      <c r="AB100" s="1051"/>
      <c r="AC100" s="1051"/>
      <c r="AD100" s="1051"/>
      <c r="AE100" s="1051"/>
      <c r="AF100" s="1051"/>
      <c r="AG100" s="1051"/>
      <c r="AH100" s="1051"/>
      <c r="AI100" s="1051"/>
      <c r="AJ100" s="1051"/>
      <c r="AK100" s="1051"/>
      <c r="AL100" s="1051"/>
      <c r="AM100" s="1051"/>
      <c r="AN100" s="1051"/>
      <c r="AO100" s="1051"/>
      <c r="AP100" s="1051"/>
      <c r="AQ100" s="1051"/>
      <c r="AR100" s="1051"/>
      <c r="AS100" s="1051"/>
      <c r="AT100" s="1051"/>
      <c r="AU100" s="1051"/>
      <c r="AV100" s="1051"/>
      <c r="AW100" s="1051"/>
      <c r="AX100" s="1051"/>
      <c r="AY100" s="1051"/>
      <c r="AZ100" s="1051"/>
      <c r="BA100" s="1051"/>
      <c r="BB100" s="1051"/>
      <c r="BC100" s="1051"/>
      <c r="BD100" s="1051"/>
      <c r="BE100" s="1051"/>
      <c r="BF100" s="1051"/>
      <c r="BG100" s="1051"/>
      <c r="BH100" s="1051"/>
      <c r="BI100" s="1051"/>
      <c r="BJ100" s="1051"/>
      <c r="BK100" s="1051"/>
      <c r="BL100" s="1051"/>
      <c r="BM100" s="1051"/>
      <c r="BN100" s="1051"/>
      <c r="BO100" s="1051"/>
      <c r="BP100" s="1051"/>
      <c r="BQ100" s="1051"/>
      <c r="BR100" s="1051"/>
      <c r="BS100" s="1051"/>
      <c r="BT100" s="1051"/>
      <c r="BU100" s="1051"/>
      <c r="BV100" s="1051"/>
      <c r="BW100" s="1051"/>
      <c r="BX100" s="1051"/>
      <c r="BY100" s="1051"/>
      <c r="BZ100" s="1051"/>
      <c r="CA100" s="1051"/>
      <c r="CB100" s="1051"/>
      <c r="CC100" s="1051"/>
      <c r="CD100" s="1051"/>
      <c r="CE100" s="1051"/>
      <c r="CF100" s="1051"/>
      <c r="CG100" s="1051"/>
      <c r="CH100" s="1051"/>
      <c r="CI100" s="1051"/>
      <c r="CJ100" s="1051"/>
      <c r="CK100" s="1051"/>
      <c r="CL100" s="1051"/>
      <c r="CM100" s="1051"/>
      <c r="CN100" s="1051"/>
      <c r="CO100" s="1051"/>
      <c r="CP100" s="1051"/>
      <c r="CQ100" s="1051"/>
      <c r="CR100" s="1051"/>
      <c r="CS100" s="1051"/>
      <c r="CT100" s="1051"/>
      <c r="CU100" s="1051"/>
      <c r="CV100" s="1051"/>
      <c r="CW100" s="1052"/>
      <c r="CX100" s="1048"/>
      <c r="CY100" s="1049"/>
      <c r="CZ100" s="1049"/>
      <c r="DA100" s="1049"/>
      <c r="DB100" s="1049"/>
      <c r="DC100" s="1049"/>
      <c r="DD100" s="1049"/>
      <c r="DE100" s="1049"/>
      <c r="DF100" s="1049"/>
      <c r="DG100" s="1049"/>
      <c r="DH100" s="1049"/>
      <c r="DI100" s="1050"/>
      <c r="DJ100" s="1045"/>
      <c r="DK100" s="1046"/>
      <c r="DL100" s="1046"/>
      <c r="DM100" s="1046"/>
      <c r="DN100" s="1046"/>
      <c r="DO100" s="1046"/>
      <c r="DP100" s="1046"/>
      <c r="DQ100" s="1046"/>
      <c r="DR100" s="1046"/>
      <c r="DS100" s="1046"/>
      <c r="DT100" s="1046"/>
      <c r="DU100" s="1046"/>
      <c r="DV100" s="1046"/>
      <c r="DW100" s="1046"/>
      <c r="DX100" s="1053"/>
      <c r="DY100" s="1133"/>
      <c r="DZ100" s="1046"/>
      <c r="EA100" s="1046"/>
      <c r="EB100" s="1046"/>
      <c r="EC100" s="1046"/>
      <c r="ED100" s="1046"/>
      <c r="EE100" s="1046"/>
      <c r="EF100" s="1046"/>
      <c r="EG100" s="1046"/>
      <c r="EH100" s="1046"/>
      <c r="EI100" s="1046"/>
      <c r="EJ100" s="1046"/>
      <c r="EK100" s="1046"/>
      <c r="EL100" s="1046"/>
      <c r="EM100" s="1047"/>
      <c r="EN100" s="1045"/>
      <c r="EO100" s="1046"/>
      <c r="EP100" s="1046"/>
      <c r="EQ100" s="1046"/>
      <c r="ER100" s="1046"/>
      <c r="ES100" s="1046"/>
      <c r="ET100" s="1046"/>
      <c r="EU100" s="1046"/>
      <c r="EV100" s="1046"/>
      <c r="EW100" s="1046"/>
      <c r="EX100" s="1046"/>
      <c r="EY100" s="1046"/>
      <c r="EZ100" s="1046"/>
      <c r="FA100" s="1046"/>
      <c r="FB100" s="1047"/>
      <c r="FC100" s="45"/>
      <c r="FD100" s="45"/>
      <c r="FE100" s="45"/>
      <c r="FF100" s="45"/>
      <c r="FG100" s="45"/>
      <c r="FH100" s="45"/>
      <c r="FI100" s="45"/>
      <c r="FJ100" s="45"/>
      <c r="FK100" s="45"/>
      <c r="FL100" s="45"/>
      <c r="FM100" s="45"/>
      <c r="FN100" s="45"/>
      <c r="FO100" s="45"/>
      <c r="FP100" s="45"/>
      <c r="FQ100" s="45"/>
      <c r="FR100" s="45"/>
      <c r="FS100" s="45"/>
      <c r="FT100" s="45"/>
    </row>
    <row r="101" spans="1:176">
      <c r="A101" s="503"/>
      <c r="B101" s="1048" t="s">
        <v>131</v>
      </c>
      <c r="C101" s="1060"/>
      <c r="D101" s="1060"/>
      <c r="E101" s="1060"/>
      <c r="F101" s="1060"/>
      <c r="G101" s="1060"/>
      <c r="H101" s="1060"/>
      <c r="I101" s="1060"/>
      <c r="J101" s="1060"/>
      <c r="K101" s="1060"/>
      <c r="L101" s="1060"/>
      <c r="M101" s="1061"/>
      <c r="N101" s="868"/>
      <c r="O101" s="1188" t="s">
        <v>671</v>
      </c>
      <c r="P101" s="1188"/>
      <c r="Q101" s="1188"/>
      <c r="R101" s="1188"/>
      <c r="S101" s="1188"/>
      <c r="T101" s="1188"/>
      <c r="U101" s="1188"/>
      <c r="V101" s="1188"/>
      <c r="W101" s="1188"/>
      <c r="X101" s="1188"/>
      <c r="Y101" s="1188"/>
      <c r="Z101" s="1188"/>
      <c r="AA101" s="1188"/>
      <c r="AB101" s="1188"/>
      <c r="AC101" s="1188"/>
      <c r="AD101" s="1188"/>
      <c r="AE101" s="1188"/>
      <c r="AF101" s="1188"/>
      <c r="AG101" s="1188"/>
      <c r="AH101" s="1188"/>
      <c r="AI101" s="1188"/>
      <c r="AJ101" s="1188"/>
      <c r="AK101" s="1188"/>
      <c r="AL101" s="1188"/>
      <c r="AM101" s="1188"/>
      <c r="AN101" s="1188"/>
      <c r="AO101" s="1188"/>
      <c r="AP101" s="1188"/>
      <c r="AQ101" s="1188"/>
      <c r="AR101" s="1188"/>
      <c r="AS101" s="1188"/>
      <c r="AT101" s="1188"/>
      <c r="AU101" s="1188"/>
      <c r="AV101" s="1188"/>
      <c r="AW101" s="1188"/>
      <c r="AX101" s="1188"/>
      <c r="AY101" s="1188"/>
      <c r="AZ101" s="1188"/>
      <c r="BA101" s="1188"/>
      <c r="BB101" s="1188"/>
      <c r="BC101" s="1188"/>
      <c r="BD101" s="1188"/>
      <c r="BE101" s="1188"/>
      <c r="BF101" s="1188"/>
      <c r="BG101" s="1188"/>
      <c r="BH101" s="1188"/>
      <c r="BI101" s="1188"/>
      <c r="BJ101" s="1188"/>
      <c r="BK101" s="1188"/>
      <c r="BL101" s="1188"/>
      <c r="BM101" s="1188"/>
      <c r="BN101" s="1188"/>
      <c r="BO101" s="1188"/>
      <c r="BP101" s="1188"/>
      <c r="BQ101" s="1188"/>
      <c r="BR101" s="1188"/>
      <c r="BS101" s="1188"/>
      <c r="BT101" s="1188"/>
      <c r="BU101" s="1188"/>
      <c r="BV101" s="1188"/>
      <c r="BW101" s="1188"/>
      <c r="BX101" s="1188"/>
      <c r="BY101" s="1188"/>
      <c r="BZ101" s="1188"/>
      <c r="CA101" s="1188"/>
      <c r="CB101" s="1188"/>
      <c r="CC101" s="1188"/>
      <c r="CD101" s="1188"/>
      <c r="CE101" s="1188"/>
      <c r="CF101" s="1188"/>
      <c r="CG101" s="1188"/>
      <c r="CH101" s="1188"/>
      <c r="CI101" s="1188"/>
      <c r="CJ101" s="1188"/>
      <c r="CK101" s="1188"/>
      <c r="CL101" s="1188"/>
      <c r="CM101" s="1188"/>
      <c r="CN101" s="1188"/>
      <c r="CO101" s="1188"/>
      <c r="CP101" s="1188"/>
      <c r="CQ101" s="1188"/>
      <c r="CR101" s="1188"/>
      <c r="CS101" s="1188"/>
      <c r="CT101" s="1188"/>
      <c r="CU101" s="1188"/>
      <c r="CV101" s="1188"/>
      <c r="CW101" s="1188"/>
      <c r="CX101" s="1048" t="s">
        <v>130</v>
      </c>
      <c r="CY101" s="1060"/>
      <c r="CZ101" s="1060"/>
      <c r="DA101" s="1060"/>
      <c r="DB101" s="1060"/>
      <c r="DC101" s="1060"/>
      <c r="DD101" s="1060"/>
      <c r="DE101" s="1060"/>
      <c r="DF101" s="1060"/>
      <c r="DG101" s="1060"/>
      <c r="DH101" s="1060"/>
      <c r="DI101" s="1061"/>
      <c r="DJ101" s="1084">
        <f>SUM(DJ102:DX103)</f>
        <v>12814569</v>
      </c>
      <c r="DK101" s="1085"/>
      <c r="DL101" s="1085"/>
      <c r="DM101" s="1085"/>
      <c r="DN101" s="1085"/>
      <c r="DO101" s="1085"/>
      <c r="DP101" s="1085"/>
      <c r="DQ101" s="1085"/>
      <c r="DR101" s="1085"/>
      <c r="DS101" s="1085"/>
      <c r="DT101" s="1085"/>
      <c r="DU101" s="1085"/>
      <c r="DV101" s="1085"/>
      <c r="DW101" s="1085"/>
      <c r="DX101" s="1189"/>
      <c r="DY101" s="1190">
        <f>SUM(DY102:EM103)</f>
        <v>8258615</v>
      </c>
      <c r="DZ101" s="1085"/>
      <c r="EA101" s="1085"/>
      <c r="EB101" s="1085"/>
      <c r="EC101" s="1085"/>
      <c r="ED101" s="1085"/>
      <c r="EE101" s="1085"/>
      <c r="EF101" s="1085"/>
      <c r="EG101" s="1085"/>
      <c r="EH101" s="1085"/>
      <c r="EI101" s="1085"/>
      <c r="EJ101" s="1085"/>
      <c r="EK101" s="1085"/>
      <c r="EL101" s="1085"/>
      <c r="EM101" s="1086"/>
      <c r="EN101" s="1084">
        <f>SUM(EN102:FB103)</f>
        <v>3076534</v>
      </c>
      <c r="EO101" s="1085"/>
      <c r="EP101" s="1085"/>
      <c r="EQ101" s="1085"/>
      <c r="ER101" s="1085"/>
      <c r="ES101" s="1085"/>
      <c r="ET101" s="1085"/>
      <c r="EU101" s="1085"/>
      <c r="EV101" s="1085"/>
      <c r="EW101" s="1085"/>
      <c r="EX101" s="1085"/>
      <c r="EY101" s="1085"/>
      <c r="EZ101" s="1085"/>
      <c r="FA101" s="1085"/>
      <c r="FB101" s="1086"/>
      <c r="FC101" s="504"/>
      <c r="FD101" s="504"/>
      <c r="FE101" s="504"/>
      <c r="FF101" s="504"/>
      <c r="FG101" s="504"/>
      <c r="FH101" s="504"/>
      <c r="FI101" s="504"/>
      <c r="FJ101" s="504"/>
      <c r="FK101" s="504"/>
      <c r="FL101" s="504"/>
      <c r="FM101" s="504"/>
      <c r="FN101" s="504"/>
      <c r="FO101" s="504"/>
      <c r="FP101" s="504"/>
      <c r="FQ101" s="504"/>
      <c r="FR101" s="504"/>
      <c r="FS101" s="504"/>
      <c r="FT101" s="504"/>
    </row>
    <row r="102" spans="1:176">
      <c r="A102" s="503"/>
      <c r="B102" s="1048"/>
      <c r="C102" s="1060"/>
      <c r="D102" s="1060"/>
      <c r="E102" s="1060"/>
      <c r="F102" s="1060"/>
      <c r="G102" s="1060"/>
      <c r="H102" s="1060"/>
      <c r="I102" s="1060"/>
      <c r="J102" s="1060"/>
      <c r="K102" s="1060"/>
      <c r="L102" s="1060"/>
      <c r="M102" s="1061"/>
      <c r="N102" s="870"/>
      <c r="O102" s="1185" t="s">
        <v>376</v>
      </c>
      <c r="P102" s="1185"/>
      <c r="Q102" s="1185"/>
      <c r="R102" s="1185"/>
      <c r="S102" s="1185"/>
      <c r="T102" s="1185"/>
      <c r="U102" s="1185"/>
      <c r="V102" s="1185"/>
      <c r="W102" s="1185"/>
      <c r="X102" s="1185"/>
      <c r="Y102" s="1185"/>
      <c r="Z102" s="1185"/>
      <c r="AA102" s="1185"/>
      <c r="AB102" s="1185"/>
      <c r="AC102" s="1185"/>
      <c r="AD102" s="1185"/>
      <c r="AE102" s="1185"/>
      <c r="AF102" s="1185"/>
      <c r="AG102" s="1185"/>
      <c r="AH102" s="1185"/>
      <c r="AI102" s="1185"/>
      <c r="AJ102" s="1185"/>
      <c r="AK102" s="1185"/>
      <c r="AL102" s="1185"/>
      <c r="AM102" s="1185"/>
      <c r="AN102" s="1185"/>
      <c r="AO102" s="1185"/>
      <c r="AP102" s="1185"/>
      <c r="AQ102" s="1185"/>
      <c r="AR102" s="1185"/>
      <c r="AS102" s="1185"/>
      <c r="AT102" s="1185"/>
      <c r="AU102" s="1185"/>
      <c r="AV102" s="1185"/>
      <c r="AW102" s="1185"/>
      <c r="AX102" s="1185"/>
      <c r="AY102" s="1185"/>
      <c r="AZ102" s="1185"/>
      <c r="BA102" s="1185"/>
      <c r="BB102" s="1185"/>
      <c r="BC102" s="1185"/>
      <c r="BD102" s="1185"/>
      <c r="BE102" s="1185"/>
      <c r="BF102" s="1185"/>
      <c r="BG102" s="1185"/>
      <c r="BH102" s="1185"/>
      <c r="BI102" s="1185"/>
      <c r="BJ102" s="1185"/>
      <c r="BK102" s="1185"/>
      <c r="BL102" s="1185"/>
      <c r="BM102" s="1185"/>
      <c r="BN102" s="1185"/>
      <c r="BO102" s="1185"/>
      <c r="BP102" s="1185"/>
      <c r="BQ102" s="1185"/>
      <c r="BR102" s="1185"/>
      <c r="BS102" s="1185"/>
      <c r="BT102" s="1185"/>
      <c r="BU102" s="1185"/>
      <c r="BV102" s="1185"/>
      <c r="BW102" s="1185"/>
      <c r="BX102" s="1185"/>
      <c r="BY102" s="1185"/>
      <c r="BZ102" s="1185"/>
      <c r="CA102" s="1185"/>
      <c r="CB102" s="1185"/>
      <c r="CC102" s="1185"/>
      <c r="CD102" s="1185"/>
      <c r="CE102" s="1185"/>
      <c r="CF102" s="1185"/>
      <c r="CG102" s="1185"/>
      <c r="CH102" s="1185"/>
      <c r="CI102" s="1185"/>
      <c r="CJ102" s="1185"/>
      <c r="CK102" s="1185"/>
      <c r="CL102" s="1185"/>
      <c r="CM102" s="1185"/>
      <c r="CN102" s="1185"/>
      <c r="CO102" s="1185"/>
      <c r="CP102" s="1185"/>
      <c r="CQ102" s="1185"/>
      <c r="CR102" s="1185"/>
      <c r="CS102" s="1185"/>
      <c r="CT102" s="1185"/>
      <c r="CU102" s="1185"/>
      <c r="CV102" s="1185"/>
      <c r="CW102" s="1185"/>
      <c r="CX102" s="1048" t="s">
        <v>129</v>
      </c>
      <c r="CY102" s="1060"/>
      <c r="CZ102" s="1060"/>
      <c r="DA102" s="1060"/>
      <c r="DB102" s="1060"/>
      <c r="DC102" s="1060"/>
      <c r="DD102" s="1060"/>
      <c r="DE102" s="1060"/>
      <c r="DF102" s="1060"/>
      <c r="DG102" s="1060"/>
      <c r="DH102" s="1060"/>
      <c r="DI102" s="1061"/>
      <c r="DJ102" s="1186">
        <v>7611077</v>
      </c>
      <c r="DK102" s="1186"/>
      <c r="DL102" s="1186"/>
      <c r="DM102" s="1186"/>
      <c r="DN102" s="1186"/>
      <c r="DO102" s="1186"/>
      <c r="DP102" s="1186"/>
      <c r="DQ102" s="1186"/>
      <c r="DR102" s="1186"/>
      <c r="DS102" s="1186"/>
      <c r="DT102" s="1186"/>
      <c r="DU102" s="1186"/>
      <c r="DV102" s="1186"/>
      <c r="DW102" s="1186"/>
      <c r="DX102" s="1186"/>
      <c r="DY102" s="1068">
        <v>3545192</v>
      </c>
      <c r="DZ102" s="1062"/>
      <c r="EA102" s="1062"/>
      <c r="EB102" s="1062"/>
      <c r="EC102" s="1062"/>
      <c r="ED102" s="1062"/>
      <c r="EE102" s="1062"/>
      <c r="EF102" s="1062"/>
      <c r="EG102" s="1062"/>
      <c r="EH102" s="1062"/>
      <c r="EI102" s="1062"/>
      <c r="EJ102" s="1062"/>
      <c r="EK102" s="1062"/>
      <c r="EL102" s="1062"/>
      <c r="EM102" s="1063"/>
      <c r="EN102" s="1186">
        <v>1751757</v>
      </c>
      <c r="EO102" s="1186"/>
      <c r="EP102" s="1186"/>
      <c r="EQ102" s="1186"/>
      <c r="ER102" s="1186"/>
      <c r="ES102" s="1186"/>
      <c r="ET102" s="1186"/>
      <c r="EU102" s="1186"/>
      <c r="EV102" s="1186"/>
      <c r="EW102" s="1186"/>
      <c r="EX102" s="1186"/>
      <c r="EY102" s="1186"/>
      <c r="EZ102" s="1186"/>
      <c r="FA102" s="1186"/>
      <c r="FB102" s="1187"/>
      <c r="FC102" s="504"/>
      <c r="FD102" s="504"/>
      <c r="FE102" s="504"/>
      <c r="FF102" s="504"/>
      <c r="FG102" s="504"/>
      <c r="FH102" s="504"/>
      <c r="FI102" s="504"/>
      <c r="FJ102" s="504"/>
      <c r="FK102" s="504"/>
      <c r="FL102" s="504"/>
      <c r="FM102" s="504"/>
      <c r="FN102" s="504"/>
      <c r="FO102" s="504"/>
      <c r="FP102" s="504"/>
      <c r="FQ102" s="504"/>
      <c r="FR102" s="504"/>
      <c r="FS102" s="504"/>
      <c r="FT102" s="504"/>
    </row>
    <row r="103" spans="1:176" ht="13.5" thickBot="1">
      <c r="A103" s="503"/>
      <c r="B103" s="1180"/>
      <c r="C103" s="1041"/>
      <c r="D103" s="1041"/>
      <c r="E103" s="1041"/>
      <c r="F103" s="1041"/>
      <c r="G103" s="1041"/>
      <c r="H103" s="1041"/>
      <c r="I103" s="1041"/>
      <c r="J103" s="1041"/>
      <c r="K103" s="1041"/>
      <c r="L103" s="1041"/>
      <c r="M103" s="1042"/>
      <c r="N103" s="869"/>
      <c r="O103" s="1181" t="s">
        <v>377</v>
      </c>
      <c r="P103" s="1181"/>
      <c r="Q103" s="1181"/>
      <c r="R103" s="1181"/>
      <c r="S103" s="1181"/>
      <c r="T103" s="1181"/>
      <c r="U103" s="1181"/>
      <c r="V103" s="1181"/>
      <c r="W103" s="1181"/>
      <c r="X103" s="1181"/>
      <c r="Y103" s="1181"/>
      <c r="Z103" s="1181"/>
      <c r="AA103" s="1181"/>
      <c r="AB103" s="1181"/>
      <c r="AC103" s="1181"/>
      <c r="AD103" s="1181"/>
      <c r="AE103" s="1181"/>
      <c r="AF103" s="1181"/>
      <c r="AG103" s="1181"/>
      <c r="AH103" s="1181"/>
      <c r="AI103" s="1181"/>
      <c r="AJ103" s="1181"/>
      <c r="AK103" s="1181"/>
      <c r="AL103" s="1181"/>
      <c r="AM103" s="1181"/>
      <c r="AN103" s="1181"/>
      <c r="AO103" s="1181"/>
      <c r="AP103" s="1181"/>
      <c r="AQ103" s="1181"/>
      <c r="AR103" s="1181"/>
      <c r="AS103" s="1181"/>
      <c r="AT103" s="1181"/>
      <c r="AU103" s="1181"/>
      <c r="AV103" s="1181"/>
      <c r="AW103" s="1181"/>
      <c r="AX103" s="1181"/>
      <c r="AY103" s="1181"/>
      <c r="AZ103" s="1181"/>
      <c r="BA103" s="1181"/>
      <c r="BB103" s="1181"/>
      <c r="BC103" s="1181"/>
      <c r="BD103" s="1181"/>
      <c r="BE103" s="1181"/>
      <c r="BF103" s="1181"/>
      <c r="BG103" s="1181"/>
      <c r="BH103" s="1181"/>
      <c r="BI103" s="1181"/>
      <c r="BJ103" s="1181"/>
      <c r="BK103" s="1181"/>
      <c r="BL103" s="1181"/>
      <c r="BM103" s="1181"/>
      <c r="BN103" s="1181"/>
      <c r="BO103" s="1181"/>
      <c r="BP103" s="1181"/>
      <c r="BQ103" s="1181"/>
      <c r="BR103" s="1181"/>
      <c r="BS103" s="1181"/>
      <c r="BT103" s="1181"/>
      <c r="BU103" s="1181"/>
      <c r="BV103" s="1181"/>
      <c r="BW103" s="1181"/>
      <c r="BX103" s="1181"/>
      <c r="BY103" s="1181"/>
      <c r="BZ103" s="1181"/>
      <c r="CA103" s="1181"/>
      <c r="CB103" s="1181"/>
      <c r="CC103" s="1181"/>
      <c r="CD103" s="1181"/>
      <c r="CE103" s="1181"/>
      <c r="CF103" s="1181"/>
      <c r="CG103" s="1181"/>
      <c r="CH103" s="1181"/>
      <c r="CI103" s="1181"/>
      <c r="CJ103" s="1181"/>
      <c r="CK103" s="1181"/>
      <c r="CL103" s="1181"/>
      <c r="CM103" s="1181"/>
      <c r="CN103" s="1181"/>
      <c r="CO103" s="1181"/>
      <c r="CP103" s="1181"/>
      <c r="CQ103" s="1181"/>
      <c r="CR103" s="1181"/>
      <c r="CS103" s="1181"/>
      <c r="CT103" s="1181"/>
      <c r="CU103" s="1181"/>
      <c r="CV103" s="1181"/>
      <c r="CW103" s="1181"/>
      <c r="CX103" s="1180" t="s">
        <v>128</v>
      </c>
      <c r="CY103" s="1041"/>
      <c r="CZ103" s="1041"/>
      <c r="DA103" s="1041"/>
      <c r="DB103" s="1041"/>
      <c r="DC103" s="1041"/>
      <c r="DD103" s="1041"/>
      <c r="DE103" s="1041"/>
      <c r="DF103" s="1041"/>
      <c r="DG103" s="1041"/>
      <c r="DH103" s="1041"/>
      <c r="DI103" s="1042"/>
      <c r="DJ103" s="1146">
        <v>5203492</v>
      </c>
      <c r="DK103" s="1146"/>
      <c r="DL103" s="1146"/>
      <c r="DM103" s="1146"/>
      <c r="DN103" s="1146"/>
      <c r="DO103" s="1146"/>
      <c r="DP103" s="1146"/>
      <c r="DQ103" s="1146"/>
      <c r="DR103" s="1146"/>
      <c r="DS103" s="1146"/>
      <c r="DT103" s="1146"/>
      <c r="DU103" s="1146"/>
      <c r="DV103" s="1146"/>
      <c r="DW103" s="1146"/>
      <c r="DX103" s="1146"/>
      <c r="DY103" s="1182">
        <v>4713423</v>
      </c>
      <c r="DZ103" s="1183"/>
      <c r="EA103" s="1183"/>
      <c r="EB103" s="1183"/>
      <c r="EC103" s="1183"/>
      <c r="ED103" s="1183"/>
      <c r="EE103" s="1183"/>
      <c r="EF103" s="1183"/>
      <c r="EG103" s="1183"/>
      <c r="EH103" s="1183"/>
      <c r="EI103" s="1183"/>
      <c r="EJ103" s="1183"/>
      <c r="EK103" s="1183"/>
      <c r="EL103" s="1183"/>
      <c r="EM103" s="1184"/>
      <c r="EN103" s="1183">
        <v>1324777</v>
      </c>
      <c r="EO103" s="1183"/>
      <c r="EP103" s="1183"/>
      <c r="EQ103" s="1183"/>
      <c r="ER103" s="1183"/>
      <c r="ES103" s="1183"/>
      <c r="ET103" s="1183"/>
      <c r="EU103" s="1183"/>
      <c r="EV103" s="1183"/>
      <c r="EW103" s="1183"/>
      <c r="EX103" s="1183"/>
      <c r="EY103" s="1183"/>
      <c r="EZ103" s="1183"/>
      <c r="FA103" s="1183"/>
      <c r="FB103" s="1184"/>
      <c r="FC103" s="504"/>
      <c r="FD103" s="504"/>
      <c r="FE103" s="504"/>
      <c r="FF103" s="504"/>
      <c r="FG103" s="504"/>
      <c r="FH103" s="504"/>
      <c r="FI103" s="504"/>
      <c r="FJ103" s="504"/>
      <c r="FK103" s="504"/>
      <c r="FL103" s="504"/>
      <c r="FM103" s="504"/>
      <c r="FN103" s="504"/>
      <c r="FO103" s="504"/>
      <c r="FP103" s="504"/>
      <c r="FQ103" s="504"/>
      <c r="FR103" s="504"/>
      <c r="FS103" s="504"/>
      <c r="FT103" s="504"/>
    </row>
    <row r="104" spans="1:176" ht="13.5" thickBot="1">
      <c r="A104" s="485"/>
      <c r="B104" s="1120"/>
      <c r="C104" s="1166"/>
      <c r="D104" s="1166"/>
      <c r="E104" s="1166"/>
      <c r="F104" s="1166"/>
      <c r="G104" s="1166"/>
      <c r="H104" s="1166"/>
      <c r="I104" s="1166"/>
      <c r="J104" s="1166"/>
      <c r="K104" s="1166"/>
      <c r="L104" s="1166"/>
      <c r="M104" s="1167"/>
      <c r="N104" s="871"/>
      <c r="O104" s="1123" t="s">
        <v>362</v>
      </c>
      <c r="P104" s="1123"/>
      <c r="Q104" s="1123"/>
      <c r="R104" s="1123"/>
      <c r="S104" s="1123"/>
      <c r="T104" s="1123"/>
      <c r="U104" s="1123"/>
      <c r="V104" s="1123"/>
      <c r="W104" s="1123"/>
      <c r="X104" s="1123"/>
      <c r="Y104" s="1123"/>
      <c r="Z104" s="1123"/>
      <c r="AA104" s="1123"/>
      <c r="AB104" s="1123"/>
      <c r="AC104" s="1123"/>
      <c r="AD104" s="1123"/>
      <c r="AE104" s="1123"/>
      <c r="AF104" s="1123"/>
      <c r="AG104" s="1123"/>
      <c r="AH104" s="1123"/>
      <c r="AI104" s="1123"/>
      <c r="AJ104" s="1123"/>
      <c r="AK104" s="1123"/>
      <c r="AL104" s="1123"/>
      <c r="AM104" s="1123"/>
      <c r="AN104" s="1123"/>
      <c r="AO104" s="1123"/>
      <c r="AP104" s="1123"/>
      <c r="AQ104" s="1123"/>
      <c r="AR104" s="1123"/>
      <c r="AS104" s="1123"/>
      <c r="AT104" s="1123"/>
      <c r="AU104" s="1123"/>
      <c r="AV104" s="1123"/>
      <c r="AW104" s="1123"/>
      <c r="AX104" s="1123"/>
      <c r="AY104" s="1123"/>
      <c r="AZ104" s="1123"/>
      <c r="BA104" s="1123"/>
      <c r="BB104" s="1123"/>
      <c r="BC104" s="1123"/>
      <c r="BD104" s="1123"/>
      <c r="BE104" s="1123"/>
      <c r="BF104" s="1123"/>
      <c r="BG104" s="1123"/>
      <c r="BH104" s="1123"/>
      <c r="BI104" s="1123"/>
      <c r="BJ104" s="1123"/>
      <c r="BK104" s="1123"/>
      <c r="BL104" s="1123"/>
      <c r="BM104" s="1123"/>
      <c r="BN104" s="1123"/>
      <c r="BO104" s="1123"/>
      <c r="BP104" s="1123"/>
      <c r="BQ104" s="1123"/>
      <c r="BR104" s="1123"/>
      <c r="BS104" s="1123"/>
      <c r="BT104" s="1123"/>
      <c r="BU104" s="1123"/>
      <c r="BV104" s="1123"/>
      <c r="BW104" s="1123"/>
      <c r="BX104" s="1123"/>
      <c r="BY104" s="1123"/>
      <c r="BZ104" s="1123"/>
      <c r="CA104" s="1123"/>
      <c r="CB104" s="1123"/>
      <c r="CC104" s="1123"/>
      <c r="CD104" s="1123"/>
      <c r="CE104" s="1123"/>
      <c r="CF104" s="1123"/>
      <c r="CG104" s="1123"/>
      <c r="CH104" s="1123"/>
      <c r="CI104" s="1123"/>
      <c r="CJ104" s="1123"/>
      <c r="CK104" s="1123"/>
      <c r="CL104" s="1123"/>
      <c r="CM104" s="1123"/>
      <c r="CN104" s="1123"/>
      <c r="CO104" s="1123"/>
      <c r="CP104" s="1123"/>
      <c r="CQ104" s="1123"/>
      <c r="CR104" s="1123"/>
      <c r="CS104" s="1123"/>
      <c r="CT104" s="1123"/>
      <c r="CU104" s="1123"/>
      <c r="CV104" s="1123"/>
      <c r="CW104" s="1123"/>
      <c r="CX104" s="1176" t="s">
        <v>127</v>
      </c>
      <c r="CY104" s="1177"/>
      <c r="CZ104" s="1177"/>
      <c r="DA104" s="1177"/>
      <c r="DB104" s="1177"/>
      <c r="DC104" s="1177"/>
      <c r="DD104" s="1177"/>
      <c r="DE104" s="1177"/>
      <c r="DF104" s="1177"/>
      <c r="DG104" s="1177"/>
      <c r="DH104" s="1177"/>
      <c r="DI104" s="1178"/>
      <c r="DJ104" s="1125">
        <f>DJ95-DL96+DJ97+DJ98+DJ99+DJ101</f>
        <v>50517389</v>
      </c>
      <c r="DK104" s="1126"/>
      <c r="DL104" s="1126"/>
      <c r="DM104" s="1126"/>
      <c r="DN104" s="1126"/>
      <c r="DO104" s="1126"/>
      <c r="DP104" s="1126"/>
      <c r="DQ104" s="1126"/>
      <c r="DR104" s="1126"/>
      <c r="DS104" s="1126"/>
      <c r="DT104" s="1126"/>
      <c r="DU104" s="1126"/>
      <c r="DV104" s="1126"/>
      <c r="DW104" s="1126"/>
      <c r="DX104" s="1179"/>
      <c r="DY104" s="1125">
        <f>DY95-EA96+DY97+DY98+DY99+DY101</f>
        <v>45924829</v>
      </c>
      <c r="DZ104" s="1126"/>
      <c r="EA104" s="1126"/>
      <c r="EB104" s="1126"/>
      <c r="EC104" s="1126"/>
      <c r="ED104" s="1126"/>
      <c r="EE104" s="1126"/>
      <c r="EF104" s="1126"/>
      <c r="EG104" s="1126"/>
      <c r="EH104" s="1126"/>
      <c r="EI104" s="1126"/>
      <c r="EJ104" s="1126"/>
      <c r="EK104" s="1126"/>
      <c r="EL104" s="1126"/>
      <c r="EM104" s="1179"/>
      <c r="EN104" s="1125">
        <f>EN95-EP96+EN97+EN98+EN99+EN101</f>
        <v>40676509</v>
      </c>
      <c r="EO104" s="1126"/>
      <c r="EP104" s="1126"/>
      <c r="EQ104" s="1126"/>
      <c r="ER104" s="1126"/>
      <c r="ES104" s="1126"/>
      <c r="ET104" s="1126"/>
      <c r="EU104" s="1126"/>
      <c r="EV104" s="1126"/>
      <c r="EW104" s="1126"/>
      <c r="EX104" s="1126"/>
      <c r="EY104" s="1126"/>
      <c r="EZ104" s="1126"/>
      <c r="FA104" s="1126"/>
      <c r="FB104" s="1179"/>
      <c r="FC104" s="45"/>
      <c r="FD104" s="45"/>
      <c r="FE104" s="45"/>
      <c r="FF104" s="45"/>
      <c r="FG104" s="45"/>
      <c r="FH104" s="45"/>
      <c r="FI104" s="45"/>
      <c r="FJ104" s="45"/>
      <c r="FK104" s="45"/>
      <c r="FL104" s="45"/>
      <c r="FM104" s="45"/>
      <c r="FN104" s="45"/>
      <c r="FO104" s="45"/>
      <c r="FP104" s="45"/>
      <c r="FQ104" s="45"/>
      <c r="FR104" s="45"/>
      <c r="FS104" s="45"/>
      <c r="FT104" s="45"/>
    </row>
    <row r="105" spans="1:176">
      <c r="A105" s="485"/>
      <c r="B105" s="1120"/>
      <c r="C105" s="1166"/>
      <c r="D105" s="1166"/>
      <c r="E105" s="1166"/>
      <c r="F105" s="1166"/>
      <c r="G105" s="1166"/>
      <c r="H105" s="1166"/>
      <c r="I105" s="1166"/>
      <c r="J105" s="1166"/>
      <c r="K105" s="1166"/>
      <c r="L105" s="1166"/>
      <c r="M105" s="1167"/>
      <c r="N105" s="865"/>
      <c r="O105" s="1098" t="s">
        <v>378</v>
      </c>
      <c r="P105" s="1098"/>
      <c r="Q105" s="1098"/>
      <c r="R105" s="1098"/>
      <c r="S105" s="1098"/>
      <c r="T105" s="1098"/>
      <c r="U105" s="1098"/>
      <c r="V105" s="1098"/>
      <c r="W105" s="1098"/>
      <c r="X105" s="1098"/>
      <c r="Y105" s="1098"/>
      <c r="Z105" s="1098"/>
      <c r="AA105" s="1098"/>
      <c r="AB105" s="1098"/>
      <c r="AC105" s="1098"/>
      <c r="AD105" s="1098"/>
      <c r="AE105" s="1098"/>
      <c r="AF105" s="1098"/>
      <c r="AG105" s="1098"/>
      <c r="AH105" s="1098"/>
      <c r="AI105" s="1098"/>
      <c r="AJ105" s="1098"/>
      <c r="AK105" s="1098"/>
      <c r="AL105" s="1098"/>
      <c r="AM105" s="1098"/>
      <c r="AN105" s="1098"/>
      <c r="AO105" s="1098"/>
      <c r="AP105" s="1098"/>
      <c r="AQ105" s="1098"/>
      <c r="AR105" s="1098"/>
      <c r="AS105" s="1098"/>
      <c r="AT105" s="1098"/>
      <c r="AU105" s="1098"/>
      <c r="AV105" s="1098"/>
      <c r="AW105" s="1098"/>
      <c r="AX105" s="1098"/>
      <c r="AY105" s="1098"/>
      <c r="AZ105" s="1098"/>
      <c r="BA105" s="1098"/>
      <c r="BB105" s="1098"/>
      <c r="BC105" s="1098"/>
      <c r="BD105" s="1098"/>
      <c r="BE105" s="1098"/>
      <c r="BF105" s="1098"/>
      <c r="BG105" s="1098"/>
      <c r="BH105" s="1098"/>
      <c r="BI105" s="1098"/>
      <c r="BJ105" s="1098"/>
      <c r="BK105" s="1098"/>
      <c r="BL105" s="1098"/>
      <c r="BM105" s="1098"/>
      <c r="BN105" s="1098"/>
      <c r="BO105" s="1098"/>
      <c r="BP105" s="1098"/>
      <c r="BQ105" s="1098"/>
      <c r="BR105" s="1098"/>
      <c r="BS105" s="1098"/>
      <c r="BT105" s="1098"/>
      <c r="BU105" s="1098"/>
      <c r="BV105" s="1098"/>
      <c r="BW105" s="1098"/>
      <c r="BX105" s="1098"/>
      <c r="BY105" s="1098"/>
      <c r="BZ105" s="1098"/>
      <c r="CA105" s="1098"/>
      <c r="CB105" s="1098"/>
      <c r="CC105" s="1098"/>
      <c r="CD105" s="1098"/>
      <c r="CE105" s="1098"/>
      <c r="CF105" s="1098"/>
      <c r="CG105" s="1098"/>
      <c r="CH105" s="1098"/>
      <c r="CI105" s="1098"/>
      <c r="CJ105" s="1098"/>
      <c r="CK105" s="1098"/>
      <c r="CL105" s="1098"/>
      <c r="CM105" s="1098"/>
      <c r="CN105" s="1098"/>
      <c r="CO105" s="1098"/>
      <c r="CP105" s="1098"/>
      <c r="CQ105" s="1098"/>
      <c r="CR105" s="1098"/>
      <c r="CS105" s="1098"/>
      <c r="CT105" s="1098"/>
      <c r="CU105" s="1098"/>
      <c r="CV105" s="1098"/>
      <c r="CW105" s="1098"/>
      <c r="CX105" s="1168">
        <v>1410</v>
      </c>
      <c r="CY105" s="1169"/>
      <c r="CZ105" s="1169"/>
      <c r="DA105" s="1169"/>
      <c r="DB105" s="1169"/>
      <c r="DC105" s="1169"/>
      <c r="DD105" s="1169"/>
      <c r="DE105" s="1169"/>
      <c r="DF105" s="1169"/>
      <c r="DG105" s="1169"/>
      <c r="DH105" s="1169"/>
      <c r="DI105" s="1170"/>
      <c r="DJ105" s="1174">
        <f>SUM(DJ107:DX110)</f>
        <v>20070000</v>
      </c>
      <c r="DK105" s="1111"/>
      <c r="DL105" s="1111"/>
      <c r="DM105" s="1111"/>
      <c r="DN105" s="1111"/>
      <c r="DO105" s="1111"/>
      <c r="DP105" s="1111"/>
      <c r="DQ105" s="1111"/>
      <c r="DR105" s="1111"/>
      <c r="DS105" s="1111"/>
      <c r="DT105" s="1111"/>
      <c r="DU105" s="1111"/>
      <c r="DV105" s="1111"/>
      <c r="DW105" s="1111"/>
      <c r="DX105" s="1111"/>
      <c r="DY105" s="1105">
        <f>SUM(DY107:EM110)</f>
        <v>13770000</v>
      </c>
      <c r="DZ105" s="1106"/>
      <c r="EA105" s="1106"/>
      <c r="EB105" s="1106"/>
      <c r="EC105" s="1106"/>
      <c r="ED105" s="1106"/>
      <c r="EE105" s="1106"/>
      <c r="EF105" s="1106"/>
      <c r="EG105" s="1106"/>
      <c r="EH105" s="1106"/>
      <c r="EI105" s="1106"/>
      <c r="EJ105" s="1106"/>
      <c r="EK105" s="1106"/>
      <c r="EL105" s="1106"/>
      <c r="EM105" s="1175"/>
      <c r="EN105" s="1111">
        <f>SUM(EN107:FB110)</f>
        <v>6805877</v>
      </c>
      <c r="EO105" s="1111"/>
      <c r="EP105" s="1111"/>
      <c r="EQ105" s="1111"/>
      <c r="ER105" s="1111"/>
      <c r="ES105" s="1111"/>
      <c r="ET105" s="1111"/>
      <c r="EU105" s="1111"/>
      <c r="EV105" s="1111"/>
      <c r="EW105" s="1111"/>
      <c r="EX105" s="1111"/>
      <c r="EY105" s="1111"/>
      <c r="EZ105" s="1111"/>
      <c r="FA105" s="1111"/>
      <c r="FB105" s="1113"/>
      <c r="FC105" s="45"/>
      <c r="FD105" s="45"/>
      <c r="FE105" s="45"/>
      <c r="FF105" s="45"/>
      <c r="FG105" s="45"/>
      <c r="FH105" s="45"/>
      <c r="FI105" s="45"/>
      <c r="FJ105" s="45"/>
      <c r="FK105" s="45"/>
      <c r="FL105" s="45"/>
      <c r="FM105" s="45"/>
      <c r="FN105" s="45"/>
      <c r="FO105" s="45"/>
      <c r="FP105" s="45"/>
      <c r="FQ105" s="45"/>
      <c r="FR105" s="45"/>
      <c r="FS105" s="45"/>
      <c r="FT105" s="45"/>
    </row>
    <row r="106" spans="1:176">
      <c r="A106" s="485"/>
      <c r="B106" s="1116" t="s">
        <v>124</v>
      </c>
      <c r="C106" s="1134"/>
      <c r="D106" s="1134"/>
      <c r="E106" s="1134"/>
      <c r="F106" s="1134"/>
      <c r="G106" s="1134"/>
      <c r="H106" s="1134"/>
      <c r="I106" s="1134"/>
      <c r="J106" s="1134"/>
      <c r="K106" s="1134"/>
      <c r="L106" s="1134"/>
      <c r="M106" s="1135"/>
      <c r="N106" s="872"/>
      <c r="O106" s="1119" t="s">
        <v>379</v>
      </c>
      <c r="P106" s="1119"/>
      <c r="Q106" s="1119"/>
      <c r="R106" s="1119"/>
      <c r="S106" s="1119"/>
      <c r="T106" s="1119"/>
      <c r="U106" s="1119"/>
      <c r="V106" s="1119"/>
      <c r="W106" s="1119"/>
      <c r="X106" s="1119"/>
      <c r="Y106" s="1119"/>
      <c r="Z106" s="1119"/>
      <c r="AA106" s="1119"/>
      <c r="AB106" s="1119"/>
      <c r="AC106" s="1119"/>
      <c r="AD106" s="1119"/>
      <c r="AE106" s="1119"/>
      <c r="AF106" s="1119"/>
      <c r="AG106" s="1119"/>
      <c r="AH106" s="1119"/>
      <c r="AI106" s="1119"/>
      <c r="AJ106" s="1119"/>
      <c r="AK106" s="1119"/>
      <c r="AL106" s="1119"/>
      <c r="AM106" s="1119"/>
      <c r="AN106" s="1119"/>
      <c r="AO106" s="1119"/>
      <c r="AP106" s="1119"/>
      <c r="AQ106" s="1119"/>
      <c r="AR106" s="1119"/>
      <c r="AS106" s="1119"/>
      <c r="AT106" s="1119"/>
      <c r="AU106" s="1119"/>
      <c r="AV106" s="1119"/>
      <c r="AW106" s="1119"/>
      <c r="AX106" s="1119"/>
      <c r="AY106" s="1119"/>
      <c r="AZ106" s="1119"/>
      <c r="BA106" s="1119"/>
      <c r="BB106" s="1119"/>
      <c r="BC106" s="1119"/>
      <c r="BD106" s="1119"/>
      <c r="BE106" s="1119"/>
      <c r="BF106" s="1119"/>
      <c r="BG106" s="1119"/>
      <c r="BH106" s="1119"/>
      <c r="BI106" s="1119"/>
      <c r="BJ106" s="1119"/>
      <c r="BK106" s="1119"/>
      <c r="BL106" s="1119"/>
      <c r="BM106" s="1119"/>
      <c r="BN106" s="1119"/>
      <c r="BO106" s="1119"/>
      <c r="BP106" s="1119"/>
      <c r="BQ106" s="1119"/>
      <c r="BR106" s="1119"/>
      <c r="BS106" s="1119"/>
      <c r="BT106" s="1119"/>
      <c r="BU106" s="1119"/>
      <c r="BV106" s="1119"/>
      <c r="BW106" s="1119"/>
      <c r="BX106" s="1119"/>
      <c r="BY106" s="1119"/>
      <c r="BZ106" s="1119"/>
      <c r="CA106" s="1119"/>
      <c r="CB106" s="1119"/>
      <c r="CC106" s="1119"/>
      <c r="CD106" s="1119"/>
      <c r="CE106" s="1119"/>
      <c r="CF106" s="1119"/>
      <c r="CG106" s="1119"/>
      <c r="CH106" s="1119"/>
      <c r="CI106" s="1119"/>
      <c r="CJ106" s="1119"/>
      <c r="CK106" s="1119"/>
      <c r="CL106" s="1119"/>
      <c r="CM106" s="1119"/>
      <c r="CN106" s="1119"/>
      <c r="CO106" s="1119"/>
      <c r="CP106" s="1119"/>
      <c r="CQ106" s="1119"/>
      <c r="CR106" s="1119"/>
      <c r="CS106" s="1119"/>
      <c r="CT106" s="1119"/>
      <c r="CU106" s="1119"/>
      <c r="CV106" s="1119"/>
      <c r="CW106" s="1119"/>
      <c r="CX106" s="1171"/>
      <c r="CY106" s="1172"/>
      <c r="CZ106" s="1172"/>
      <c r="DA106" s="1172"/>
      <c r="DB106" s="1172"/>
      <c r="DC106" s="1172"/>
      <c r="DD106" s="1172"/>
      <c r="DE106" s="1172"/>
      <c r="DF106" s="1172"/>
      <c r="DG106" s="1172"/>
      <c r="DH106" s="1172"/>
      <c r="DI106" s="1173"/>
      <c r="DJ106" s="1108"/>
      <c r="DK106" s="1109"/>
      <c r="DL106" s="1109"/>
      <c r="DM106" s="1109"/>
      <c r="DN106" s="1109"/>
      <c r="DO106" s="1109"/>
      <c r="DP106" s="1109"/>
      <c r="DQ106" s="1109"/>
      <c r="DR106" s="1109"/>
      <c r="DS106" s="1109"/>
      <c r="DT106" s="1109"/>
      <c r="DU106" s="1109"/>
      <c r="DV106" s="1109"/>
      <c r="DW106" s="1109"/>
      <c r="DX106" s="1109"/>
      <c r="DY106" s="1108"/>
      <c r="DZ106" s="1109"/>
      <c r="EA106" s="1109"/>
      <c r="EB106" s="1109"/>
      <c r="EC106" s="1109"/>
      <c r="ED106" s="1109"/>
      <c r="EE106" s="1109"/>
      <c r="EF106" s="1109"/>
      <c r="EG106" s="1109"/>
      <c r="EH106" s="1109"/>
      <c r="EI106" s="1109"/>
      <c r="EJ106" s="1109"/>
      <c r="EK106" s="1109"/>
      <c r="EL106" s="1109"/>
      <c r="EM106" s="1115"/>
      <c r="EN106" s="1109"/>
      <c r="EO106" s="1109"/>
      <c r="EP106" s="1109"/>
      <c r="EQ106" s="1109"/>
      <c r="ER106" s="1109"/>
      <c r="ES106" s="1109"/>
      <c r="ET106" s="1109"/>
      <c r="EU106" s="1109"/>
      <c r="EV106" s="1109"/>
      <c r="EW106" s="1109"/>
      <c r="EX106" s="1109"/>
      <c r="EY106" s="1109"/>
      <c r="EZ106" s="1109"/>
      <c r="FA106" s="1109"/>
      <c r="FB106" s="1115"/>
      <c r="FC106" s="45"/>
      <c r="FD106" s="45"/>
      <c r="FE106" s="45"/>
      <c r="FF106" s="45"/>
      <c r="FG106" s="45"/>
      <c r="FH106" s="45"/>
      <c r="FI106" s="45"/>
      <c r="FJ106" s="45"/>
      <c r="FK106" s="45"/>
      <c r="FL106" s="45"/>
      <c r="FM106" s="45"/>
      <c r="FN106" s="45"/>
      <c r="FO106" s="45"/>
      <c r="FP106" s="45"/>
      <c r="FQ106" s="45"/>
      <c r="FR106" s="45"/>
      <c r="FS106" s="45"/>
      <c r="FT106" s="45"/>
    </row>
    <row r="107" spans="1:176">
      <c r="A107" s="485"/>
      <c r="B107" s="1162"/>
      <c r="C107" s="1163"/>
      <c r="D107" s="1163"/>
      <c r="E107" s="1163"/>
      <c r="F107" s="1163"/>
      <c r="G107" s="1163"/>
      <c r="H107" s="1163"/>
      <c r="I107" s="1163"/>
      <c r="J107" s="1163"/>
      <c r="K107" s="1163"/>
      <c r="L107" s="1163"/>
      <c r="M107" s="1164"/>
      <c r="N107" s="1154"/>
      <c r="O107" s="1154" t="s">
        <v>380</v>
      </c>
      <c r="P107" s="1154"/>
      <c r="Q107" s="1154"/>
      <c r="R107" s="1154"/>
      <c r="S107" s="1154"/>
      <c r="T107" s="1154"/>
      <c r="U107" s="1154"/>
      <c r="V107" s="1154"/>
      <c r="W107" s="1154"/>
      <c r="X107" s="1154"/>
      <c r="Y107" s="1154"/>
      <c r="Z107" s="1154"/>
      <c r="AA107" s="1154"/>
      <c r="AB107" s="1154"/>
      <c r="AC107" s="1154"/>
      <c r="AD107" s="1154"/>
      <c r="AE107" s="1154"/>
      <c r="AF107" s="1154"/>
      <c r="AG107" s="1154"/>
      <c r="AH107" s="1154"/>
      <c r="AI107" s="1154"/>
      <c r="AJ107" s="1154"/>
      <c r="AK107" s="1154"/>
      <c r="AL107" s="1154"/>
      <c r="AM107" s="1154"/>
      <c r="AN107" s="1154"/>
      <c r="AO107" s="1154"/>
      <c r="AP107" s="1154"/>
      <c r="AQ107" s="1154"/>
      <c r="AR107" s="1154"/>
      <c r="AS107" s="1154"/>
      <c r="AT107" s="1154"/>
      <c r="AU107" s="1154"/>
      <c r="AV107" s="1154"/>
      <c r="AW107" s="1154"/>
      <c r="AX107" s="1154"/>
      <c r="AY107" s="1154"/>
      <c r="AZ107" s="1154"/>
      <c r="BA107" s="1154"/>
      <c r="BB107" s="1154"/>
      <c r="BC107" s="1154"/>
      <c r="BD107" s="1154"/>
      <c r="BE107" s="1154"/>
      <c r="BF107" s="1154"/>
      <c r="BG107" s="1154"/>
      <c r="BH107" s="1154"/>
      <c r="BI107" s="1154"/>
      <c r="BJ107" s="1154"/>
      <c r="BK107" s="1154"/>
      <c r="BL107" s="1154"/>
      <c r="BM107" s="1154"/>
      <c r="BN107" s="1154"/>
      <c r="BO107" s="1154"/>
      <c r="BP107" s="1154"/>
      <c r="BQ107" s="1154"/>
      <c r="BR107" s="1154"/>
      <c r="BS107" s="1154"/>
      <c r="BT107" s="1154"/>
      <c r="BU107" s="1154"/>
      <c r="BV107" s="1154"/>
      <c r="BW107" s="1154"/>
      <c r="BX107" s="1154"/>
      <c r="BY107" s="1154"/>
      <c r="BZ107" s="1154"/>
      <c r="CA107" s="1154"/>
      <c r="CB107" s="1154"/>
      <c r="CC107" s="1154"/>
      <c r="CD107" s="1154"/>
      <c r="CE107" s="1154"/>
      <c r="CF107" s="1154"/>
      <c r="CG107" s="1154"/>
      <c r="CH107" s="1154"/>
      <c r="CI107" s="1154"/>
      <c r="CJ107" s="1154"/>
      <c r="CK107" s="1154"/>
      <c r="CL107" s="1154"/>
      <c r="CM107" s="1154"/>
      <c r="CN107" s="1154"/>
      <c r="CO107" s="1154"/>
      <c r="CP107" s="1154"/>
      <c r="CQ107" s="1154"/>
      <c r="CR107" s="1154"/>
      <c r="CS107" s="1154"/>
      <c r="CT107" s="1154"/>
      <c r="CU107" s="1154"/>
      <c r="CV107" s="1154"/>
      <c r="CW107" s="1154"/>
      <c r="CX107" s="1155">
        <v>1411</v>
      </c>
      <c r="CY107" s="1156"/>
      <c r="CZ107" s="1156"/>
      <c r="DA107" s="1156"/>
      <c r="DB107" s="1156"/>
      <c r="DC107" s="1156"/>
      <c r="DD107" s="1156"/>
      <c r="DE107" s="1156"/>
      <c r="DF107" s="1156"/>
      <c r="DG107" s="1156"/>
      <c r="DH107" s="1156"/>
      <c r="DI107" s="1157"/>
      <c r="DJ107" s="1159">
        <v>20070000</v>
      </c>
      <c r="DK107" s="1147"/>
      <c r="DL107" s="1147"/>
      <c r="DM107" s="1147"/>
      <c r="DN107" s="1147"/>
      <c r="DO107" s="1147"/>
      <c r="DP107" s="1147"/>
      <c r="DQ107" s="1147"/>
      <c r="DR107" s="1147"/>
      <c r="DS107" s="1147"/>
      <c r="DT107" s="1147"/>
      <c r="DU107" s="1147"/>
      <c r="DV107" s="1147"/>
      <c r="DW107" s="1147"/>
      <c r="DX107" s="1147"/>
      <c r="DY107" s="1159">
        <v>13424262</v>
      </c>
      <c r="DZ107" s="1146"/>
      <c r="EA107" s="1146"/>
      <c r="EB107" s="1146"/>
      <c r="EC107" s="1146"/>
      <c r="ED107" s="1146"/>
      <c r="EE107" s="1146"/>
      <c r="EF107" s="1146"/>
      <c r="EG107" s="1146"/>
      <c r="EH107" s="1146"/>
      <c r="EI107" s="1146"/>
      <c r="EJ107" s="1146"/>
      <c r="EK107" s="1146"/>
      <c r="EL107" s="1146"/>
      <c r="EM107" s="1161"/>
      <c r="EN107" s="1146">
        <v>6460139</v>
      </c>
      <c r="EO107" s="1147"/>
      <c r="EP107" s="1147"/>
      <c r="EQ107" s="1147"/>
      <c r="ER107" s="1147"/>
      <c r="ES107" s="1147"/>
      <c r="ET107" s="1147"/>
      <c r="EU107" s="1147"/>
      <c r="EV107" s="1147"/>
      <c r="EW107" s="1147"/>
      <c r="EX107" s="1147"/>
      <c r="EY107" s="1147"/>
      <c r="EZ107" s="1147"/>
      <c r="FA107" s="1147"/>
      <c r="FB107" s="1148"/>
      <c r="FC107" s="45"/>
      <c r="FD107" s="45"/>
      <c r="FE107" s="45"/>
      <c r="FF107" s="45"/>
      <c r="FG107" s="45"/>
      <c r="FH107" s="45"/>
      <c r="FI107" s="45"/>
      <c r="FJ107" s="45"/>
      <c r="FK107" s="45"/>
      <c r="FL107" s="45"/>
      <c r="FM107" s="45"/>
      <c r="FN107" s="45"/>
      <c r="FO107" s="45"/>
      <c r="FP107" s="45"/>
      <c r="FQ107" s="45"/>
      <c r="FR107" s="45"/>
      <c r="FS107" s="45"/>
      <c r="FT107" s="45"/>
    </row>
    <row r="108" spans="1:176">
      <c r="A108" s="485"/>
      <c r="B108" s="1142"/>
      <c r="C108" s="1143"/>
      <c r="D108" s="1143"/>
      <c r="E108" s="1143"/>
      <c r="F108" s="1143"/>
      <c r="G108" s="1143"/>
      <c r="H108" s="1143"/>
      <c r="I108" s="1143"/>
      <c r="J108" s="1143"/>
      <c r="K108" s="1143"/>
      <c r="L108" s="1143"/>
      <c r="M108" s="1144"/>
      <c r="N108" s="1165"/>
      <c r="O108" s="1145" t="s">
        <v>381</v>
      </c>
      <c r="P108" s="1145"/>
      <c r="Q108" s="1145"/>
      <c r="R108" s="1145"/>
      <c r="S108" s="1145"/>
      <c r="T108" s="1145"/>
      <c r="U108" s="1145"/>
      <c r="V108" s="1145"/>
      <c r="W108" s="1145"/>
      <c r="X108" s="1145"/>
      <c r="Y108" s="1145"/>
      <c r="Z108" s="1145"/>
      <c r="AA108" s="1145"/>
      <c r="AB108" s="1145"/>
      <c r="AC108" s="1145"/>
      <c r="AD108" s="1145"/>
      <c r="AE108" s="1145"/>
      <c r="AF108" s="1145"/>
      <c r="AG108" s="1145"/>
      <c r="AH108" s="1145"/>
      <c r="AI108" s="1145"/>
      <c r="AJ108" s="1145"/>
      <c r="AK108" s="1145"/>
      <c r="AL108" s="1145"/>
      <c r="AM108" s="1145"/>
      <c r="AN108" s="1145"/>
      <c r="AO108" s="1145"/>
      <c r="AP108" s="1145"/>
      <c r="AQ108" s="1145"/>
      <c r="AR108" s="1145"/>
      <c r="AS108" s="1145"/>
      <c r="AT108" s="1145"/>
      <c r="AU108" s="1145"/>
      <c r="AV108" s="1145"/>
      <c r="AW108" s="1145"/>
      <c r="AX108" s="1145"/>
      <c r="AY108" s="1145"/>
      <c r="AZ108" s="1145"/>
      <c r="BA108" s="1145"/>
      <c r="BB108" s="1145"/>
      <c r="BC108" s="1145"/>
      <c r="BD108" s="1145"/>
      <c r="BE108" s="1145"/>
      <c r="BF108" s="1145"/>
      <c r="BG108" s="1145"/>
      <c r="BH108" s="1145"/>
      <c r="BI108" s="1145"/>
      <c r="BJ108" s="1145"/>
      <c r="BK108" s="1145"/>
      <c r="BL108" s="1145"/>
      <c r="BM108" s="1145"/>
      <c r="BN108" s="1145"/>
      <c r="BO108" s="1145"/>
      <c r="BP108" s="1145"/>
      <c r="BQ108" s="1145"/>
      <c r="BR108" s="1145"/>
      <c r="BS108" s="1145"/>
      <c r="BT108" s="1145"/>
      <c r="BU108" s="1145"/>
      <c r="BV108" s="1145"/>
      <c r="BW108" s="1145"/>
      <c r="BX108" s="1145"/>
      <c r="BY108" s="1145"/>
      <c r="BZ108" s="1145"/>
      <c r="CA108" s="1145"/>
      <c r="CB108" s="1145"/>
      <c r="CC108" s="1145"/>
      <c r="CD108" s="1145"/>
      <c r="CE108" s="1145"/>
      <c r="CF108" s="1145"/>
      <c r="CG108" s="1145"/>
      <c r="CH108" s="1145"/>
      <c r="CI108" s="1145"/>
      <c r="CJ108" s="1145"/>
      <c r="CK108" s="1145"/>
      <c r="CL108" s="1145"/>
      <c r="CM108" s="1145"/>
      <c r="CN108" s="1145"/>
      <c r="CO108" s="1145"/>
      <c r="CP108" s="1145"/>
      <c r="CQ108" s="1145"/>
      <c r="CR108" s="1145"/>
      <c r="CS108" s="1145"/>
      <c r="CT108" s="1145"/>
      <c r="CU108" s="1145"/>
      <c r="CV108" s="1145"/>
      <c r="CW108" s="1145"/>
      <c r="CX108" s="1158"/>
      <c r="CY108" s="1117"/>
      <c r="CZ108" s="1117"/>
      <c r="DA108" s="1117"/>
      <c r="DB108" s="1117"/>
      <c r="DC108" s="1117"/>
      <c r="DD108" s="1117"/>
      <c r="DE108" s="1117"/>
      <c r="DF108" s="1117"/>
      <c r="DG108" s="1117"/>
      <c r="DH108" s="1117"/>
      <c r="DI108" s="1118"/>
      <c r="DJ108" s="1160"/>
      <c r="DK108" s="1149"/>
      <c r="DL108" s="1149"/>
      <c r="DM108" s="1149"/>
      <c r="DN108" s="1149"/>
      <c r="DO108" s="1149"/>
      <c r="DP108" s="1149"/>
      <c r="DQ108" s="1149"/>
      <c r="DR108" s="1149"/>
      <c r="DS108" s="1149"/>
      <c r="DT108" s="1149"/>
      <c r="DU108" s="1149"/>
      <c r="DV108" s="1149"/>
      <c r="DW108" s="1149"/>
      <c r="DX108" s="1149"/>
      <c r="DY108" s="1160"/>
      <c r="DZ108" s="1149"/>
      <c r="EA108" s="1149"/>
      <c r="EB108" s="1149"/>
      <c r="EC108" s="1149"/>
      <c r="ED108" s="1149"/>
      <c r="EE108" s="1149"/>
      <c r="EF108" s="1149"/>
      <c r="EG108" s="1149"/>
      <c r="EH108" s="1149"/>
      <c r="EI108" s="1149"/>
      <c r="EJ108" s="1149"/>
      <c r="EK108" s="1149"/>
      <c r="EL108" s="1149"/>
      <c r="EM108" s="1150"/>
      <c r="EN108" s="1149"/>
      <c r="EO108" s="1149"/>
      <c r="EP108" s="1149"/>
      <c r="EQ108" s="1149"/>
      <c r="ER108" s="1149"/>
      <c r="ES108" s="1149"/>
      <c r="ET108" s="1149"/>
      <c r="EU108" s="1149"/>
      <c r="EV108" s="1149"/>
      <c r="EW108" s="1149"/>
      <c r="EX108" s="1149"/>
      <c r="EY108" s="1149"/>
      <c r="EZ108" s="1149"/>
      <c r="FA108" s="1149"/>
      <c r="FB108" s="1150"/>
      <c r="FC108" s="45"/>
      <c r="FD108" s="45"/>
      <c r="FE108" s="45"/>
      <c r="FF108" s="45"/>
      <c r="FG108" s="45"/>
      <c r="FH108" s="45"/>
      <c r="FI108" s="45"/>
      <c r="FJ108" s="45"/>
      <c r="FK108" s="45"/>
      <c r="FL108" s="45"/>
      <c r="FM108" s="45"/>
      <c r="FN108" s="45"/>
      <c r="FO108" s="45"/>
      <c r="FP108" s="45"/>
      <c r="FQ108" s="45"/>
      <c r="FR108" s="45"/>
      <c r="FS108" s="45"/>
      <c r="FT108" s="45"/>
    </row>
    <row r="109" spans="1:176">
      <c r="A109" s="485"/>
      <c r="B109" s="1151"/>
      <c r="C109" s="1152"/>
      <c r="D109" s="1152"/>
      <c r="E109" s="1152"/>
      <c r="F109" s="1152"/>
      <c r="G109" s="1152"/>
      <c r="H109" s="1152"/>
      <c r="I109" s="1152"/>
      <c r="J109" s="1152"/>
      <c r="K109" s="1152"/>
      <c r="L109" s="1152"/>
      <c r="M109" s="1153"/>
      <c r="N109" s="1154"/>
      <c r="O109" s="1154" t="s">
        <v>382</v>
      </c>
      <c r="P109" s="1154"/>
      <c r="Q109" s="1154"/>
      <c r="R109" s="1154"/>
      <c r="S109" s="1154"/>
      <c r="T109" s="1154"/>
      <c r="U109" s="1154"/>
      <c r="V109" s="1154"/>
      <c r="W109" s="1154"/>
      <c r="X109" s="1154"/>
      <c r="Y109" s="1154"/>
      <c r="Z109" s="1154"/>
      <c r="AA109" s="1154"/>
      <c r="AB109" s="1154"/>
      <c r="AC109" s="1154"/>
      <c r="AD109" s="1154"/>
      <c r="AE109" s="1154"/>
      <c r="AF109" s="1154"/>
      <c r="AG109" s="1154"/>
      <c r="AH109" s="1154"/>
      <c r="AI109" s="1154"/>
      <c r="AJ109" s="1154"/>
      <c r="AK109" s="1154"/>
      <c r="AL109" s="1154"/>
      <c r="AM109" s="1154"/>
      <c r="AN109" s="1154"/>
      <c r="AO109" s="1154"/>
      <c r="AP109" s="1154"/>
      <c r="AQ109" s="1154"/>
      <c r="AR109" s="1154"/>
      <c r="AS109" s="1154"/>
      <c r="AT109" s="1154"/>
      <c r="AU109" s="1154"/>
      <c r="AV109" s="1154"/>
      <c r="AW109" s="1154"/>
      <c r="AX109" s="1154"/>
      <c r="AY109" s="1154"/>
      <c r="AZ109" s="1154"/>
      <c r="BA109" s="1154"/>
      <c r="BB109" s="1154"/>
      <c r="BC109" s="1154"/>
      <c r="BD109" s="1154"/>
      <c r="BE109" s="1154"/>
      <c r="BF109" s="1154"/>
      <c r="BG109" s="1154"/>
      <c r="BH109" s="1154"/>
      <c r="BI109" s="1154"/>
      <c r="BJ109" s="1154"/>
      <c r="BK109" s="1154"/>
      <c r="BL109" s="1154"/>
      <c r="BM109" s="1154"/>
      <c r="BN109" s="1154"/>
      <c r="BO109" s="1154"/>
      <c r="BP109" s="1154"/>
      <c r="BQ109" s="1154"/>
      <c r="BR109" s="1154"/>
      <c r="BS109" s="1154"/>
      <c r="BT109" s="1154"/>
      <c r="BU109" s="1154"/>
      <c r="BV109" s="1154"/>
      <c r="BW109" s="1154"/>
      <c r="BX109" s="1154"/>
      <c r="BY109" s="1154"/>
      <c r="BZ109" s="1154"/>
      <c r="CA109" s="1154"/>
      <c r="CB109" s="1154"/>
      <c r="CC109" s="1154"/>
      <c r="CD109" s="1154"/>
      <c r="CE109" s="1154"/>
      <c r="CF109" s="1154"/>
      <c r="CG109" s="1154"/>
      <c r="CH109" s="1154"/>
      <c r="CI109" s="1154"/>
      <c r="CJ109" s="1154"/>
      <c r="CK109" s="1154"/>
      <c r="CL109" s="1154"/>
      <c r="CM109" s="1154"/>
      <c r="CN109" s="1154"/>
      <c r="CO109" s="1154"/>
      <c r="CP109" s="1154"/>
      <c r="CQ109" s="1154"/>
      <c r="CR109" s="1154"/>
      <c r="CS109" s="1154"/>
      <c r="CT109" s="1154"/>
      <c r="CU109" s="1154"/>
      <c r="CV109" s="1154"/>
      <c r="CW109" s="1154"/>
      <c r="CX109" s="1155">
        <v>1412</v>
      </c>
      <c r="CY109" s="1156"/>
      <c r="CZ109" s="1156"/>
      <c r="DA109" s="1156"/>
      <c r="DB109" s="1156"/>
      <c r="DC109" s="1156"/>
      <c r="DD109" s="1156"/>
      <c r="DE109" s="1156"/>
      <c r="DF109" s="1156"/>
      <c r="DG109" s="1156"/>
      <c r="DH109" s="1156"/>
      <c r="DI109" s="1157"/>
      <c r="DJ109" s="1159"/>
      <c r="DK109" s="1147"/>
      <c r="DL109" s="1147"/>
      <c r="DM109" s="1147"/>
      <c r="DN109" s="1147"/>
      <c r="DO109" s="1147"/>
      <c r="DP109" s="1147"/>
      <c r="DQ109" s="1147"/>
      <c r="DR109" s="1147"/>
      <c r="DS109" s="1147"/>
      <c r="DT109" s="1147"/>
      <c r="DU109" s="1147"/>
      <c r="DV109" s="1147"/>
      <c r="DW109" s="1147"/>
      <c r="DX109" s="1147"/>
      <c r="DY109" s="1159">
        <v>345738</v>
      </c>
      <c r="DZ109" s="1146"/>
      <c r="EA109" s="1146"/>
      <c r="EB109" s="1146"/>
      <c r="EC109" s="1146"/>
      <c r="ED109" s="1146"/>
      <c r="EE109" s="1146"/>
      <c r="EF109" s="1146"/>
      <c r="EG109" s="1146"/>
      <c r="EH109" s="1146"/>
      <c r="EI109" s="1146"/>
      <c r="EJ109" s="1146"/>
      <c r="EK109" s="1146"/>
      <c r="EL109" s="1146"/>
      <c r="EM109" s="1161"/>
      <c r="EN109" s="1146">
        <v>345738</v>
      </c>
      <c r="EO109" s="1147"/>
      <c r="EP109" s="1147"/>
      <c r="EQ109" s="1147"/>
      <c r="ER109" s="1147"/>
      <c r="ES109" s="1147"/>
      <c r="ET109" s="1147"/>
      <c r="EU109" s="1147"/>
      <c r="EV109" s="1147"/>
      <c r="EW109" s="1147"/>
      <c r="EX109" s="1147"/>
      <c r="EY109" s="1147"/>
      <c r="EZ109" s="1147"/>
      <c r="FA109" s="1147"/>
      <c r="FB109" s="1148"/>
      <c r="FC109" s="45"/>
      <c r="FD109" s="45"/>
      <c r="FE109" s="45"/>
      <c r="FF109" s="45"/>
      <c r="FG109" s="45"/>
      <c r="FH109" s="45"/>
      <c r="FI109" s="45"/>
      <c r="FJ109" s="45"/>
      <c r="FK109" s="45"/>
      <c r="FL109" s="45"/>
      <c r="FM109" s="45"/>
      <c r="FN109" s="45"/>
      <c r="FO109" s="45"/>
      <c r="FP109" s="45"/>
      <c r="FQ109" s="45"/>
      <c r="FR109" s="45"/>
      <c r="FS109" s="45"/>
      <c r="FT109" s="45"/>
    </row>
    <row r="110" spans="1:176">
      <c r="A110" s="485"/>
      <c r="B110" s="1142"/>
      <c r="C110" s="1143"/>
      <c r="D110" s="1143"/>
      <c r="E110" s="1143"/>
      <c r="F110" s="1143"/>
      <c r="G110" s="1143"/>
      <c r="H110" s="1143"/>
      <c r="I110" s="1143"/>
      <c r="J110" s="1143"/>
      <c r="K110" s="1143"/>
      <c r="L110" s="1143"/>
      <c r="M110" s="1144"/>
      <c r="N110" s="1145"/>
      <c r="O110" s="1145" t="s">
        <v>383</v>
      </c>
      <c r="P110" s="1145"/>
      <c r="Q110" s="1145"/>
      <c r="R110" s="1145"/>
      <c r="S110" s="1145"/>
      <c r="T110" s="1145"/>
      <c r="U110" s="1145"/>
      <c r="V110" s="1145"/>
      <c r="W110" s="1145"/>
      <c r="X110" s="1145"/>
      <c r="Y110" s="1145"/>
      <c r="Z110" s="1145"/>
      <c r="AA110" s="1145"/>
      <c r="AB110" s="1145"/>
      <c r="AC110" s="1145"/>
      <c r="AD110" s="1145"/>
      <c r="AE110" s="1145"/>
      <c r="AF110" s="1145"/>
      <c r="AG110" s="1145"/>
      <c r="AH110" s="1145"/>
      <c r="AI110" s="1145"/>
      <c r="AJ110" s="1145"/>
      <c r="AK110" s="1145"/>
      <c r="AL110" s="1145"/>
      <c r="AM110" s="1145"/>
      <c r="AN110" s="1145"/>
      <c r="AO110" s="1145"/>
      <c r="AP110" s="1145"/>
      <c r="AQ110" s="1145"/>
      <c r="AR110" s="1145"/>
      <c r="AS110" s="1145"/>
      <c r="AT110" s="1145"/>
      <c r="AU110" s="1145"/>
      <c r="AV110" s="1145"/>
      <c r="AW110" s="1145"/>
      <c r="AX110" s="1145"/>
      <c r="AY110" s="1145"/>
      <c r="AZ110" s="1145"/>
      <c r="BA110" s="1145"/>
      <c r="BB110" s="1145"/>
      <c r="BC110" s="1145"/>
      <c r="BD110" s="1145"/>
      <c r="BE110" s="1145"/>
      <c r="BF110" s="1145"/>
      <c r="BG110" s="1145"/>
      <c r="BH110" s="1145"/>
      <c r="BI110" s="1145"/>
      <c r="BJ110" s="1145"/>
      <c r="BK110" s="1145"/>
      <c r="BL110" s="1145"/>
      <c r="BM110" s="1145"/>
      <c r="BN110" s="1145"/>
      <c r="BO110" s="1145"/>
      <c r="BP110" s="1145"/>
      <c r="BQ110" s="1145"/>
      <c r="BR110" s="1145"/>
      <c r="BS110" s="1145"/>
      <c r="BT110" s="1145"/>
      <c r="BU110" s="1145"/>
      <c r="BV110" s="1145"/>
      <c r="BW110" s="1145"/>
      <c r="BX110" s="1145"/>
      <c r="BY110" s="1145"/>
      <c r="BZ110" s="1145"/>
      <c r="CA110" s="1145"/>
      <c r="CB110" s="1145"/>
      <c r="CC110" s="1145"/>
      <c r="CD110" s="1145"/>
      <c r="CE110" s="1145"/>
      <c r="CF110" s="1145"/>
      <c r="CG110" s="1145"/>
      <c r="CH110" s="1145"/>
      <c r="CI110" s="1145"/>
      <c r="CJ110" s="1145"/>
      <c r="CK110" s="1145"/>
      <c r="CL110" s="1145"/>
      <c r="CM110" s="1145"/>
      <c r="CN110" s="1145"/>
      <c r="CO110" s="1145"/>
      <c r="CP110" s="1145"/>
      <c r="CQ110" s="1145"/>
      <c r="CR110" s="1145"/>
      <c r="CS110" s="1145"/>
      <c r="CT110" s="1145"/>
      <c r="CU110" s="1145"/>
      <c r="CV110" s="1145"/>
      <c r="CW110" s="1145"/>
      <c r="CX110" s="1158"/>
      <c r="CY110" s="1117"/>
      <c r="CZ110" s="1117"/>
      <c r="DA110" s="1117"/>
      <c r="DB110" s="1117"/>
      <c r="DC110" s="1117"/>
      <c r="DD110" s="1117"/>
      <c r="DE110" s="1117"/>
      <c r="DF110" s="1117"/>
      <c r="DG110" s="1117"/>
      <c r="DH110" s="1117"/>
      <c r="DI110" s="1118"/>
      <c r="DJ110" s="1160"/>
      <c r="DK110" s="1149"/>
      <c r="DL110" s="1149"/>
      <c r="DM110" s="1149"/>
      <c r="DN110" s="1149"/>
      <c r="DO110" s="1149"/>
      <c r="DP110" s="1149"/>
      <c r="DQ110" s="1149"/>
      <c r="DR110" s="1149"/>
      <c r="DS110" s="1149"/>
      <c r="DT110" s="1149"/>
      <c r="DU110" s="1149"/>
      <c r="DV110" s="1149"/>
      <c r="DW110" s="1149"/>
      <c r="DX110" s="1149"/>
      <c r="DY110" s="1160"/>
      <c r="DZ110" s="1149"/>
      <c r="EA110" s="1149"/>
      <c r="EB110" s="1149"/>
      <c r="EC110" s="1149"/>
      <c r="ED110" s="1149"/>
      <c r="EE110" s="1149"/>
      <c r="EF110" s="1149"/>
      <c r="EG110" s="1149"/>
      <c r="EH110" s="1149"/>
      <c r="EI110" s="1149"/>
      <c r="EJ110" s="1149"/>
      <c r="EK110" s="1149"/>
      <c r="EL110" s="1149"/>
      <c r="EM110" s="1150"/>
      <c r="EN110" s="1149"/>
      <c r="EO110" s="1149"/>
      <c r="EP110" s="1149"/>
      <c r="EQ110" s="1149"/>
      <c r="ER110" s="1149"/>
      <c r="ES110" s="1149"/>
      <c r="ET110" s="1149"/>
      <c r="EU110" s="1149"/>
      <c r="EV110" s="1149"/>
      <c r="EW110" s="1149"/>
      <c r="EX110" s="1149"/>
      <c r="EY110" s="1149"/>
      <c r="EZ110" s="1149"/>
      <c r="FA110" s="1149"/>
      <c r="FB110" s="1150"/>
      <c r="FC110" s="45"/>
      <c r="FD110" s="45"/>
      <c r="FE110" s="45"/>
      <c r="FF110" s="45"/>
      <c r="FG110" s="45"/>
      <c r="FH110" s="45"/>
      <c r="FI110" s="45"/>
      <c r="FJ110" s="45"/>
      <c r="FK110" s="45"/>
      <c r="FL110" s="45"/>
      <c r="FM110" s="45"/>
      <c r="FN110" s="45"/>
      <c r="FO110" s="45"/>
      <c r="FP110" s="45"/>
      <c r="FQ110" s="45"/>
      <c r="FR110" s="45"/>
      <c r="FS110" s="45"/>
      <c r="FT110" s="45"/>
    </row>
    <row r="111" spans="1:176">
      <c r="A111" s="485"/>
      <c r="B111" s="1116"/>
      <c r="C111" s="1117"/>
      <c r="D111" s="1117"/>
      <c r="E111" s="1117"/>
      <c r="F111" s="1117"/>
      <c r="G111" s="1117"/>
      <c r="H111" s="1117"/>
      <c r="I111" s="1117"/>
      <c r="J111" s="1117"/>
      <c r="K111" s="1117"/>
      <c r="L111" s="1117"/>
      <c r="M111" s="1118"/>
      <c r="N111" s="885"/>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1051"/>
      <c r="AK111" s="1051"/>
      <c r="AL111" s="1051"/>
      <c r="AM111" s="1051"/>
      <c r="AN111" s="1051"/>
      <c r="AO111" s="1051"/>
      <c r="AP111" s="1051"/>
      <c r="AQ111" s="1051"/>
      <c r="AR111" s="1051"/>
      <c r="AS111" s="1051"/>
      <c r="AT111" s="1051"/>
      <c r="AU111" s="1051"/>
      <c r="AV111" s="1051"/>
      <c r="AW111" s="1051"/>
      <c r="AX111" s="1051"/>
      <c r="AY111" s="1051"/>
      <c r="AZ111" s="1051"/>
      <c r="BA111" s="1051"/>
      <c r="BB111" s="1051"/>
      <c r="BC111" s="1051"/>
      <c r="BD111" s="1051"/>
      <c r="BE111" s="1051"/>
      <c r="BF111" s="1051"/>
      <c r="BG111" s="1051"/>
      <c r="BH111" s="1051"/>
      <c r="BI111" s="1051"/>
      <c r="BJ111" s="1051"/>
      <c r="BK111" s="1051"/>
      <c r="BL111" s="1051"/>
      <c r="BM111" s="1051"/>
      <c r="BN111" s="1051"/>
      <c r="BO111" s="1051"/>
      <c r="BP111" s="1051"/>
      <c r="BQ111" s="1051"/>
      <c r="BR111" s="1051"/>
      <c r="BS111" s="1051"/>
      <c r="BT111" s="1051"/>
      <c r="BU111" s="1051"/>
      <c r="BV111" s="1051"/>
      <c r="BW111" s="1051"/>
      <c r="BX111" s="1051"/>
      <c r="BY111" s="1051"/>
      <c r="BZ111" s="1051"/>
      <c r="CA111" s="1051"/>
      <c r="CB111" s="1051"/>
      <c r="CC111" s="1051"/>
      <c r="CD111" s="1051"/>
      <c r="CE111" s="1051"/>
      <c r="CF111" s="1051"/>
      <c r="CG111" s="1051"/>
      <c r="CH111" s="1051"/>
      <c r="CI111" s="1051"/>
      <c r="CJ111" s="1051"/>
      <c r="CK111" s="1051"/>
      <c r="CL111" s="1051"/>
      <c r="CM111" s="1051"/>
      <c r="CN111" s="1051"/>
      <c r="CO111" s="1051"/>
      <c r="CP111" s="1051"/>
      <c r="CQ111" s="1051"/>
      <c r="CR111" s="1051"/>
      <c r="CS111" s="1051"/>
      <c r="CT111" s="1051"/>
      <c r="CU111" s="1051"/>
      <c r="CV111" s="1051"/>
      <c r="CW111" s="1052"/>
      <c r="CX111" s="1048"/>
      <c r="CY111" s="1049"/>
      <c r="CZ111" s="1049"/>
      <c r="DA111" s="1049"/>
      <c r="DB111" s="1049"/>
      <c r="DC111" s="1049"/>
      <c r="DD111" s="1049"/>
      <c r="DE111" s="1049"/>
      <c r="DF111" s="1049"/>
      <c r="DG111" s="1049"/>
      <c r="DH111" s="1049"/>
      <c r="DI111" s="1050"/>
      <c r="DJ111" s="1045"/>
      <c r="DK111" s="1046"/>
      <c r="DL111" s="1046"/>
      <c r="DM111" s="1046"/>
      <c r="DN111" s="1046"/>
      <c r="DO111" s="1046"/>
      <c r="DP111" s="1046"/>
      <c r="DQ111" s="1046"/>
      <c r="DR111" s="1046"/>
      <c r="DS111" s="1046"/>
      <c r="DT111" s="1046"/>
      <c r="DU111" s="1046"/>
      <c r="DV111" s="1046"/>
      <c r="DW111" s="1046"/>
      <c r="DX111" s="1053"/>
      <c r="DY111" s="1133"/>
      <c r="DZ111" s="1046"/>
      <c r="EA111" s="1046"/>
      <c r="EB111" s="1046"/>
      <c r="EC111" s="1046"/>
      <c r="ED111" s="1046"/>
      <c r="EE111" s="1046"/>
      <c r="EF111" s="1046"/>
      <c r="EG111" s="1046"/>
      <c r="EH111" s="1046"/>
      <c r="EI111" s="1046"/>
      <c r="EJ111" s="1046"/>
      <c r="EK111" s="1046"/>
      <c r="EL111" s="1046"/>
      <c r="EM111" s="1047"/>
      <c r="EN111" s="1045"/>
      <c r="EO111" s="1046"/>
      <c r="EP111" s="1046"/>
      <c r="EQ111" s="1046"/>
      <c r="ER111" s="1046"/>
      <c r="ES111" s="1046"/>
      <c r="ET111" s="1046"/>
      <c r="EU111" s="1046"/>
      <c r="EV111" s="1046"/>
      <c r="EW111" s="1046"/>
      <c r="EX111" s="1046"/>
      <c r="EY111" s="1046"/>
      <c r="EZ111" s="1046"/>
      <c r="FA111" s="1046"/>
      <c r="FB111" s="1047"/>
      <c r="FC111" s="45"/>
      <c r="FD111" s="45"/>
      <c r="FE111" s="45"/>
      <c r="FF111" s="45"/>
      <c r="FG111" s="45"/>
      <c r="FH111" s="45"/>
      <c r="FI111" s="45"/>
      <c r="FJ111" s="45"/>
      <c r="FK111" s="45"/>
      <c r="FL111" s="45"/>
      <c r="FM111" s="45"/>
      <c r="FN111" s="45"/>
      <c r="FO111" s="45"/>
      <c r="FP111" s="45"/>
      <c r="FQ111" s="45"/>
      <c r="FR111" s="45"/>
      <c r="FS111" s="45"/>
      <c r="FT111" s="45"/>
    </row>
    <row r="112" spans="1:176">
      <c r="A112" s="485"/>
      <c r="B112" s="1136" t="s">
        <v>126</v>
      </c>
      <c r="C112" s="1137"/>
      <c r="D112" s="1137"/>
      <c r="E112" s="1137"/>
      <c r="F112" s="1137"/>
      <c r="G112" s="1137"/>
      <c r="H112" s="1137"/>
      <c r="I112" s="1137"/>
      <c r="J112" s="1137"/>
      <c r="K112" s="1137"/>
      <c r="L112" s="1137"/>
      <c r="M112" s="1138"/>
      <c r="N112" s="873"/>
      <c r="O112" s="1058" t="s">
        <v>384</v>
      </c>
      <c r="P112" s="1058"/>
      <c r="Q112" s="1058"/>
      <c r="R112" s="1058"/>
      <c r="S112" s="1058"/>
      <c r="T112" s="1058"/>
      <c r="U112" s="1058"/>
      <c r="V112" s="1058"/>
      <c r="W112" s="1058"/>
      <c r="X112" s="1058"/>
      <c r="Y112" s="1058"/>
      <c r="Z112" s="1058"/>
      <c r="AA112" s="1058"/>
      <c r="AB112" s="1058"/>
      <c r="AC112" s="1058"/>
      <c r="AD112" s="1058"/>
      <c r="AE112" s="1058"/>
      <c r="AF112" s="1058"/>
      <c r="AG112" s="1058"/>
      <c r="AH112" s="1058"/>
      <c r="AI112" s="1058"/>
      <c r="AJ112" s="1058"/>
      <c r="AK112" s="1058"/>
      <c r="AL112" s="1058"/>
      <c r="AM112" s="1058"/>
      <c r="AN112" s="1058"/>
      <c r="AO112" s="1058"/>
      <c r="AP112" s="1058"/>
      <c r="AQ112" s="1058"/>
      <c r="AR112" s="1058"/>
      <c r="AS112" s="1058"/>
      <c r="AT112" s="1058"/>
      <c r="AU112" s="1058"/>
      <c r="AV112" s="1058"/>
      <c r="AW112" s="1058"/>
      <c r="AX112" s="1058"/>
      <c r="AY112" s="1058"/>
      <c r="AZ112" s="1058"/>
      <c r="BA112" s="1058"/>
      <c r="BB112" s="1058"/>
      <c r="BC112" s="1058"/>
      <c r="BD112" s="1058"/>
      <c r="BE112" s="1058"/>
      <c r="BF112" s="1058"/>
      <c r="BG112" s="1058"/>
      <c r="BH112" s="1058"/>
      <c r="BI112" s="1058"/>
      <c r="BJ112" s="1058"/>
      <c r="BK112" s="1058"/>
      <c r="BL112" s="1058"/>
      <c r="BM112" s="1058"/>
      <c r="BN112" s="1058"/>
      <c r="BO112" s="1058"/>
      <c r="BP112" s="1058"/>
      <c r="BQ112" s="1058"/>
      <c r="BR112" s="1058"/>
      <c r="BS112" s="1058"/>
      <c r="BT112" s="1058"/>
      <c r="BU112" s="1058"/>
      <c r="BV112" s="1058"/>
      <c r="BW112" s="1058"/>
      <c r="BX112" s="1058"/>
      <c r="BY112" s="1058"/>
      <c r="BZ112" s="1058"/>
      <c r="CA112" s="1058"/>
      <c r="CB112" s="1058"/>
      <c r="CC112" s="1058"/>
      <c r="CD112" s="1058"/>
      <c r="CE112" s="1058"/>
      <c r="CF112" s="1058"/>
      <c r="CG112" s="1058"/>
      <c r="CH112" s="1058"/>
      <c r="CI112" s="1058"/>
      <c r="CJ112" s="1058"/>
      <c r="CK112" s="1058"/>
      <c r="CL112" s="1058"/>
      <c r="CM112" s="1058"/>
      <c r="CN112" s="1058"/>
      <c r="CO112" s="1058"/>
      <c r="CP112" s="1058"/>
      <c r="CQ112" s="1058"/>
      <c r="CR112" s="1058"/>
      <c r="CS112" s="1058"/>
      <c r="CT112" s="1058"/>
      <c r="CU112" s="1058"/>
      <c r="CV112" s="1058"/>
      <c r="CW112" s="1058"/>
      <c r="CX112" s="1048" t="s">
        <v>89</v>
      </c>
      <c r="CY112" s="1060"/>
      <c r="CZ112" s="1060"/>
      <c r="DA112" s="1060"/>
      <c r="DB112" s="1060"/>
      <c r="DC112" s="1060"/>
      <c r="DD112" s="1060"/>
      <c r="DE112" s="1060"/>
      <c r="DF112" s="1060"/>
      <c r="DG112" s="1060"/>
      <c r="DH112" s="1060"/>
      <c r="DI112" s="1061"/>
      <c r="DJ112" s="1068">
        <v>3834722</v>
      </c>
      <c r="DK112" s="1062"/>
      <c r="DL112" s="1062"/>
      <c r="DM112" s="1062"/>
      <c r="DN112" s="1062"/>
      <c r="DO112" s="1062"/>
      <c r="DP112" s="1062"/>
      <c r="DQ112" s="1062"/>
      <c r="DR112" s="1062"/>
      <c r="DS112" s="1062"/>
      <c r="DT112" s="1062"/>
      <c r="DU112" s="1062"/>
      <c r="DV112" s="1062"/>
      <c r="DW112" s="1062"/>
      <c r="DX112" s="1063"/>
      <c r="DY112" s="1068">
        <v>2498441</v>
      </c>
      <c r="DZ112" s="1062"/>
      <c r="EA112" s="1062"/>
      <c r="EB112" s="1062"/>
      <c r="EC112" s="1062"/>
      <c r="ED112" s="1062"/>
      <c r="EE112" s="1062"/>
      <c r="EF112" s="1062"/>
      <c r="EG112" s="1062"/>
      <c r="EH112" s="1062"/>
      <c r="EI112" s="1062"/>
      <c r="EJ112" s="1062"/>
      <c r="EK112" s="1062"/>
      <c r="EL112" s="1062"/>
      <c r="EM112" s="1063"/>
      <c r="EN112" s="1139">
        <v>1749243</v>
      </c>
      <c r="EO112" s="1140"/>
      <c r="EP112" s="1140"/>
      <c r="EQ112" s="1140"/>
      <c r="ER112" s="1140"/>
      <c r="ES112" s="1140"/>
      <c r="ET112" s="1140"/>
      <c r="EU112" s="1140"/>
      <c r="EV112" s="1140"/>
      <c r="EW112" s="1140"/>
      <c r="EX112" s="1140"/>
      <c r="EY112" s="1140"/>
      <c r="EZ112" s="1140"/>
      <c r="FA112" s="1140"/>
      <c r="FB112" s="1141"/>
      <c r="FC112" s="45"/>
      <c r="FD112" s="45"/>
      <c r="FE112" s="45"/>
      <c r="FF112" s="45"/>
      <c r="FG112" s="45"/>
      <c r="FH112" s="45"/>
      <c r="FI112" s="45"/>
      <c r="FJ112" s="45"/>
      <c r="FK112" s="45"/>
      <c r="FL112" s="45"/>
      <c r="FM112" s="45"/>
      <c r="FN112" s="45"/>
      <c r="FO112" s="45"/>
      <c r="FP112" s="45"/>
      <c r="FQ112" s="45"/>
      <c r="FR112" s="45"/>
      <c r="FS112" s="45"/>
      <c r="FT112" s="45"/>
    </row>
    <row r="113" spans="1:176">
      <c r="A113" s="485"/>
      <c r="B113" s="1048"/>
      <c r="C113" s="1049"/>
      <c r="D113" s="1049"/>
      <c r="E113" s="1049"/>
      <c r="F113" s="1049"/>
      <c r="G113" s="1049"/>
      <c r="H113" s="1049"/>
      <c r="I113" s="1049"/>
      <c r="J113" s="1049"/>
      <c r="K113" s="1049"/>
      <c r="L113" s="1049"/>
      <c r="M113" s="1050"/>
      <c r="N113" s="885"/>
      <c r="O113" s="1051"/>
      <c r="P113" s="1051"/>
      <c r="Q113" s="1051"/>
      <c r="R113" s="1051"/>
      <c r="S113" s="1051"/>
      <c r="T113" s="1051"/>
      <c r="U113" s="1051"/>
      <c r="V113" s="1051"/>
      <c r="W113" s="1051"/>
      <c r="X113" s="1051"/>
      <c r="Y113" s="1051"/>
      <c r="Z113" s="1051"/>
      <c r="AA113" s="1051"/>
      <c r="AB113" s="1051"/>
      <c r="AC113" s="1051"/>
      <c r="AD113" s="1051"/>
      <c r="AE113" s="1051"/>
      <c r="AF113" s="1051"/>
      <c r="AG113" s="1051"/>
      <c r="AH113" s="1051"/>
      <c r="AI113" s="1051"/>
      <c r="AJ113" s="1051"/>
      <c r="AK113" s="1051"/>
      <c r="AL113" s="1051"/>
      <c r="AM113" s="1051"/>
      <c r="AN113" s="1051"/>
      <c r="AO113" s="1051"/>
      <c r="AP113" s="1051"/>
      <c r="AQ113" s="1051"/>
      <c r="AR113" s="1051"/>
      <c r="AS113" s="1051"/>
      <c r="AT113" s="1051"/>
      <c r="AU113" s="1051"/>
      <c r="AV113" s="1051"/>
      <c r="AW113" s="1051"/>
      <c r="AX113" s="1051"/>
      <c r="AY113" s="1051"/>
      <c r="AZ113" s="1051"/>
      <c r="BA113" s="1051"/>
      <c r="BB113" s="1051"/>
      <c r="BC113" s="1051"/>
      <c r="BD113" s="1051"/>
      <c r="BE113" s="1051"/>
      <c r="BF113" s="1051"/>
      <c r="BG113" s="1051"/>
      <c r="BH113" s="1051"/>
      <c r="BI113" s="1051"/>
      <c r="BJ113" s="1051"/>
      <c r="BK113" s="1051"/>
      <c r="BL113" s="1051"/>
      <c r="BM113" s="1051"/>
      <c r="BN113" s="1051"/>
      <c r="BO113" s="1051"/>
      <c r="BP113" s="1051"/>
      <c r="BQ113" s="1051"/>
      <c r="BR113" s="1051"/>
      <c r="BS113" s="1051"/>
      <c r="BT113" s="1051"/>
      <c r="BU113" s="1051"/>
      <c r="BV113" s="1051"/>
      <c r="BW113" s="1051"/>
      <c r="BX113" s="1051"/>
      <c r="BY113" s="1051"/>
      <c r="BZ113" s="1051"/>
      <c r="CA113" s="1051"/>
      <c r="CB113" s="1051"/>
      <c r="CC113" s="1051"/>
      <c r="CD113" s="1051"/>
      <c r="CE113" s="1051"/>
      <c r="CF113" s="1051"/>
      <c r="CG113" s="1051"/>
      <c r="CH113" s="1051"/>
      <c r="CI113" s="1051"/>
      <c r="CJ113" s="1051"/>
      <c r="CK113" s="1051"/>
      <c r="CL113" s="1051"/>
      <c r="CM113" s="1051"/>
      <c r="CN113" s="1051"/>
      <c r="CO113" s="1051"/>
      <c r="CP113" s="1051"/>
      <c r="CQ113" s="1051"/>
      <c r="CR113" s="1051"/>
      <c r="CS113" s="1051"/>
      <c r="CT113" s="1051"/>
      <c r="CU113" s="1051"/>
      <c r="CV113" s="1051"/>
      <c r="CW113" s="1052"/>
      <c r="CX113" s="1048"/>
      <c r="CY113" s="1049"/>
      <c r="CZ113" s="1049"/>
      <c r="DA113" s="1049"/>
      <c r="DB113" s="1049"/>
      <c r="DC113" s="1049"/>
      <c r="DD113" s="1049"/>
      <c r="DE113" s="1049"/>
      <c r="DF113" s="1049"/>
      <c r="DG113" s="1049"/>
      <c r="DH113" s="1049"/>
      <c r="DI113" s="1050"/>
      <c r="DJ113" s="1045"/>
      <c r="DK113" s="1046"/>
      <c r="DL113" s="1046"/>
      <c r="DM113" s="1046"/>
      <c r="DN113" s="1046"/>
      <c r="DO113" s="1046"/>
      <c r="DP113" s="1046"/>
      <c r="DQ113" s="1046"/>
      <c r="DR113" s="1046"/>
      <c r="DS113" s="1046"/>
      <c r="DT113" s="1046"/>
      <c r="DU113" s="1046"/>
      <c r="DV113" s="1046"/>
      <c r="DW113" s="1046"/>
      <c r="DX113" s="1053"/>
      <c r="DY113" s="1133"/>
      <c r="DZ113" s="1046"/>
      <c r="EA113" s="1046"/>
      <c r="EB113" s="1046"/>
      <c r="EC113" s="1046"/>
      <c r="ED113" s="1046"/>
      <c r="EE113" s="1046"/>
      <c r="EF113" s="1046"/>
      <c r="EG113" s="1046"/>
      <c r="EH113" s="1046"/>
      <c r="EI113" s="1046"/>
      <c r="EJ113" s="1046"/>
      <c r="EK113" s="1046"/>
      <c r="EL113" s="1046"/>
      <c r="EM113" s="1047"/>
      <c r="EN113" s="1045"/>
      <c r="EO113" s="1046"/>
      <c r="EP113" s="1046"/>
      <c r="EQ113" s="1046"/>
      <c r="ER113" s="1046"/>
      <c r="ES113" s="1046"/>
      <c r="ET113" s="1046"/>
      <c r="EU113" s="1046"/>
      <c r="EV113" s="1046"/>
      <c r="EW113" s="1046"/>
      <c r="EX113" s="1046"/>
      <c r="EY113" s="1046"/>
      <c r="EZ113" s="1046"/>
      <c r="FA113" s="1046"/>
      <c r="FB113" s="1047"/>
      <c r="FC113" s="45"/>
      <c r="FD113" s="45"/>
      <c r="FE113" s="45"/>
      <c r="FF113" s="45"/>
      <c r="FG113" s="45"/>
      <c r="FH113" s="45"/>
      <c r="FI113" s="45"/>
      <c r="FJ113" s="45"/>
      <c r="FK113" s="45"/>
      <c r="FL113" s="45"/>
      <c r="FM113" s="45"/>
      <c r="FN113" s="45"/>
      <c r="FO113" s="45"/>
      <c r="FP113" s="45"/>
      <c r="FQ113" s="45"/>
      <c r="FR113" s="45"/>
      <c r="FS113" s="45"/>
      <c r="FT113" s="45"/>
    </row>
    <row r="114" spans="1:176">
      <c r="A114" s="485"/>
      <c r="B114" s="1116" t="s">
        <v>114</v>
      </c>
      <c r="C114" s="1134"/>
      <c r="D114" s="1134"/>
      <c r="E114" s="1134"/>
      <c r="F114" s="1134"/>
      <c r="G114" s="1134"/>
      <c r="H114" s="1134"/>
      <c r="I114" s="1134"/>
      <c r="J114" s="1134"/>
      <c r="K114" s="1134"/>
      <c r="L114" s="1134"/>
      <c r="M114" s="1135"/>
      <c r="N114" s="873"/>
      <c r="O114" s="1058" t="s">
        <v>254</v>
      </c>
      <c r="P114" s="1059"/>
      <c r="Q114" s="1059"/>
      <c r="R114" s="1059"/>
      <c r="S114" s="1059"/>
      <c r="T114" s="1059"/>
      <c r="U114" s="1059"/>
      <c r="V114" s="1059"/>
      <c r="W114" s="1059"/>
      <c r="X114" s="1059"/>
      <c r="Y114" s="1059"/>
      <c r="Z114" s="1059"/>
      <c r="AA114" s="1059"/>
      <c r="AB114" s="1059"/>
      <c r="AC114" s="1059"/>
      <c r="AD114" s="1059"/>
      <c r="AE114" s="1059"/>
      <c r="AF114" s="1059"/>
      <c r="AG114" s="1059"/>
      <c r="AH114" s="1059"/>
      <c r="AI114" s="1059"/>
      <c r="AJ114" s="1059"/>
      <c r="AK114" s="1059"/>
      <c r="AL114" s="1059"/>
      <c r="AM114" s="1059"/>
      <c r="AN114" s="1059"/>
      <c r="AO114" s="1059"/>
      <c r="AP114" s="1059"/>
      <c r="AQ114" s="1059"/>
      <c r="AR114" s="1059"/>
      <c r="AS114" s="1059"/>
      <c r="AT114" s="1059"/>
      <c r="AU114" s="1059"/>
      <c r="AV114" s="1059"/>
      <c r="AW114" s="1059"/>
      <c r="AX114" s="1059"/>
      <c r="AY114" s="1059"/>
      <c r="AZ114" s="1059"/>
      <c r="BA114" s="1059"/>
      <c r="BB114" s="1059"/>
      <c r="BC114" s="1059"/>
      <c r="BD114" s="1059"/>
      <c r="BE114" s="1059"/>
      <c r="BF114" s="1059"/>
      <c r="BG114" s="1059"/>
      <c r="BH114" s="1059"/>
      <c r="BI114" s="1059"/>
      <c r="BJ114" s="1059"/>
      <c r="BK114" s="1059"/>
      <c r="BL114" s="1059"/>
      <c r="BM114" s="1059"/>
      <c r="BN114" s="1059"/>
      <c r="BO114" s="1059"/>
      <c r="BP114" s="1059"/>
      <c r="BQ114" s="1059"/>
      <c r="BR114" s="1059"/>
      <c r="BS114" s="1059"/>
      <c r="BT114" s="1059"/>
      <c r="BU114" s="1059"/>
      <c r="BV114" s="1059"/>
      <c r="BW114" s="1059"/>
      <c r="BX114" s="1059"/>
      <c r="BY114" s="1059"/>
      <c r="BZ114" s="1059"/>
      <c r="CA114" s="1059"/>
      <c r="CB114" s="1059"/>
      <c r="CC114" s="1059"/>
      <c r="CD114" s="1059"/>
      <c r="CE114" s="1059"/>
      <c r="CF114" s="1059"/>
      <c r="CG114" s="1059"/>
      <c r="CH114" s="1059"/>
      <c r="CI114" s="1059"/>
      <c r="CJ114" s="1059"/>
      <c r="CK114" s="1059"/>
      <c r="CL114" s="1059"/>
      <c r="CM114" s="1059"/>
      <c r="CN114" s="1059"/>
      <c r="CO114" s="1059"/>
      <c r="CP114" s="1059"/>
      <c r="CQ114" s="1059"/>
      <c r="CR114" s="1059"/>
      <c r="CS114" s="1059"/>
      <c r="CT114" s="1059"/>
      <c r="CU114" s="1059"/>
      <c r="CV114" s="1059"/>
      <c r="CW114" s="1059"/>
      <c r="CX114" s="1048" t="s">
        <v>88</v>
      </c>
      <c r="CY114" s="1060"/>
      <c r="CZ114" s="1060"/>
      <c r="DA114" s="1060"/>
      <c r="DB114" s="1060"/>
      <c r="DC114" s="1060"/>
      <c r="DD114" s="1060"/>
      <c r="DE114" s="1060"/>
      <c r="DF114" s="1060"/>
      <c r="DG114" s="1060"/>
      <c r="DH114" s="1060"/>
      <c r="DI114" s="1061"/>
      <c r="DJ114" s="1068">
        <v>2381</v>
      </c>
      <c r="DK114" s="1062"/>
      <c r="DL114" s="1062"/>
      <c r="DM114" s="1062"/>
      <c r="DN114" s="1062"/>
      <c r="DO114" s="1062"/>
      <c r="DP114" s="1062"/>
      <c r="DQ114" s="1062"/>
      <c r="DR114" s="1062"/>
      <c r="DS114" s="1062"/>
      <c r="DT114" s="1062"/>
      <c r="DU114" s="1062"/>
      <c r="DV114" s="1062"/>
      <c r="DW114" s="1062"/>
      <c r="DX114" s="1062"/>
      <c r="DY114" s="1068">
        <v>0</v>
      </c>
      <c r="DZ114" s="1062"/>
      <c r="EA114" s="1062"/>
      <c r="EB114" s="1062"/>
      <c r="EC114" s="1062"/>
      <c r="ED114" s="1062"/>
      <c r="EE114" s="1062"/>
      <c r="EF114" s="1062"/>
      <c r="EG114" s="1062"/>
      <c r="EH114" s="1062"/>
      <c r="EI114" s="1062"/>
      <c r="EJ114" s="1062"/>
      <c r="EK114" s="1062"/>
      <c r="EL114" s="1062"/>
      <c r="EM114" s="1063"/>
      <c r="EN114" s="1062">
        <v>0</v>
      </c>
      <c r="EO114" s="1062"/>
      <c r="EP114" s="1062"/>
      <c r="EQ114" s="1062"/>
      <c r="ER114" s="1062"/>
      <c r="ES114" s="1062"/>
      <c r="ET114" s="1062"/>
      <c r="EU114" s="1062"/>
      <c r="EV114" s="1062"/>
      <c r="EW114" s="1062"/>
      <c r="EX114" s="1062"/>
      <c r="EY114" s="1062"/>
      <c r="EZ114" s="1062"/>
      <c r="FA114" s="1062"/>
      <c r="FB114" s="1063"/>
      <c r="FC114" s="45"/>
      <c r="FD114" s="45"/>
      <c r="FE114" s="45"/>
      <c r="FF114" s="45"/>
      <c r="FG114" s="45"/>
      <c r="FH114" s="45"/>
      <c r="FI114" s="45"/>
      <c r="FJ114" s="45"/>
      <c r="FK114" s="45"/>
      <c r="FL114" s="45"/>
      <c r="FM114" s="45"/>
      <c r="FN114" s="45"/>
      <c r="FO114" s="45"/>
      <c r="FP114" s="45"/>
      <c r="FQ114" s="45"/>
      <c r="FR114" s="45"/>
      <c r="FS114" s="45"/>
      <c r="FT114" s="45"/>
    </row>
    <row r="115" spans="1:176">
      <c r="A115" s="485"/>
      <c r="B115" s="1048"/>
      <c r="C115" s="1049"/>
      <c r="D115" s="1049"/>
      <c r="E115" s="1049"/>
      <c r="F115" s="1049"/>
      <c r="G115" s="1049"/>
      <c r="H115" s="1049"/>
      <c r="I115" s="1049"/>
      <c r="J115" s="1049"/>
      <c r="K115" s="1049"/>
      <c r="L115" s="1049"/>
      <c r="M115" s="1050"/>
      <c r="N115" s="885"/>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1"/>
      <c r="AK115" s="1051"/>
      <c r="AL115" s="1051"/>
      <c r="AM115" s="1051"/>
      <c r="AN115" s="1051"/>
      <c r="AO115" s="1051"/>
      <c r="AP115" s="1051"/>
      <c r="AQ115" s="1051"/>
      <c r="AR115" s="1051"/>
      <c r="AS115" s="1051"/>
      <c r="AT115" s="1051"/>
      <c r="AU115" s="1051"/>
      <c r="AV115" s="1051"/>
      <c r="AW115" s="1051"/>
      <c r="AX115" s="1051"/>
      <c r="AY115" s="1051"/>
      <c r="AZ115" s="1051"/>
      <c r="BA115" s="1051"/>
      <c r="BB115" s="1051"/>
      <c r="BC115" s="1051"/>
      <c r="BD115" s="1051"/>
      <c r="BE115" s="1051"/>
      <c r="BF115" s="1051"/>
      <c r="BG115" s="1051"/>
      <c r="BH115" s="1051"/>
      <c r="BI115" s="1051"/>
      <c r="BJ115" s="1051"/>
      <c r="BK115" s="1051"/>
      <c r="BL115" s="1051"/>
      <c r="BM115" s="1051"/>
      <c r="BN115" s="1051"/>
      <c r="BO115" s="1051"/>
      <c r="BP115" s="1051"/>
      <c r="BQ115" s="1051"/>
      <c r="BR115" s="1051"/>
      <c r="BS115" s="1051"/>
      <c r="BT115" s="1051"/>
      <c r="BU115" s="1051"/>
      <c r="BV115" s="1051"/>
      <c r="BW115" s="1051"/>
      <c r="BX115" s="1051"/>
      <c r="BY115" s="1051"/>
      <c r="BZ115" s="1051"/>
      <c r="CA115" s="1051"/>
      <c r="CB115" s="1051"/>
      <c r="CC115" s="1051"/>
      <c r="CD115" s="1051"/>
      <c r="CE115" s="1051"/>
      <c r="CF115" s="1051"/>
      <c r="CG115" s="1051"/>
      <c r="CH115" s="1051"/>
      <c r="CI115" s="1051"/>
      <c r="CJ115" s="1051"/>
      <c r="CK115" s="1051"/>
      <c r="CL115" s="1051"/>
      <c r="CM115" s="1051"/>
      <c r="CN115" s="1051"/>
      <c r="CO115" s="1051"/>
      <c r="CP115" s="1051"/>
      <c r="CQ115" s="1051"/>
      <c r="CR115" s="1051"/>
      <c r="CS115" s="1051"/>
      <c r="CT115" s="1051"/>
      <c r="CU115" s="1051"/>
      <c r="CV115" s="1051"/>
      <c r="CW115" s="1052"/>
      <c r="CX115" s="1048"/>
      <c r="CY115" s="1049"/>
      <c r="CZ115" s="1049"/>
      <c r="DA115" s="1049"/>
      <c r="DB115" s="1049"/>
      <c r="DC115" s="1049"/>
      <c r="DD115" s="1049"/>
      <c r="DE115" s="1049"/>
      <c r="DF115" s="1049"/>
      <c r="DG115" s="1049"/>
      <c r="DH115" s="1049"/>
      <c r="DI115" s="1050"/>
      <c r="DJ115" s="1045"/>
      <c r="DK115" s="1046"/>
      <c r="DL115" s="1046"/>
      <c r="DM115" s="1046"/>
      <c r="DN115" s="1046"/>
      <c r="DO115" s="1046"/>
      <c r="DP115" s="1046"/>
      <c r="DQ115" s="1046"/>
      <c r="DR115" s="1046"/>
      <c r="DS115" s="1046"/>
      <c r="DT115" s="1046"/>
      <c r="DU115" s="1046"/>
      <c r="DV115" s="1046"/>
      <c r="DW115" s="1046"/>
      <c r="DX115" s="1053"/>
      <c r="DY115" s="1133"/>
      <c r="DZ115" s="1046"/>
      <c r="EA115" s="1046"/>
      <c r="EB115" s="1046"/>
      <c r="EC115" s="1046"/>
      <c r="ED115" s="1046"/>
      <c r="EE115" s="1046"/>
      <c r="EF115" s="1046"/>
      <c r="EG115" s="1046"/>
      <c r="EH115" s="1046"/>
      <c r="EI115" s="1046"/>
      <c r="EJ115" s="1046"/>
      <c r="EK115" s="1046"/>
      <c r="EL115" s="1046"/>
      <c r="EM115" s="1047"/>
      <c r="EN115" s="1045"/>
      <c r="EO115" s="1046"/>
      <c r="EP115" s="1046"/>
      <c r="EQ115" s="1046"/>
      <c r="ER115" s="1046"/>
      <c r="ES115" s="1046"/>
      <c r="ET115" s="1046"/>
      <c r="EU115" s="1046"/>
      <c r="EV115" s="1046"/>
      <c r="EW115" s="1046"/>
      <c r="EX115" s="1046"/>
      <c r="EY115" s="1046"/>
      <c r="EZ115" s="1046"/>
      <c r="FA115" s="1046"/>
      <c r="FB115" s="1047"/>
      <c r="FC115" s="45"/>
      <c r="FD115" s="45"/>
      <c r="FE115" s="45"/>
      <c r="FF115" s="45"/>
      <c r="FG115" s="45"/>
      <c r="FH115" s="45"/>
      <c r="FI115" s="45"/>
      <c r="FJ115" s="45"/>
      <c r="FK115" s="45"/>
      <c r="FL115" s="45"/>
      <c r="FM115" s="45"/>
      <c r="FN115" s="45"/>
      <c r="FO115" s="45"/>
      <c r="FP115" s="45"/>
      <c r="FQ115" s="45"/>
      <c r="FR115" s="45"/>
      <c r="FS115" s="45"/>
      <c r="FT115" s="45"/>
    </row>
    <row r="116" spans="1:176" ht="13.5" thickBot="1">
      <c r="A116" s="503"/>
      <c r="B116" s="1128" t="s">
        <v>190</v>
      </c>
      <c r="C116" s="1129"/>
      <c r="D116" s="1129"/>
      <c r="E116" s="1129"/>
      <c r="F116" s="1129"/>
      <c r="G116" s="1129"/>
      <c r="H116" s="1129"/>
      <c r="I116" s="1129"/>
      <c r="J116" s="1129"/>
      <c r="K116" s="1129"/>
      <c r="L116" s="1129"/>
      <c r="M116" s="1130"/>
      <c r="N116" s="874"/>
      <c r="O116" s="1039" t="s">
        <v>385</v>
      </c>
      <c r="P116" s="1039"/>
      <c r="Q116" s="1039"/>
      <c r="R116" s="1039"/>
      <c r="S116" s="1039"/>
      <c r="T116" s="1039"/>
      <c r="U116" s="1039"/>
      <c r="V116" s="1039"/>
      <c r="W116" s="1039"/>
      <c r="X116" s="1039"/>
      <c r="Y116" s="1039"/>
      <c r="Z116" s="1039"/>
      <c r="AA116" s="1039"/>
      <c r="AB116" s="1039"/>
      <c r="AC116" s="1039"/>
      <c r="AD116" s="1039"/>
      <c r="AE116" s="1039"/>
      <c r="AF116" s="1039"/>
      <c r="AG116" s="1039"/>
      <c r="AH116" s="1039"/>
      <c r="AI116" s="1039"/>
      <c r="AJ116" s="1039"/>
      <c r="AK116" s="1039"/>
      <c r="AL116" s="1039"/>
      <c r="AM116" s="1039"/>
      <c r="AN116" s="1039"/>
      <c r="AO116" s="1039"/>
      <c r="AP116" s="1039"/>
      <c r="AQ116" s="1039"/>
      <c r="AR116" s="1039"/>
      <c r="AS116" s="1039"/>
      <c r="AT116" s="1039"/>
      <c r="AU116" s="1039"/>
      <c r="AV116" s="1039"/>
      <c r="AW116" s="1039"/>
      <c r="AX116" s="1039"/>
      <c r="AY116" s="1039"/>
      <c r="AZ116" s="1039"/>
      <c r="BA116" s="1039"/>
      <c r="BB116" s="1039"/>
      <c r="BC116" s="1039"/>
      <c r="BD116" s="1039"/>
      <c r="BE116" s="1039"/>
      <c r="BF116" s="1039"/>
      <c r="BG116" s="1039"/>
      <c r="BH116" s="1039"/>
      <c r="BI116" s="1039"/>
      <c r="BJ116" s="1039"/>
      <c r="BK116" s="1039"/>
      <c r="BL116" s="1039"/>
      <c r="BM116" s="1039"/>
      <c r="BN116" s="1039"/>
      <c r="BO116" s="1039"/>
      <c r="BP116" s="1039"/>
      <c r="BQ116" s="1039"/>
      <c r="BR116" s="1039"/>
      <c r="BS116" s="1039"/>
      <c r="BT116" s="1039"/>
      <c r="BU116" s="1039"/>
      <c r="BV116" s="1039"/>
      <c r="BW116" s="1039"/>
      <c r="BX116" s="1039"/>
      <c r="BY116" s="1039"/>
      <c r="BZ116" s="1039"/>
      <c r="CA116" s="1039"/>
      <c r="CB116" s="1039"/>
      <c r="CC116" s="1039"/>
      <c r="CD116" s="1039"/>
      <c r="CE116" s="1039"/>
      <c r="CF116" s="1039"/>
      <c r="CG116" s="1039"/>
      <c r="CH116" s="1039"/>
      <c r="CI116" s="1039"/>
      <c r="CJ116" s="1039"/>
      <c r="CK116" s="1039"/>
      <c r="CL116" s="1039"/>
      <c r="CM116" s="1039"/>
      <c r="CN116" s="1039"/>
      <c r="CO116" s="1039"/>
      <c r="CP116" s="1039"/>
      <c r="CQ116" s="1039"/>
      <c r="CR116" s="1039"/>
      <c r="CS116" s="1039"/>
      <c r="CT116" s="1039"/>
      <c r="CU116" s="1039"/>
      <c r="CV116" s="1039"/>
      <c r="CW116" s="1039"/>
      <c r="CX116" s="1048" t="s">
        <v>87</v>
      </c>
      <c r="CY116" s="1060"/>
      <c r="CZ116" s="1060"/>
      <c r="DA116" s="1060"/>
      <c r="DB116" s="1060"/>
      <c r="DC116" s="1060"/>
      <c r="DD116" s="1060"/>
      <c r="DE116" s="1060"/>
      <c r="DF116" s="1060"/>
      <c r="DG116" s="1060"/>
      <c r="DH116" s="1060"/>
      <c r="DI116" s="1061"/>
      <c r="DJ116" s="1131">
        <v>320444</v>
      </c>
      <c r="DK116" s="1043"/>
      <c r="DL116" s="1043"/>
      <c r="DM116" s="1043"/>
      <c r="DN116" s="1043"/>
      <c r="DO116" s="1043"/>
      <c r="DP116" s="1043"/>
      <c r="DQ116" s="1043"/>
      <c r="DR116" s="1043"/>
      <c r="DS116" s="1043"/>
      <c r="DT116" s="1043"/>
      <c r="DU116" s="1043"/>
      <c r="DV116" s="1043"/>
      <c r="DW116" s="1043"/>
      <c r="DX116" s="1043"/>
      <c r="DY116" s="1131">
        <v>178222</v>
      </c>
      <c r="DZ116" s="1043"/>
      <c r="EA116" s="1043"/>
      <c r="EB116" s="1043"/>
      <c r="EC116" s="1043"/>
      <c r="ED116" s="1043"/>
      <c r="EE116" s="1043"/>
      <c r="EF116" s="1043"/>
      <c r="EG116" s="1043"/>
      <c r="EH116" s="1043"/>
      <c r="EI116" s="1043"/>
      <c r="EJ116" s="1043"/>
      <c r="EK116" s="1043"/>
      <c r="EL116" s="1043"/>
      <c r="EM116" s="1132"/>
      <c r="EN116" s="1043">
        <v>90493</v>
      </c>
      <c r="EO116" s="1043"/>
      <c r="EP116" s="1043"/>
      <c r="EQ116" s="1043"/>
      <c r="ER116" s="1043"/>
      <c r="ES116" s="1043"/>
      <c r="ET116" s="1043"/>
      <c r="EU116" s="1043"/>
      <c r="EV116" s="1043"/>
      <c r="EW116" s="1043"/>
      <c r="EX116" s="1043"/>
      <c r="EY116" s="1043"/>
      <c r="EZ116" s="1043"/>
      <c r="FA116" s="1043"/>
      <c r="FB116" s="1132"/>
      <c r="FC116" s="504"/>
      <c r="FD116" s="504"/>
      <c r="FE116" s="504"/>
      <c r="FF116" s="504"/>
      <c r="FG116" s="504"/>
      <c r="FH116" s="504"/>
      <c r="FI116" s="504"/>
      <c r="FJ116" s="504"/>
      <c r="FK116" s="504"/>
      <c r="FL116" s="504"/>
      <c r="FM116" s="504"/>
      <c r="FN116" s="504"/>
      <c r="FO116" s="504"/>
      <c r="FP116" s="504"/>
      <c r="FQ116" s="504"/>
      <c r="FR116" s="504"/>
      <c r="FS116" s="504"/>
      <c r="FT116" s="504"/>
    </row>
    <row r="117" spans="1:176" ht="13.5" thickBot="1">
      <c r="A117" s="485"/>
      <c r="B117" s="1120"/>
      <c r="C117" s="1121"/>
      <c r="D117" s="1121"/>
      <c r="E117" s="1121"/>
      <c r="F117" s="1121"/>
      <c r="G117" s="1121"/>
      <c r="H117" s="1121"/>
      <c r="I117" s="1121"/>
      <c r="J117" s="1121"/>
      <c r="K117" s="1121"/>
      <c r="L117" s="1121"/>
      <c r="M117" s="1122"/>
      <c r="N117" s="871"/>
      <c r="O117" s="1123" t="s">
        <v>363</v>
      </c>
      <c r="P117" s="1123"/>
      <c r="Q117" s="1123"/>
      <c r="R117" s="1123"/>
      <c r="S117" s="1123"/>
      <c r="T117" s="1123"/>
      <c r="U117" s="1123"/>
      <c r="V117" s="1123"/>
      <c r="W117" s="1123"/>
      <c r="X117" s="1123"/>
      <c r="Y117" s="1123"/>
      <c r="Z117" s="1123"/>
      <c r="AA117" s="1123"/>
      <c r="AB117" s="1123"/>
      <c r="AC117" s="1123"/>
      <c r="AD117" s="1123"/>
      <c r="AE117" s="1123"/>
      <c r="AF117" s="1123"/>
      <c r="AG117" s="1123"/>
      <c r="AH117" s="1123"/>
      <c r="AI117" s="1123"/>
      <c r="AJ117" s="1123"/>
      <c r="AK117" s="1123"/>
      <c r="AL117" s="1123"/>
      <c r="AM117" s="1123"/>
      <c r="AN117" s="1123"/>
      <c r="AO117" s="1123"/>
      <c r="AP117" s="1123"/>
      <c r="AQ117" s="1123"/>
      <c r="AR117" s="1123"/>
      <c r="AS117" s="1123"/>
      <c r="AT117" s="1123"/>
      <c r="AU117" s="1123"/>
      <c r="AV117" s="1123"/>
      <c r="AW117" s="1123"/>
      <c r="AX117" s="1123"/>
      <c r="AY117" s="1123"/>
      <c r="AZ117" s="1123"/>
      <c r="BA117" s="1123"/>
      <c r="BB117" s="1123"/>
      <c r="BC117" s="1123"/>
      <c r="BD117" s="1123"/>
      <c r="BE117" s="1123"/>
      <c r="BF117" s="1123"/>
      <c r="BG117" s="1123"/>
      <c r="BH117" s="1123"/>
      <c r="BI117" s="1123"/>
      <c r="BJ117" s="1123"/>
      <c r="BK117" s="1123"/>
      <c r="BL117" s="1123"/>
      <c r="BM117" s="1123"/>
      <c r="BN117" s="1123"/>
      <c r="BO117" s="1123"/>
      <c r="BP117" s="1123"/>
      <c r="BQ117" s="1123"/>
      <c r="BR117" s="1123"/>
      <c r="BS117" s="1123"/>
      <c r="BT117" s="1123"/>
      <c r="BU117" s="1123"/>
      <c r="BV117" s="1123"/>
      <c r="BW117" s="1123"/>
      <c r="BX117" s="1123"/>
      <c r="BY117" s="1123"/>
      <c r="BZ117" s="1123"/>
      <c r="CA117" s="1123"/>
      <c r="CB117" s="1123"/>
      <c r="CC117" s="1123"/>
      <c r="CD117" s="1123"/>
      <c r="CE117" s="1123"/>
      <c r="CF117" s="1123"/>
      <c r="CG117" s="1123"/>
      <c r="CH117" s="1123"/>
      <c r="CI117" s="1123"/>
      <c r="CJ117" s="1123"/>
      <c r="CK117" s="1123"/>
      <c r="CL117" s="1123"/>
      <c r="CM117" s="1123"/>
      <c r="CN117" s="1123"/>
      <c r="CO117" s="1123"/>
      <c r="CP117" s="1123"/>
      <c r="CQ117" s="1123"/>
      <c r="CR117" s="1123"/>
      <c r="CS117" s="1123"/>
      <c r="CT117" s="1123"/>
      <c r="CU117" s="1123"/>
      <c r="CV117" s="1123"/>
      <c r="CW117" s="1124"/>
      <c r="CX117" s="1028" t="s">
        <v>125</v>
      </c>
      <c r="CY117" s="1028"/>
      <c r="CZ117" s="1028"/>
      <c r="DA117" s="1028"/>
      <c r="DB117" s="1028"/>
      <c r="DC117" s="1028"/>
      <c r="DD117" s="1028"/>
      <c r="DE117" s="1028"/>
      <c r="DF117" s="1028"/>
      <c r="DG117" s="1028"/>
      <c r="DH117" s="1028"/>
      <c r="DI117" s="1029"/>
      <c r="DJ117" s="1125">
        <f>SUM(DJ105,DJ112,DJ114,DJ116)</f>
        <v>24227547</v>
      </c>
      <c r="DK117" s="1126"/>
      <c r="DL117" s="1126"/>
      <c r="DM117" s="1126"/>
      <c r="DN117" s="1126"/>
      <c r="DO117" s="1126"/>
      <c r="DP117" s="1126"/>
      <c r="DQ117" s="1126"/>
      <c r="DR117" s="1126"/>
      <c r="DS117" s="1126"/>
      <c r="DT117" s="1126"/>
      <c r="DU117" s="1126"/>
      <c r="DV117" s="1126"/>
      <c r="DW117" s="1126"/>
      <c r="DX117" s="1127"/>
      <c r="DY117" s="1125">
        <f>SUM(DY105,DY112,DY114,DY116)</f>
        <v>16446663</v>
      </c>
      <c r="DZ117" s="1126"/>
      <c r="EA117" s="1126"/>
      <c r="EB117" s="1126"/>
      <c r="EC117" s="1126"/>
      <c r="ED117" s="1126"/>
      <c r="EE117" s="1126"/>
      <c r="EF117" s="1126"/>
      <c r="EG117" s="1126"/>
      <c r="EH117" s="1126"/>
      <c r="EI117" s="1126"/>
      <c r="EJ117" s="1126"/>
      <c r="EK117" s="1126"/>
      <c r="EL117" s="1126"/>
      <c r="EM117" s="1127"/>
      <c r="EN117" s="1125">
        <f>SUM(EN105,EN112,EN114,EN116)</f>
        <v>8645613</v>
      </c>
      <c r="EO117" s="1126"/>
      <c r="EP117" s="1126"/>
      <c r="EQ117" s="1126"/>
      <c r="ER117" s="1126"/>
      <c r="ES117" s="1126"/>
      <c r="ET117" s="1126"/>
      <c r="EU117" s="1126"/>
      <c r="EV117" s="1126"/>
      <c r="EW117" s="1126"/>
      <c r="EX117" s="1126"/>
      <c r="EY117" s="1126"/>
      <c r="EZ117" s="1126"/>
      <c r="FA117" s="1126"/>
      <c r="FB117" s="1127"/>
      <c r="FC117" s="45"/>
      <c r="FD117" s="45"/>
      <c r="FE117" s="45"/>
      <c r="FF117" s="45"/>
      <c r="FG117" s="45"/>
      <c r="FH117" s="45"/>
      <c r="FI117" s="45"/>
      <c r="FJ117" s="45"/>
      <c r="FK117" s="45"/>
      <c r="FL117" s="45"/>
      <c r="FM117" s="45"/>
      <c r="FN117" s="45"/>
      <c r="FO117" s="45"/>
      <c r="FP117" s="45"/>
      <c r="FQ117" s="45"/>
      <c r="FR117" s="45"/>
      <c r="FS117" s="45"/>
      <c r="FT117" s="45"/>
    </row>
    <row r="118" spans="1:176">
      <c r="A118" s="485"/>
      <c r="B118" s="1095"/>
      <c r="C118" s="1096"/>
      <c r="D118" s="1096"/>
      <c r="E118" s="1096"/>
      <c r="F118" s="1096"/>
      <c r="G118" s="1096"/>
      <c r="H118" s="1096"/>
      <c r="I118" s="1096"/>
      <c r="J118" s="1096"/>
      <c r="K118" s="1096"/>
      <c r="L118" s="1096"/>
      <c r="M118" s="1097"/>
      <c r="N118" s="865"/>
      <c r="O118" s="1098" t="s">
        <v>386</v>
      </c>
      <c r="P118" s="1098"/>
      <c r="Q118" s="1098"/>
      <c r="R118" s="1098"/>
      <c r="S118" s="1098"/>
      <c r="T118" s="1098"/>
      <c r="U118" s="1098"/>
      <c r="V118" s="1098"/>
      <c r="W118" s="1098"/>
      <c r="X118" s="1098"/>
      <c r="Y118" s="1098"/>
      <c r="Z118" s="1098"/>
      <c r="AA118" s="1098"/>
      <c r="AB118" s="1098"/>
      <c r="AC118" s="1098"/>
      <c r="AD118" s="1098"/>
      <c r="AE118" s="1098"/>
      <c r="AF118" s="1098"/>
      <c r="AG118" s="1098"/>
      <c r="AH118" s="1098"/>
      <c r="AI118" s="1098"/>
      <c r="AJ118" s="1098"/>
      <c r="AK118" s="1098"/>
      <c r="AL118" s="1098"/>
      <c r="AM118" s="1098"/>
      <c r="AN118" s="1098"/>
      <c r="AO118" s="1098"/>
      <c r="AP118" s="1098"/>
      <c r="AQ118" s="1098"/>
      <c r="AR118" s="1098"/>
      <c r="AS118" s="1098"/>
      <c r="AT118" s="1098"/>
      <c r="AU118" s="1098"/>
      <c r="AV118" s="1098"/>
      <c r="AW118" s="1098"/>
      <c r="AX118" s="1098"/>
      <c r="AY118" s="1098"/>
      <c r="AZ118" s="1098"/>
      <c r="BA118" s="1098"/>
      <c r="BB118" s="1098"/>
      <c r="BC118" s="1098"/>
      <c r="BD118" s="1098"/>
      <c r="BE118" s="1098"/>
      <c r="BF118" s="1098"/>
      <c r="BG118" s="1098"/>
      <c r="BH118" s="1098"/>
      <c r="BI118" s="1098"/>
      <c r="BJ118" s="1098"/>
      <c r="BK118" s="1098"/>
      <c r="BL118" s="1098"/>
      <c r="BM118" s="1098"/>
      <c r="BN118" s="1098"/>
      <c r="BO118" s="1098"/>
      <c r="BP118" s="1098"/>
      <c r="BQ118" s="1098"/>
      <c r="BR118" s="1098"/>
      <c r="BS118" s="1098"/>
      <c r="BT118" s="1098"/>
      <c r="BU118" s="1098"/>
      <c r="BV118" s="1098"/>
      <c r="BW118" s="1098"/>
      <c r="BX118" s="1098"/>
      <c r="BY118" s="1098"/>
      <c r="BZ118" s="1098"/>
      <c r="CA118" s="1098"/>
      <c r="CB118" s="1098"/>
      <c r="CC118" s="1098"/>
      <c r="CD118" s="1098"/>
      <c r="CE118" s="1098"/>
      <c r="CF118" s="1098"/>
      <c r="CG118" s="1098"/>
      <c r="CH118" s="1098"/>
      <c r="CI118" s="1098"/>
      <c r="CJ118" s="1098"/>
      <c r="CK118" s="1098"/>
      <c r="CL118" s="1098"/>
      <c r="CM118" s="1098"/>
      <c r="CN118" s="1098"/>
      <c r="CO118" s="1098"/>
      <c r="CP118" s="1098"/>
      <c r="CQ118" s="1098"/>
      <c r="CR118" s="1098"/>
      <c r="CS118" s="1098"/>
      <c r="CT118" s="1098"/>
      <c r="CU118" s="1098"/>
      <c r="CV118" s="1098"/>
      <c r="CW118" s="1099"/>
      <c r="CX118" s="1100" t="s">
        <v>86</v>
      </c>
      <c r="CY118" s="1101"/>
      <c r="CZ118" s="1101"/>
      <c r="DA118" s="1101"/>
      <c r="DB118" s="1101"/>
      <c r="DC118" s="1101"/>
      <c r="DD118" s="1101"/>
      <c r="DE118" s="1101"/>
      <c r="DF118" s="1101"/>
      <c r="DG118" s="1101"/>
      <c r="DH118" s="1101"/>
      <c r="DI118" s="1102"/>
      <c r="DJ118" s="1105">
        <f>SUM(DJ120:DX121)</f>
        <v>1166113</v>
      </c>
      <c r="DK118" s="1106"/>
      <c r="DL118" s="1106"/>
      <c r="DM118" s="1106"/>
      <c r="DN118" s="1106"/>
      <c r="DO118" s="1106"/>
      <c r="DP118" s="1106"/>
      <c r="DQ118" s="1106"/>
      <c r="DR118" s="1106"/>
      <c r="DS118" s="1106"/>
      <c r="DT118" s="1106"/>
      <c r="DU118" s="1106"/>
      <c r="DV118" s="1106"/>
      <c r="DW118" s="1106"/>
      <c r="DX118" s="1107"/>
      <c r="DY118" s="1111">
        <f>SUM(DY120:EM121)</f>
        <v>1166003</v>
      </c>
      <c r="DZ118" s="1111"/>
      <c r="EA118" s="1111"/>
      <c r="EB118" s="1111"/>
      <c r="EC118" s="1111"/>
      <c r="ED118" s="1111"/>
      <c r="EE118" s="1111"/>
      <c r="EF118" s="1111"/>
      <c r="EG118" s="1111"/>
      <c r="EH118" s="1111"/>
      <c r="EI118" s="1111"/>
      <c r="EJ118" s="1111"/>
      <c r="EK118" s="1111"/>
      <c r="EL118" s="1111"/>
      <c r="EM118" s="1111"/>
      <c r="EN118" s="1112">
        <f>SUM(EN120:FB121)</f>
        <v>4320373</v>
      </c>
      <c r="EO118" s="1111"/>
      <c r="EP118" s="1111"/>
      <c r="EQ118" s="1111"/>
      <c r="ER118" s="1111"/>
      <c r="ES118" s="1111"/>
      <c r="ET118" s="1111"/>
      <c r="EU118" s="1111"/>
      <c r="EV118" s="1111"/>
      <c r="EW118" s="1111"/>
      <c r="EX118" s="1111"/>
      <c r="EY118" s="1111"/>
      <c r="EZ118" s="1111"/>
      <c r="FA118" s="1111"/>
      <c r="FB118" s="1113"/>
      <c r="FC118" s="45"/>
      <c r="FD118" s="45"/>
      <c r="FE118" s="45"/>
      <c r="FF118" s="45"/>
      <c r="FG118" s="45"/>
      <c r="FH118" s="45"/>
      <c r="FI118" s="45"/>
      <c r="FJ118" s="45"/>
      <c r="FK118" s="45"/>
      <c r="FL118" s="45"/>
      <c r="FM118" s="45"/>
      <c r="FN118" s="45"/>
      <c r="FO118" s="45"/>
      <c r="FP118" s="45"/>
      <c r="FQ118" s="45"/>
      <c r="FR118" s="45"/>
      <c r="FS118" s="45"/>
      <c r="FT118" s="45"/>
    </row>
    <row r="119" spans="1:176">
      <c r="A119" s="485"/>
      <c r="B119" s="1116" t="s">
        <v>124</v>
      </c>
      <c r="C119" s="1117"/>
      <c r="D119" s="1117"/>
      <c r="E119" s="1117"/>
      <c r="F119" s="1117"/>
      <c r="G119" s="1117"/>
      <c r="H119" s="1117"/>
      <c r="I119" s="1117"/>
      <c r="J119" s="1117"/>
      <c r="K119" s="1117"/>
      <c r="L119" s="1117"/>
      <c r="M119" s="1118"/>
      <c r="N119" s="875"/>
      <c r="O119" s="1119" t="s">
        <v>379</v>
      </c>
      <c r="P119" s="1119"/>
      <c r="Q119" s="1119"/>
      <c r="R119" s="1119"/>
      <c r="S119" s="1119"/>
      <c r="T119" s="1119"/>
      <c r="U119" s="1119"/>
      <c r="V119" s="1119"/>
      <c r="W119" s="1119"/>
      <c r="X119" s="1119"/>
      <c r="Y119" s="1119"/>
      <c r="Z119" s="1119"/>
      <c r="AA119" s="1119"/>
      <c r="AB119" s="1119"/>
      <c r="AC119" s="1119"/>
      <c r="AD119" s="1119"/>
      <c r="AE119" s="1119"/>
      <c r="AF119" s="1119"/>
      <c r="AG119" s="1119"/>
      <c r="AH119" s="1119"/>
      <c r="AI119" s="1119"/>
      <c r="AJ119" s="1119"/>
      <c r="AK119" s="1119"/>
      <c r="AL119" s="1119"/>
      <c r="AM119" s="1119"/>
      <c r="AN119" s="1119"/>
      <c r="AO119" s="1119"/>
      <c r="AP119" s="1119"/>
      <c r="AQ119" s="1119"/>
      <c r="AR119" s="1119"/>
      <c r="AS119" s="1119"/>
      <c r="AT119" s="1119"/>
      <c r="AU119" s="1119"/>
      <c r="AV119" s="1119"/>
      <c r="AW119" s="1119"/>
      <c r="AX119" s="1119"/>
      <c r="AY119" s="1119"/>
      <c r="AZ119" s="1119"/>
      <c r="BA119" s="1119"/>
      <c r="BB119" s="1119"/>
      <c r="BC119" s="1119"/>
      <c r="BD119" s="1119"/>
      <c r="BE119" s="1119"/>
      <c r="BF119" s="1119"/>
      <c r="BG119" s="1119"/>
      <c r="BH119" s="1119"/>
      <c r="BI119" s="1119"/>
      <c r="BJ119" s="1119"/>
      <c r="BK119" s="1119"/>
      <c r="BL119" s="1119"/>
      <c r="BM119" s="1119"/>
      <c r="BN119" s="1119"/>
      <c r="BO119" s="1119"/>
      <c r="BP119" s="1119"/>
      <c r="BQ119" s="1119"/>
      <c r="BR119" s="1119"/>
      <c r="BS119" s="1119"/>
      <c r="BT119" s="1119"/>
      <c r="BU119" s="1119"/>
      <c r="BV119" s="1119"/>
      <c r="BW119" s="1119"/>
      <c r="BX119" s="1119"/>
      <c r="BY119" s="1119"/>
      <c r="BZ119" s="1119"/>
      <c r="CA119" s="1119"/>
      <c r="CB119" s="1119"/>
      <c r="CC119" s="1119"/>
      <c r="CD119" s="1119"/>
      <c r="CE119" s="1119"/>
      <c r="CF119" s="1119"/>
      <c r="CG119" s="1119"/>
      <c r="CH119" s="1119"/>
      <c r="CI119" s="1119"/>
      <c r="CJ119" s="1119"/>
      <c r="CK119" s="1119"/>
      <c r="CL119" s="1119"/>
      <c r="CM119" s="1119"/>
      <c r="CN119" s="1119"/>
      <c r="CO119" s="1119"/>
      <c r="CP119" s="1119"/>
      <c r="CQ119" s="1119"/>
      <c r="CR119" s="1119"/>
      <c r="CS119" s="1119"/>
      <c r="CT119" s="1119"/>
      <c r="CU119" s="1119"/>
      <c r="CV119" s="1119"/>
      <c r="CW119" s="1119"/>
      <c r="CX119" s="1103"/>
      <c r="CY119" s="1103"/>
      <c r="CZ119" s="1103"/>
      <c r="DA119" s="1103"/>
      <c r="DB119" s="1103"/>
      <c r="DC119" s="1103"/>
      <c r="DD119" s="1103"/>
      <c r="DE119" s="1103"/>
      <c r="DF119" s="1103"/>
      <c r="DG119" s="1103"/>
      <c r="DH119" s="1103"/>
      <c r="DI119" s="1104"/>
      <c r="DJ119" s="1108"/>
      <c r="DK119" s="1109"/>
      <c r="DL119" s="1109"/>
      <c r="DM119" s="1109"/>
      <c r="DN119" s="1109"/>
      <c r="DO119" s="1109"/>
      <c r="DP119" s="1109"/>
      <c r="DQ119" s="1109"/>
      <c r="DR119" s="1109"/>
      <c r="DS119" s="1109"/>
      <c r="DT119" s="1109"/>
      <c r="DU119" s="1109"/>
      <c r="DV119" s="1109"/>
      <c r="DW119" s="1109"/>
      <c r="DX119" s="1110"/>
      <c r="DY119" s="1109"/>
      <c r="DZ119" s="1109"/>
      <c r="EA119" s="1109"/>
      <c r="EB119" s="1109"/>
      <c r="EC119" s="1109"/>
      <c r="ED119" s="1109"/>
      <c r="EE119" s="1109"/>
      <c r="EF119" s="1109"/>
      <c r="EG119" s="1109"/>
      <c r="EH119" s="1109"/>
      <c r="EI119" s="1109"/>
      <c r="EJ119" s="1109"/>
      <c r="EK119" s="1109"/>
      <c r="EL119" s="1109"/>
      <c r="EM119" s="1109"/>
      <c r="EN119" s="1114"/>
      <c r="EO119" s="1109"/>
      <c r="EP119" s="1109"/>
      <c r="EQ119" s="1109"/>
      <c r="ER119" s="1109"/>
      <c r="ES119" s="1109"/>
      <c r="ET119" s="1109"/>
      <c r="EU119" s="1109"/>
      <c r="EV119" s="1109"/>
      <c r="EW119" s="1109"/>
      <c r="EX119" s="1109"/>
      <c r="EY119" s="1109"/>
      <c r="EZ119" s="1109"/>
      <c r="FA119" s="1109"/>
      <c r="FB119" s="1115"/>
      <c r="FC119" s="45"/>
      <c r="FD119" s="45"/>
      <c r="FE119" s="45"/>
      <c r="FF119" s="45"/>
      <c r="FG119" s="45"/>
      <c r="FH119" s="45"/>
      <c r="FI119" s="45"/>
      <c r="FJ119" s="45"/>
      <c r="FK119" s="45"/>
      <c r="FL119" s="45"/>
      <c r="FM119" s="45"/>
      <c r="FN119" s="45"/>
      <c r="FO119" s="45"/>
      <c r="FP119" s="45"/>
      <c r="FQ119" s="45"/>
      <c r="FR119" s="45"/>
      <c r="FS119" s="45"/>
      <c r="FT119" s="45"/>
    </row>
    <row r="120" spans="1:176">
      <c r="A120" s="485"/>
      <c r="B120" s="1092"/>
      <c r="C120" s="1093"/>
      <c r="D120" s="1093"/>
      <c r="E120" s="1093"/>
      <c r="F120" s="1093"/>
      <c r="G120" s="1093"/>
      <c r="H120" s="1093"/>
      <c r="I120" s="1093"/>
      <c r="J120" s="1093"/>
      <c r="K120" s="1093"/>
      <c r="L120" s="1093"/>
      <c r="M120" s="1094"/>
      <c r="N120" s="875"/>
      <c r="O120" s="1070" t="s">
        <v>387</v>
      </c>
      <c r="P120" s="1070"/>
      <c r="Q120" s="1070"/>
      <c r="R120" s="1070"/>
      <c r="S120" s="1070"/>
      <c r="T120" s="1070"/>
      <c r="U120" s="1070"/>
      <c r="V120" s="1070"/>
      <c r="W120" s="1070"/>
      <c r="X120" s="1070"/>
      <c r="Y120" s="1070"/>
      <c r="Z120" s="1070"/>
      <c r="AA120" s="1070"/>
      <c r="AB120" s="1070"/>
      <c r="AC120" s="1070"/>
      <c r="AD120" s="1070"/>
      <c r="AE120" s="1070"/>
      <c r="AF120" s="1070"/>
      <c r="AG120" s="1070"/>
      <c r="AH120" s="1070"/>
      <c r="AI120" s="1070"/>
      <c r="AJ120" s="1070"/>
      <c r="AK120" s="1070"/>
      <c r="AL120" s="1070"/>
      <c r="AM120" s="1070"/>
      <c r="AN120" s="1070"/>
      <c r="AO120" s="1070"/>
      <c r="AP120" s="1070"/>
      <c r="AQ120" s="1070"/>
      <c r="AR120" s="1070"/>
      <c r="AS120" s="1070"/>
      <c r="AT120" s="1070"/>
      <c r="AU120" s="1070"/>
      <c r="AV120" s="1070"/>
      <c r="AW120" s="1070"/>
      <c r="AX120" s="1070"/>
      <c r="AY120" s="1070"/>
      <c r="AZ120" s="1070"/>
      <c r="BA120" s="1070"/>
      <c r="BB120" s="1070"/>
      <c r="BC120" s="1070"/>
      <c r="BD120" s="1070"/>
      <c r="BE120" s="1070"/>
      <c r="BF120" s="1070"/>
      <c r="BG120" s="1070"/>
      <c r="BH120" s="1070"/>
      <c r="BI120" s="1070"/>
      <c r="BJ120" s="1070"/>
      <c r="BK120" s="1070"/>
      <c r="BL120" s="1070"/>
      <c r="BM120" s="1070"/>
      <c r="BN120" s="1070"/>
      <c r="BO120" s="1070"/>
      <c r="BP120" s="1070"/>
      <c r="BQ120" s="1070"/>
      <c r="BR120" s="1070"/>
      <c r="BS120" s="1070"/>
      <c r="BT120" s="1070"/>
      <c r="BU120" s="1070"/>
      <c r="BV120" s="1070"/>
      <c r="BW120" s="1070"/>
      <c r="BX120" s="1070"/>
      <c r="BY120" s="1070"/>
      <c r="BZ120" s="1070"/>
      <c r="CA120" s="1070"/>
      <c r="CB120" s="1070"/>
      <c r="CC120" s="1070"/>
      <c r="CD120" s="1070"/>
      <c r="CE120" s="1070"/>
      <c r="CF120" s="1070"/>
      <c r="CG120" s="1070"/>
      <c r="CH120" s="1070"/>
      <c r="CI120" s="1070"/>
      <c r="CJ120" s="1070"/>
      <c r="CK120" s="1070"/>
      <c r="CL120" s="1070"/>
      <c r="CM120" s="1070"/>
      <c r="CN120" s="1070"/>
      <c r="CO120" s="1070"/>
      <c r="CP120" s="1070"/>
      <c r="CQ120" s="1070"/>
      <c r="CR120" s="1070"/>
      <c r="CS120" s="1070"/>
      <c r="CT120" s="1070"/>
      <c r="CU120" s="1070"/>
      <c r="CV120" s="1070"/>
      <c r="CW120" s="1090"/>
      <c r="CX120" s="1076">
        <v>1511</v>
      </c>
      <c r="CY120" s="1076"/>
      <c r="CZ120" s="1076"/>
      <c r="DA120" s="1076"/>
      <c r="DB120" s="1076"/>
      <c r="DC120" s="1076"/>
      <c r="DD120" s="1076"/>
      <c r="DE120" s="1076"/>
      <c r="DF120" s="1076"/>
      <c r="DG120" s="1076"/>
      <c r="DH120" s="1076"/>
      <c r="DI120" s="1077"/>
      <c r="DJ120" s="1068">
        <v>1166113</v>
      </c>
      <c r="DK120" s="1062"/>
      <c r="DL120" s="1062"/>
      <c r="DM120" s="1062"/>
      <c r="DN120" s="1062"/>
      <c r="DO120" s="1062"/>
      <c r="DP120" s="1062"/>
      <c r="DQ120" s="1062"/>
      <c r="DR120" s="1062"/>
      <c r="DS120" s="1062"/>
      <c r="DT120" s="1062"/>
      <c r="DU120" s="1062"/>
      <c r="DV120" s="1062"/>
      <c r="DW120" s="1062"/>
      <c r="DX120" s="1045"/>
      <c r="DY120" s="1091">
        <v>1166003</v>
      </c>
      <c r="DZ120" s="1062"/>
      <c r="EA120" s="1062"/>
      <c r="EB120" s="1062"/>
      <c r="EC120" s="1062"/>
      <c r="ED120" s="1062"/>
      <c r="EE120" s="1062"/>
      <c r="EF120" s="1062"/>
      <c r="EG120" s="1062"/>
      <c r="EH120" s="1062"/>
      <c r="EI120" s="1062"/>
      <c r="EJ120" s="1062"/>
      <c r="EK120" s="1062"/>
      <c r="EL120" s="1062"/>
      <c r="EM120" s="1045"/>
      <c r="EN120" s="1091">
        <v>4320373</v>
      </c>
      <c r="EO120" s="1073"/>
      <c r="EP120" s="1073"/>
      <c r="EQ120" s="1073"/>
      <c r="ER120" s="1073"/>
      <c r="ES120" s="1073"/>
      <c r="ET120" s="1073"/>
      <c r="EU120" s="1073"/>
      <c r="EV120" s="1073"/>
      <c r="EW120" s="1073"/>
      <c r="EX120" s="1073"/>
      <c r="EY120" s="1073"/>
      <c r="EZ120" s="1073"/>
      <c r="FA120" s="1073"/>
      <c r="FB120" s="1074"/>
      <c r="FC120" s="45"/>
      <c r="FD120" s="45"/>
      <c r="FE120" s="45"/>
      <c r="FF120" s="45"/>
      <c r="FG120" s="45"/>
      <c r="FH120" s="45"/>
      <c r="FI120" s="45"/>
      <c r="FJ120" s="45"/>
      <c r="FK120" s="45"/>
      <c r="FL120" s="45"/>
      <c r="FM120" s="45"/>
      <c r="FN120" s="45"/>
      <c r="FO120" s="45"/>
      <c r="FP120" s="45"/>
      <c r="FQ120" s="45"/>
      <c r="FR120" s="45"/>
      <c r="FS120" s="45"/>
      <c r="FT120" s="45"/>
    </row>
    <row r="121" spans="1:176">
      <c r="A121" s="485"/>
      <c r="B121" s="1087"/>
      <c r="C121" s="1088"/>
      <c r="D121" s="1088"/>
      <c r="E121" s="1088"/>
      <c r="F121" s="1088"/>
      <c r="G121" s="1088"/>
      <c r="H121" s="1088"/>
      <c r="I121" s="1088"/>
      <c r="J121" s="1088"/>
      <c r="K121" s="1088"/>
      <c r="L121" s="1088"/>
      <c r="M121" s="1089"/>
      <c r="N121" s="875"/>
      <c r="O121" s="1070" t="s">
        <v>388</v>
      </c>
      <c r="P121" s="1070"/>
      <c r="Q121" s="1070"/>
      <c r="R121" s="1070"/>
      <c r="S121" s="1070"/>
      <c r="T121" s="1070"/>
      <c r="U121" s="1070"/>
      <c r="V121" s="1070"/>
      <c r="W121" s="1070"/>
      <c r="X121" s="1070"/>
      <c r="Y121" s="1070"/>
      <c r="Z121" s="1070"/>
      <c r="AA121" s="1070"/>
      <c r="AB121" s="1070"/>
      <c r="AC121" s="1070"/>
      <c r="AD121" s="1070"/>
      <c r="AE121" s="1070"/>
      <c r="AF121" s="1070"/>
      <c r="AG121" s="1070"/>
      <c r="AH121" s="1070"/>
      <c r="AI121" s="1070"/>
      <c r="AJ121" s="1070"/>
      <c r="AK121" s="1070"/>
      <c r="AL121" s="1070"/>
      <c r="AM121" s="1070"/>
      <c r="AN121" s="1070"/>
      <c r="AO121" s="1070"/>
      <c r="AP121" s="1070"/>
      <c r="AQ121" s="1070"/>
      <c r="AR121" s="1070"/>
      <c r="AS121" s="1070"/>
      <c r="AT121" s="1070"/>
      <c r="AU121" s="1070"/>
      <c r="AV121" s="1070"/>
      <c r="AW121" s="1070"/>
      <c r="AX121" s="1070"/>
      <c r="AY121" s="1070"/>
      <c r="AZ121" s="1070"/>
      <c r="BA121" s="1070"/>
      <c r="BB121" s="1070"/>
      <c r="BC121" s="1070"/>
      <c r="BD121" s="1070"/>
      <c r="BE121" s="1070"/>
      <c r="BF121" s="1070"/>
      <c r="BG121" s="1070"/>
      <c r="BH121" s="1070"/>
      <c r="BI121" s="1070"/>
      <c r="BJ121" s="1070"/>
      <c r="BK121" s="1070"/>
      <c r="BL121" s="1070"/>
      <c r="BM121" s="1070"/>
      <c r="BN121" s="1070"/>
      <c r="BO121" s="1070"/>
      <c r="BP121" s="1070"/>
      <c r="BQ121" s="1070"/>
      <c r="BR121" s="1070"/>
      <c r="BS121" s="1070"/>
      <c r="BT121" s="1070"/>
      <c r="BU121" s="1070"/>
      <c r="BV121" s="1070"/>
      <c r="BW121" s="1070"/>
      <c r="BX121" s="1070"/>
      <c r="BY121" s="1070"/>
      <c r="BZ121" s="1070"/>
      <c r="CA121" s="1070"/>
      <c r="CB121" s="1070"/>
      <c r="CC121" s="1070"/>
      <c r="CD121" s="1070"/>
      <c r="CE121" s="1070"/>
      <c r="CF121" s="1070"/>
      <c r="CG121" s="1070"/>
      <c r="CH121" s="1070"/>
      <c r="CI121" s="1070"/>
      <c r="CJ121" s="1070"/>
      <c r="CK121" s="1070"/>
      <c r="CL121" s="1070"/>
      <c r="CM121" s="1070"/>
      <c r="CN121" s="1070"/>
      <c r="CO121" s="1070"/>
      <c r="CP121" s="1070"/>
      <c r="CQ121" s="1070"/>
      <c r="CR121" s="1070"/>
      <c r="CS121" s="1070"/>
      <c r="CT121" s="1070"/>
      <c r="CU121" s="1070"/>
      <c r="CV121" s="1070"/>
      <c r="CW121" s="1090"/>
      <c r="CX121" s="1076">
        <v>1512</v>
      </c>
      <c r="CY121" s="1076"/>
      <c r="CZ121" s="1076"/>
      <c r="DA121" s="1076"/>
      <c r="DB121" s="1076"/>
      <c r="DC121" s="1076"/>
      <c r="DD121" s="1076"/>
      <c r="DE121" s="1076"/>
      <c r="DF121" s="1076"/>
      <c r="DG121" s="1076"/>
      <c r="DH121" s="1076"/>
      <c r="DI121" s="1077"/>
      <c r="DJ121" s="1068">
        <v>0</v>
      </c>
      <c r="DK121" s="1062"/>
      <c r="DL121" s="1062"/>
      <c r="DM121" s="1062"/>
      <c r="DN121" s="1062"/>
      <c r="DO121" s="1062"/>
      <c r="DP121" s="1062"/>
      <c r="DQ121" s="1062"/>
      <c r="DR121" s="1062"/>
      <c r="DS121" s="1062"/>
      <c r="DT121" s="1062"/>
      <c r="DU121" s="1062"/>
      <c r="DV121" s="1062"/>
      <c r="DW121" s="1062"/>
      <c r="DX121" s="1045"/>
      <c r="DY121" s="1091">
        <v>0</v>
      </c>
      <c r="DZ121" s="1062"/>
      <c r="EA121" s="1062"/>
      <c r="EB121" s="1062"/>
      <c r="EC121" s="1062"/>
      <c r="ED121" s="1062"/>
      <c r="EE121" s="1062"/>
      <c r="EF121" s="1062"/>
      <c r="EG121" s="1062"/>
      <c r="EH121" s="1062"/>
      <c r="EI121" s="1062"/>
      <c r="EJ121" s="1062"/>
      <c r="EK121" s="1062"/>
      <c r="EL121" s="1062"/>
      <c r="EM121" s="1045"/>
      <c r="EN121" s="1091">
        <v>0</v>
      </c>
      <c r="EO121" s="1073"/>
      <c r="EP121" s="1073"/>
      <c r="EQ121" s="1073"/>
      <c r="ER121" s="1073"/>
      <c r="ES121" s="1073"/>
      <c r="ET121" s="1073"/>
      <c r="EU121" s="1073"/>
      <c r="EV121" s="1073"/>
      <c r="EW121" s="1073"/>
      <c r="EX121" s="1073"/>
      <c r="EY121" s="1073"/>
      <c r="EZ121" s="1073"/>
      <c r="FA121" s="1073"/>
      <c r="FB121" s="1074"/>
      <c r="FC121" s="45"/>
      <c r="FD121" s="45"/>
      <c r="FE121" s="45"/>
      <c r="FF121" s="45"/>
      <c r="FG121" s="45"/>
      <c r="FH121" s="45"/>
      <c r="FI121" s="45"/>
      <c r="FJ121" s="45"/>
      <c r="FK121" s="45"/>
      <c r="FL121" s="45"/>
      <c r="FM121" s="45"/>
      <c r="FN121" s="45"/>
      <c r="FO121" s="45"/>
      <c r="FP121" s="45"/>
      <c r="FQ121" s="45"/>
      <c r="FR121" s="45"/>
      <c r="FS121" s="45"/>
      <c r="FT121" s="45"/>
    </row>
    <row r="122" spans="1:176">
      <c r="A122" s="485"/>
      <c r="B122" s="1048"/>
      <c r="C122" s="1049"/>
      <c r="D122" s="1049"/>
      <c r="E122" s="1049"/>
      <c r="F122" s="1049"/>
      <c r="G122" s="1049"/>
      <c r="H122" s="1049"/>
      <c r="I122" s="1049"/>
      <c r="J122" s="1049"/>
      <c r="K122" s="1049"/>
      <c r="L122" s="1049"/>
      <c r="M122" s="1050"/>
      <c r="N122" s="885"/>
      <c r="O122" s="1051"/>
      <c r="P122" s="1051"/>
      <c r="Q122" s="1051"/>
      <c r="R122" s="1051"/>
      <c r="S122" s="1051"/>
      <c r="T122" s="1051"/>
      <c r="U122" s="1051"/>
      <c r="V122" s="1051"/>
      <c r="W122" s="1051"/>
      <c r="X122" s="1051"/>
      <c r="Y122" s="1051"/>
      <c r="Z122" s="1051"/>
      <c r="AA122" s="1051"/>
      <c r="AB122" s="1051"/>
      <c r="AC122" s="1051"/>
      <c r="AD122" s="1051"/>
      <c r="AE122" s="1051"/>
      <c r="AF122" s="1051"/>
      <c r="AG122" s="1051"/>
      <c r="AH122" s="1051"/>
      <c r="AI122" s="1051"/>
      <c r="AJ122" s="1051"/>
      <c r="AK122" s="1051"/>
      <c r="AL122" s="1051"/>
      <c r="AM122" s="1051"/>
      <c r="AN122" s="1051"/>
      <c r="AO122" s="1051"/>
      <c r="AP122" s="1051"/>
      <c r="AQ122" s="1051"/>
      <c r="AR122" s="1051"/>
      <c r="AS122" s="1051"/>
      <c r="AT122" s="1051"/>
      <c r="AU122" s="1051"/>
      <c r="AV122" s="1051"/>
      <c r="AW122" s="1051"/>
      <c r="AX122" s="1051"/>
      <c r="AY122" s="1051"/>
      <c r="AZ122" s="1051"/>
      <c r="BA122" s="1051"/>
      <c r="BB122" s="1051"/>
      <c r="BC122" s="1051"/>
      <c r="BD122" s="1051"/>
      <c r="BE122" s="1051"/>
      <c r="BF122" s="1051"/>
      <c r="BG122" s="1051"/>
      <c r="BH122" s="1051"/>
      <c r="BI122" s="1051"/>
      <c r="BJ122" s="1051"/>
      <c r="BK122" s="1051"/>
      <c r="BL122" s="1051"/>
      <c r="BM122" s="1051"/>
      <c r="BN122" s="1051"/>
      <c r="BO122" s="1051"/>
      <c r="BP122" s="1051"/>
      <c r="BQ122" s="1051"/>
      <c r="BR122" s="1051"/>
      <c r="BS122" s="1051"/>
      <c r="BT122" s="1051"/>
      <c r="BU122" s="1051"/>
      <c r="BV122" s="1051"/>
      <c r="BW122" s="1051"/>
      <c r="BX122" s="1051"/>
      <c r="BY122" s="1051"/>
      <c r="BZ122" s="1051"/>
      <c r="CA122" s="1051"/>
      <c r="CB122" s="1051"/>
      <c r="CC122" s="1051"/>
      <c r="CD122" s="1051"/>
      <c r="CE122" s="1051"/>
      <c r="CF122" s="1051"/>
      <c r="CG122" s="1051"/>
      <c r="CH122" s="1051"/>
      <c r="CI122" s="1051"/>
      <c r="CJ122" s="1051"/>
      <c r="CK122" s="1051"/>
      <c r="CL122" s="1051"/>
      <c r="CM122" s="1051"/>
      <c r="CN122" s="1051"/>
      <c r="CO122" s="1051"/>
      <c r="CP122" s="1051"/>
      <c r="CQ122" s="1051"/>
      <c r="CR122" s="1051"/>
      <c r="CS122" s="1051"/>
      <c r="CT122" s="1051"/>
      <c r="CU122" s="1051"/>
      <c r="CV122" s="1051"/>
      <c r="CW122" s="1052"/>
      <c r="CX122" s="1048"/>
      <c r="CY122" s="1049"/>
      <c r="CZ122" s="1049"/>
      <c r="DA122" s="1049"/>
      <c r="DB122" s="1049"/>
      <c r="DC122" s="1049"/>
      <c r="DD122" s="1049"/>
      <c r="DE122" s="1049"/>
      <c r="DF122" s="1049"/>
      <c r="DG122" s="1049"/>
      <c r="DH122" s="1049"/>
      <c r="DI122" s="1050"/>
      <c r="DJ122" s="1045"/>
      <c r="DK122" s="1046"/>
      <c r="DL122" s="1046"/>
      <c r="DM122" s="1046"/>
      <c r="DN122" s="1046"/>
      <c r="DO122" s="1046"/>
      <c r="DP122" s="1046"/>
      <c r="DQ122" s="1046"/>
      <c r="DR122" s="1046"/>
      <c r="DS122" s="1046"/>
      <c r="DT122" s="1046"/>
      <c r="DU122" s="1046"/>
      <c r="DV122" s="1046"/>
      <c r="DW122" s="1046"/>
      <c r="DX122" s="1053"/>
      <c r="DY122" s="1054"/>
      <c r="DZ122" s="1046"/>
      <c r="EA122" s="1046"/>
      <c r="EB122" s="1046"/>
      <c r="EC122" s="1046"/>
      <c r="ED122" s="1046"/>
      <c r="EE122" s="1046"/>
      <c r="EF122" s="1046"/>
      <c r="EG122" s="1046"/>
      <c r="EH122" s="1046"/>
      <c r="EI122" s="1046"/>
      <c r="EJ122" s="1046"/>
      <c r="EK122" s="1046"/>
      <c r="EL122" s="1046"/>
      <c r="EM122" s="1046"/>
      <c r="EN122" s="1045"/>
      <c r="EO122" s="1046"/>
      <c r="EP122" s="1046"/>
      <c r="EQ122" s="1046"/>
      <c r="ER122" s="1046"/>
      <c r="ES122" s="1046"/>
      <c r="ET122" s="1046"/>
      <c r="EU122" s="1046"/>
      <c r="EV122" s="1046"/>
      <c r="EW122" s="1046"/>
      <c r="EX122" s="1046"/>
      <c r="EY122" s="1046"/>
      <c r="EZ122" s="1046"/>
      <c r="FA122" s="1046"/>
      <c r="FB122" s="1047"/>
      <c r="FC122" s="45"/>
      <c r="FD122" s="45"/>
      <c r="FE122" s="45"/>
      <c r="FF122" s="45"/>
      <c r="FG122" s="45"/>
      <c r="FH122" s="45"/>
      <c r="FI122" s="45"/>
      <c r="FJ122" s="45"/>
      <c r="FK122" s="45"/>
      <c r="FL122" s="45"/>
      <c r="FM122" s="45"/>
      <c r="FN122" s="45"/>
      <c r="FO122" s="45"/>
      <c r="FP122" s="45"/>
      <c r="FQ122" s="45"/>
      <c r="FR122" s="45"/>
      <c r="FS122" s="45"/>
      <c r="FT122" s="45"/>
    </row>
    <row r="123" spans="1:176">
      <c r="A123" s="485"/>
      <c r="B123" s="1078" t="s">
        <v>190</v>
      </c>
      <c r="C123" s="1079"/>
      <c r="D123" s="1079"/>
      <c r="E123" s="1079"/>
      <c r="F123" s="1079"/>
      <c r="G123" s="1079"/>
      <c r="H123" s="1079"/>
      <c r="I123" s="1079"/>
      <c r="J123" s="1079"/>
      <c r="K123" s="1079"/>
      <c r="L123" s="1079"/>
      <c r="M123" s="1080"/>
      <c r="N123" s="873"/>
      <c r="O123" s="1058" t="s">
        <v>389</v>
      </c>
      <c r="P123" s="1058"/>
      <c r="Q123" s="1058"/>
      <c r="R123" s="1058"/>
      <c r="S123" s="1058"/>
      <c r="T123" s="1058"/>
      <c r="U123" s="1058"/>
      <c r="V123" s="1058"/>
      <c r="W123" s="1058"/>
      <c r="X123" s="1058"/>
      <c r="Y123" s="1058"/>
      <c r="Z123" s="1058"/>
      <c r="AA123" s="1058"/>
      <c r="AB123" s="1058"/>
      <c r="AC123" s="1058"/>
      <c r="AD123" s="1058"/>
      <c r="AE123" s="1058"/>
      <c r="AF123" s="1058"/>
      <c r="AG123" s="1058"/>
      <c r="AH123" s="1058"/>
      <c r="AI123" s="1058"/>
      <c r="AJ123" s="1058"/>
      <c r="AK123" s="1058"/>
      <c r="AL123" s="1058"/>
      <c r="AM123" s="1058"/>
      <c r="AN123" s="1058"/>
      <c r="AO123" s="1058"/>
      <c r="AP123" s="1058"/>
      <c r="AQ123" s="1058"/>
      <c r="AR123" s="1058"/>
      <c r="AS123" s="1058"/>
      <c r="AT123" s="1058"/>
      <c r="AU123" s="1058"/>
      <c r="AV123" s="1058"/>
      <c r="AW123" s="1058"/>
      <c r="AX123" s="1058"/>
      <c r="AY123" s="1058"/>
      <c r="AZ123" s="1058"/>
      <c r="BA123" s="1058"/>
      <c r="BB123" s="1058"/>
      <c r="BC123" s="1058"/>
      <c r="BD123" s="1058"/>
      <c r="BE123" s="1058"/>
      <c r="BF123" s="1058"/>
      <c r="BG123" s="1058"/>
      <c r="BH123" s="1058"/>
      <c r="BI123" s="1058"/>
      <c r="BJ123" s="1058"/>
      <c r="BK123" s="1058"/>
      <c r="BL123" s="1058"/>
      <c r="BM123" s="1058"/>
      <c r="BN123" s="1058"/>
      <c r="BO123" s="1058"/>
      <c r="BP123" s="1058"/>
      <c r="BQ123" s="1058"/>
      <c r="BR123" s="1058"/>
      <c r="BS123" s="1058"/>
      <c r="BT123" s="1058"/>
      <c r="BU123" s="1058"/>
      <c r="BV123" s="1058"/>
      <c r="BW123" s="1058"/>
      <c r="BX123" s="1058"/>
      <c r="BY123" s="1058"/>
      <c r="BZ123" s="1058"/>
      <c r="CA123" s="1058"/>
      <c r="CB123" s="1058"/>
      <c r="CC123" s="1058"/>
      <c r="CD123" s="1058"/>
      <c r="CE123" s="1058"/>
      <c r="CF123" s="1058"/>
      <c r="CG123" s="1058"/>
      <c r="CH123" s="1058"/>
      <c r="CI123" s="1058"/>
      <c r="CJ123" s="1058"/>
      <c r="CK123" s="1058"/>
      <c r="CL123" s="1058"/>
      <c r="CM123" s="1058"/>
      <c r="CN123" s="1058"/>
      <c r="CO123" s="1058"/>
      <c r="CP123" s="1058"/>
      <c r="CQ123" s="1058"/>
      <c r="CR123" s="1058"/>
      <c r="CS123" s="1058"/>
      <c r="CT123" s="1058"/>
      <c r="CU123" s="1058"/>
      <c r="CV123" s="1058"/>
      <c r="CW123" s="1066"/>
      <c r="CX123" s="1064" t="s">
        <v>85</v>
      </c>
      <c r="CY123" s="1064"/>
      <c r="CZ123" s="1064"/>
      <c r="DA123" s="1064"/>
      <c r="DB123" s="1064"/>
      <c r="DC123" s="1064"/>
      <c r="DD123" s="1064"/>
      <c r="DE123" s="1064"/>
      <c r="DF123" s="1064"/>
      <c r="DG123" s="1064"/>
      <c r="DH123" s="1064"/>
      <c r="DI123" s="1069"/>
      <c r="DJ123" s="1081">
        <f>SUM(DJ124:DX131)</f>
        <v>7421796</v>
      </c>
      <c r="DK123" s="1082"/>
      <c r="DL123" s="1082"/>
      <c r="DM123" s="1082"/>
      <c r="DN123" s="1082"/>
      <c r="DO123" s="1082"/>
      <c r="DP123" s="1082"/>
      <c r="DQ123" s="1082"/>
      <c r="DR123" s="1082"/>
      <c r="DS123" s="1082"/>
      <c r="DT123" s="1082"/>
      <c r="DU123" s="1082"/>
      <c r="DV123" s="1082"/>
      <c r="DW123" s="1082"/>
      <c r="DX123" s="1082"/>
      <c r="DY123" s="1083">
        <f>SUM(DY124:EM131)</f>
        <v>6752357</v>
      </c>
      <c r="DZ123" s="1083"/>
      <c r="EA123" s="1083"/>
      <c r="EB123" s="1083"/>
      <c r="EC123" s="1083"/>
      <c r="ED123" s="1083"/>
      <c r="EE123" s="1083"/>
      <c r="EF123" s="1083"/>
      <c r="EG123" s="1083"/>
      <c r="EH123" s="1083"/>
      <c r="EI123" s="1083"/>
      <c r="EJ123" s="1083"/>
      <c r="EK123" s="1083"/>
      <c r="EL123" s="1083"/>
      <c r="EM123" s="1083"/>
      <c r="EN123" s="1084">
        <f>SUM(EN124:FB131)</f>
        <v>6610582</v>
      </c>
      <c r="EO123" s="1085"/>
      <c r="EP123" s="1085"/>
      <c r="EQ123" s="1085"/>
      <c r="ER123" s="1085"/>
      <c r="ES123" s="1085"/>
      <c r="ET123" s="1085"/>
      <c r="EU123" s="1085"/>
      <c r="EV123" s="1085"/>
      <c r="EW123" s="1085"/>
      <c r="EX123" s="1085"/>
      <c r="EY123" s="1085"/>
      <c r="EZ123" s="1085"/>
      <c r="FA123" s="1085"/>
      <c r="FB123" s="1086"/>
      <c r="FC123" s="45"/>
      <c r="FD123" s="45"/>
      <c r="FE123" s="45"/>
      <c r="FF123" s="45"/>
      <c r="FG123" s="45"/>
      <c r="FH123" s="45"/>
      <c r="FI123" s="45"/>
      <c r="FJ123" s="45"/>
      <c r="FK123" s="45"/>
      <c r="FL123" s="45"/>
      <c r="FM123" s="45"/>
      <c r="FN123" s="45"/>
      <c r="FO123" s="45"/>
      <c r="FP123" s="45"/>
      <c r="FQ123" s="45"/>
      <c r="FR123" s="45"/>
      <c r="FS123" s="45"/>
      <c r="FT123" s="45"/>
    </row>
    <row r="124" spans="1:176">
      <c r="A124" s="485"/>
      <c r="B124" s="1075"/>
      <c r="C124" s="1076"/>
      <c r="D124" s="1076"/>
      <c r="E124" s="1076"/>
      <c r="F124" s="1076"/>
      <c r="G124" s="1076"/>
      <c r="H124" s="1076"/>
      <c r="I124" s="1076"/>
      <c r="J124" s="1076"/>
      <c r="K124" s="1076"/>
      <c r="L124" s="1076"/>
      <c r="M124" s="1077"/>
      <c r="N124" s="873"/>
      <c r="O124" s="1058" t="s">
        <v>390</v>
      </c>
      <c r="P124" s="1058"/>
      <c r="Q124" s="1058"/>
      <c r="R124" s="1058"/>
      <c r="S124" s="1058"/>
      <c r="T124" s="1058"/>
      <c r="U124" s="1058"/>
      <c r="V124" s="1058"/>
      <c r="W124" s="1058"/>
      <c r="X124" s="1058"/>
      <c r="Y124" s="1058"/>
      <c r="Z124" s="1058"/>
      <c r="AA124" s="1058"/>
      <c r="AB124" s="1058"/>
      <c r="AC124" s="1058"/>
      <c r="AD124" s="1058"/>
      <c r="AE124" s="1058"/>
      <c r="AF124" s="1058"/>
      <c r="AG124" s="1058"/>
      <c r="AH124" s="1058"/>
      <c r="AI124" s="1058"/>
      <c r="AJ124" s="1058"/>
      <c r="AK124" s="1058"/>
      <c r="AL124" s="1058"/>
      <c r="AM124" s="1058"/>
      <c r="AN124" s="1058"/>
      <c r="AO124" s="1058"/>
      <c r="AP124" s="1058"/>
      <c r="AQ124" s="1058"/>
      <c r="AR124" s="1058"/>
      <c r="AS124" s="1058"/>
      <c r="AT124" s="1058"/>
      <c r="AU124" s="1058"/>
      <c r="AV124" s="1058"/>
      <c r="AW124" s="1058"/>
      <c r="AX124" s="1058"/>
      <c r="AY124" s="1058"/>
      <c r="AZ124" s="1058"/>
      <c r="BA124" s="1058"/>
      <c r="BB124" s="1058"/>
      <c r="BC124" s="1058"/>
      <c r="BD124" s="1058"/>
      <c r="BE124" s="1058"/>
      <c r="BF124" s="1058"/>
      <c r="BG124" s="1058"/>
      <c r="BH124" s="1058"/>
      <c r="BI124" s="1058"/>
      <c r="BJ124" s="1058"/>
      <c r="BK124" s="1058"/>
      <c r="BL124" s="1058"/>
      <c r="BM124" s="1058"/>
      <c r="BN124" s="1058"/>
      <c r="BO124" s="1058"/>
      <c r="BP124" s="1058"/>
      <c r="BQ124" s="1058"/>
      <c r="BR124" s="1058"/>
      <c r="BS124" s="1058"/>
      <c r="BT124" s="1058"/>
      <c r="BU124" s="1058"/>
      <c r="BV124" s="1058"/>
      <c r="BW124" s="1058"/>
      <c r="BX124" s="1058"/>
      <c r="BY124" s="1058"/>
      <c r="BZ124" s="1058"/>
      <c r="CA124" s="1058"/>
      <c r="CB124" s="1058"/>
      <c r="CC124" s="1058"/>
      <c r="CD124" s="1058"/>
      <c r="CE124" s="1058"/>
      <c r="CF124" s="1058"/>
      <c r="CG124" s="1058"/>
      <c r="CH124" s="1058"/>
      <c r="CI124" s="1058"/>
      <c r="CJ124" s="1058"/>
      <c r="CK124" s="1058"/>
      <c r="CL124" s="1058"/>
      <c r="CM124" s="1058"/>
      <c r="CN124" s="1058"/>
      <c r="CO124" s="1058"/>
      <c r="CP124" s="1058"/>
      <c r="CQ124" s="1058"/>
      <c r="CR124" s="1058"/>
      <c r="CS124" s="1058"/>
      <c r="CT124" s="1058"/>
      <c r="CU124" s="1058"/>
      <c r="CV124" s="1058"/>
      <c r="CW124" s="1066"/>
      <c r="CX124" s="1064" t="s">
        <v>123</v>
      </c>
      <c r="CY124" s="1064"/>
      <c r="CZ124" s="1064"/>
      <c r="DA124" s="1064"/>
      <c r="DB124" s="1064"/>
      <c r="DC124" s="1064"/>
      <c r="DD124" s="1064"/>
      <c r="DE124" s="1064"/>
      <c r="DF124" s="1064"/>
      <c r="DG124" s="1064"/>
      <c r="DH124" s="1064"/>
      <c r="DI124" s="1069"/>
      <c r="DJ124" s="1068">
        <v>4600804</v>
      </c>
      <c r="DK124" s="1062"/>
      <c r="DL124" s="1062"/>
      <c r="DM124" s="1062"/>
      <c r="DN124" s="1062"/>
      <c r="DO124" s="1062"/>
      <c r="DP124" s="1062"/>
      <c r="DQ124" s="1062"/>
      <c r="DR124" s="1062"/>
      <c r="DS124" s="1062"/>
      <c r="DT124" s="1062"/>
      <c r="DU124" s="1062"/>
      <c r="DV124" s="1062"/>
      <c r="DW124" s="1062"/>
      <c r="DX124" s="1062"/>
      <c r="DY124" s="1054">
        <v>3860303</v>
      </c>
      <c r="DZ124" s="1054"/>
      <c r="EA124" s="1054"/>
      <c r="EB124" s="1054"/>
      <c r="EC124" s="1054"/>
      <c r="ED124" s="1054"/>
      <c r="EE124" s="1054"/>
      <c r="EF124" s="1054"/>
      <c r="EG124" s="1054"/>
      <c r="EH124" s="1054"/>
      <c r="EI124" s="1054"/>
      <c r="EJ124" s="1054"/>
      <c r="EK124" s="1054"/>
      <c r="EL124" s="1054"/>
      <c r="EM124" s="1054"/>
      <c r="EN124" s="1062">
        <v>3895158</v>
      </c>
      <c r="EO124" s="1062"/>
      <c r="EP124" s="1062"/>
      <c r="EQ124" s="1062"/>
      <c r="ER124" s="1062"/>
      <c r="ES124" s="1062"/>
      <c r="ET124" s="1062"/>
      <c r="EU124" s="1062"/>
      <c r="EV124" s="1062"/>
      <c r="EW124" s="1062"/>
      <c r="EX124" s="1062"/>
      <c r="EY124" s="1062"/>
      <c r="EZ124" s="1062"/>
      <c r="FA124" s="1062"/>
      <c r="FB124" s="1063"/>
      <c r="FC124" s="45"/>
      <c r="FD124" s="45"/>
      <c r="FE124" s="45"/>
      <c r="FF124" s="45"/>
      <c r="FG124" s="45"/>
      <c r="FH124" s="45"/>
      <c r="FI124" s="45"/>
      <c r="FJ124" s="45"/>
      <c r="FK124" s="45"/>
      <c r="FL124" s="45"/>
      <c r="FM124" s="45"/>
      <c r="FN124" s="45"/>
      <c r="FO124" s="45"/>
      <c r="FP124" s="45"/>
      <c r="FQ124" s="45"/>
      <c r="FR124" s="45"/>
      <c r="FS124" s="45"/>
      <c r="FT124" s="45"/>
    </row>
    <row r="125" spans="1:176">
      <c r="A125" s="485"/>
      <c r="B125" s="1055"/>
      <c r="C125" s="1056"/>
      <c r="D125" s="1056"/>
      <c r="E125" s="1056"/>
      <c r="F125" s="1056"/>
      <c r="G125" s="1056"/>
      <c r="H125" s="1056"/>
      <c r="I125" s="1056"/>
      <c r="J125" s="1056"/>
      <c r="K125" s="1056"/>
      <c r="L125" s="1056"/>
      <c r="M125" s="1057"/>
      <c r="N125" s="873"/>
      <c r="O125" s="1058" t="s">
        <v>391</v>
      </c>
      <c r="P125" s="1058"/>
      <c r="Q125" s="1058"/>
      <c r="R125" s="1058"/>
      <c r="S125" s="1058"/>
      <c r="T125" s="1058"/>
      <c r="U125" s="1058"/>
      <c r="V125" s="1058"/>
      <c r="W125" s="1058"/>
      <c r="X125" s="1058"/>
      <c r="Y125" s="1058"/>
      <c r="Z125" s="1058"/>
      <c r="AA125" s="1058"/>
      <c r="AB125" s="1058"/>
      <c r="AC125" s="1058"/>
      <c r="AD125" s="1058"/>
      <c r="AE125" s="1058"/>
      <c r="AF125" s="1058"/>
      <c r="AG125" s="1058"/>
      <c r="AH125" s="1058"/>
      <c r="AI125" s="1058"/>
      <c r="AJ125" s="1058"/>
      <c r="AK125" s="1058"/>
      <c r="AL125" s="1058"/>
      <c r="AM125" s="1058"/>
      <c r="AN125" s="1058"/>
      <c r="AO125" s="1058"/>
      <c r="AP125" s="1058"/>
      <c r="AQ125" s="1058"/>
      <c r="AR125" s="1058"/>
      <c r="AS125" s="1058"/>
      <c r="AT125" s="1058"/>
      <c r="AU125" s="1058"/>
      <c r="AV125" s="1058"/>
      <c r="AW125" s="1058"/>
      <c r="AX125" s="1058"/>
      <c r="AY125" s="1058"/>
      <c r="AZ125" s="1058"/>
      <c r="BA125" s="1058"/>
      <c r="BB125" s="1058"/>
      <c r="BC125" s="1058"/>
      <c r="BD125" s="1058"/>
      <c r="BE125" s="1058"/>
      <c r="BF125" s="1058"/>
      <c r="BG125" s="1058"/>
      <c r="BH125" s="1058"/>
      <c r="BI125" s="1058"/>
      <c r="BJ125" s="1058"/>
      <c r="BK125" s="1058"/>
      <c r="BL125" s="1058"/>
      <c r="BM125" s="1058"/>
      <c r="BN125" s="1058"/>
      <c r="BO125" s="1058"/>
      <c r="BP125" s="1058"/>
      <c r="BQ125" s="1058"/>
      <c r="BR125" s="1058"/>
      <c r="BS125" s="1058"/>
      <c r="BT125" s="1058"/>
      <c r="BU125" s="1058"/>
      <c r="BV125" s="1058"/>
      <c r="BW125" s="1058"/>
      <c r="BX125" s="1058"/>
      <c r="BY125" s="1058"/>
      <c r="BZ125" s="1058"/>
      <c r="CA125" s="1058"/>
      <c r="CB125" s="1058"/>
      <c r="CC125" s="1058"/>
      <c r="CD125" s="1058"/>
      <c r="CE125" s="1058"/>
      <c r="CF125" s="1058"/>
      <c r="CG125" s="1058"/>
      <c r="CH125" s="1058"/>
      <c r="CI125" s="1058"/>
      <c r="CJ125" s="1058"/>
      <c r="CK125" s="1058"/>
      <c r="CL125" s="1058"/>
      <c r="CM125" s="1058"/>
      <c r="CN125" s="1058"/>
      <c r="CO125" s="1058"/>
      <c r="CP125" s="1058"/>
      <c r="CQ125" s="1058"/>
      <c r="CR125" s="1058"/>
      <c r="CS125" s="1058"/>
      <c r="CT125" s="1058"/>
      <c r="CU125" s="1058"/>
      <c r="CV125" s="1058"/>
      <c r="CW125" s="1066"/>
      <c r="CX125" s="1055" t="s">
        <v>122</v>
      </c>
      <c r="CY125" s="1056"/>
      <c r="CZ125" s="1056"/>
      <c r="DA125" s="1056"/>
      <c r="DB125" s="1056"/>
      <c r="DC125" s="1056"/>
      <c r="DD125" s="1056"/>
      <c r="DE125" s="1056"/>
      <c r="DF125" s="1056"/>
      <c r="DG125" s="1056"/>
      <c r="DH125" s="1056"/>
      <c r="DI125" s="1057"/>
      <c r="DJ125" s="1068">
        <v>0</v>
      </c>
      <c r="DK125" s="1073"/>
      <c r="DL125" s="1073"/>
      <c r="DM125" s="1073"/>
      <c r="DN125" s="1073"/>
      <c r="DO125" s="1073"/>
      <c r="DP125" s="1073"/>
      <c r="DQ125" s="1073"/>
      <c r="DR125" s="1073"/>
      <c r="DS125" s="1073"/>
      <c r="DT125" s="1073"/>
      <c r="DU125" s="1073"/>
      <c r="DV125" s="1073"/>
      <c r="DW125" s="1073"/>
      <c r="DX125" s="1073"/>
      <c r="DY125" s="1054">
        <v>0</v>
      </c>
      <c r="DZ125" s="1046"/>
      <c r="EA125" s="1046"/>
      <c r="EB125" s="1046"/>
      <c r="EC125" s="1046"/>
      <c r="ED125" s="1046"/>
      <c r="EE125" s="1046"/>
      <c r="EF125" s="1046"/>
      <c r="EG125" s="1046"/>
      <c r="EH125" s="1046"/>
      <c r="EI125" s="1046"/>
      <c r="EJ125" s="1046"/>
      <c r="EK125" s="1046"/>
      <c r="EL125" s="1046"/>
      <c r="EM125" s="1046"/>
      <c r="EN125" s="1062">
        <v>0</v>
      </c>
      <c r="EO125" s="1073"/>
      <c r="EP125" s="1073"/>
      <c r="EQ125" s="1073"/>
      <c r="ER125" s="1073"/>
      <c r="ES125" s="1073"/>
      <c r="ET125" s="1073"/>
      <c r="EU125" s="1073"/>
      <c r="EV125" s="1073"/>
      <c r="EW125" s="1073"/>
      <c r="EX125" s="1073"/>
      <c r="EY125" s="1073"/>
      <c r="EZ125" s="1073"/>
      <c r="FA125" s="1073"/>
      <c r="FB125" s="1074"/>
      <c r="FC125" s="45"/>
      <c r="FD125" s="45"/>
      <c r="FE125" s="45"/>
      <c r="FF125" s="45"/>
      <c r="FG125" s="45"/>
      <c r="FH125" s="45"/>
      <c r="FI125" s="45"/>
      <c r="FJ125" s="45"/>
      <c r="FK125" s="45"/>
      <c r="FL125" s="45"/>
      <c r="FM125" s="45"/>
      <c r="FN125" s="45"/>
      <c r="FO125" s="45"/>
      <c r="FP125" s="45"/>
      <c r="FQ125" s="45"/>
      <c r="FR125" s="45"/>
      <c r="FS125" s="45"/>
      <c r="FT125" s="45"/>
    </row>
    <row r="126" spans="1:176">
      <c r="A126" s="485"/>
      <c r="B126" s="1055"/>
      <c r="C126" s="1056"/>
      <c r="D126" s="1056"/>
      <c r="E126" s="1056"/>
      <c r="F126" s="1056"/>
      <c r="G126" s="1056"/>
      <c r="H126" s="1056"/>
      <c r="I126" s="1056"/>
      <c r="J126" s="1056"/>
      <c r="K126" s="1056"/>
      <c r="L126" s="1056"/>
      <c r="M126" s="1057"/>
      <c r="N126" s="873"/>
      <c r="O126" s="1058" t="s">
        <v>672</v>
      </c>
      <c r="P126" s="1058"/>
      <c r="Q126" s="1058"/>
      <c r="R126" s="1058"/>
      <c r="S126" s="1058"/>
      <c r="T126" s="1058"/>
      <c r="U126" s="1058"/>
      <c r="V126" s="1058"/>
      <c r="W126" s="1058"/>
      <c r="X126" s="1058"/>
      <c r="Y126" s="1058"/>
      <c r="Z126" s="1058"/>
      <c r="AA126" s="1058"/>
      <c r="AB126" s="1058"/>
      <c r="AC126" s="1058"/>
      <c r="AD126" s="1058"/>
      <c r="AE126" s="1058"/>
      <c r="AF126" s="1058"/>
      <c r="AG126" s="1058"/>
      <c r="AH126" s="1058"/>
      <c r="AI126" s="1058"/>
      <c r="AJ126" s="1058"/>
      <c r="AK126" s="1058"/>
      <c r="AL126" s="1058"/>
      <c r="AM126" s="1058"/>
      <c r="AN126" s="1058"/>
      <c r="AO126" s="1058"/>
      <c r="AP126" s="1058"/>
      <c r="AQ126" s="1058"/>
      <c r="AR126" s="1058"/>
      <c r="AS126" s="1058"/>
      <c r="AT126" s="1058"/>
      <c r="AU126" s="1058"/>
      <c r="AV126" s="1058"/>
      <c r="AW126" s="1058"/>
      <c r="AX126" s="1058"/>
      <c r="AY126" s="1058"/>
      <c r="AZ126" s="1058"/>
      <c r="BA126" s="1058"/>
      <c r="BB126" s="1058"/>
      <c r="BC126" s="1058"/>
      <c r="BD126" s="1058"/>
      <c r="BE126" s="1058"/>
      <c r="BF126" s="1058"/>
      <c r="BG126" s="1058"/>
      <c r="BH126" s="1058"/>
      <c r="BI126" s="1058"/>
      <c r="BJ126" s="1058"/>
      <c r="BK126" s="1058"/>
      <c r="BL126" s="1058"/>
      <c r="BM126" s="1058"/>
      <c r="BN126" s="1058"/>
      <c r="BO126" s="1058"/>
      <c r="BP126" s="1058"/>
      <c r="BQ126" s="1058"/>
      <c r="BR126" s="1058"/>
      <c r="BS126" s="1058"/>
      <c r="BT126" s="1058"/>
      <c r="BU126" s="1058"/>
      <c r="BV126" s="1058"/>
      <c r="BW126" s="1058"/>
      <c r="BX126" s="1058"/>
      <c r="BY126" s="1058"/>
      <c r="BZ126" s="1058"/>
      <c r="CA126" s="1058"/>
      <c r="CB126" s="1058"/>
      <c r="CC126" s="1058"/>
      <c r="CD126" s="1058"/>
      <c r="CE126" s="1058"/>
      <c r="CF126" s="1058"/>
      <c r="CG126" s="1058"/>
      <c r="CH126" s="1058"/>
      <c r="CI126" s="1058"/>
      <c r="CJ126" s="1058"/>
      <c r="CK126" s="1058"/>
      <c r="CL126" s="1058"/>
      <c r="CM126" s="1058"/>
      <c r="CN126" s="1058"/>
      <c r="CO126" s="1058"/>
      <c r="CP126" s="1058"/>
      <c r="CQ126" s="1058"/>
      <c r="CR126" s="1058"/>
      <c r="CS126" s="1058"/>
      <c r="CT126" s="1058"/>
      <c r="CU126" s="1058"/>
      <c r="CV126" s="1058"/>
      <c r="CW126" s="1066"/>
      <c r="CX126" s="1055" t="s">
        <v>121</v>
      </c>
      <c r="CY126" s="1056"/>
      <c r="CZ126" s="1056"/>
      <c r="DA126" s="1056"/>
      <c r="DB126" s="1056"/>
      <c r="DC126" s="1056"/>
      <c r="DD126" s="1056"/>
      <c r="DE126" s="1056"/>
      <c r="DF126" s="1056"/>
      <c r="DG126" s="1056"/>
      <c r="DH126" s="1056"/>
      <c r="DI126" s="1057"/>
      <c r="DJ126" s="1068">
        <v>320986</v>
      </c>
      <c r="DK126" s="1073"/>
      <c r="DL126" s="1073"/>
      <c r="DM126" s="1073"/>
      <c r="DN126" s="1073"/>
      <c r="DO126" s="1073"/>
      <c r="DP126" s="1073"/>
      <c r="DQ126" s="1073"/>
      <c r="DR126" s="1073"/>
      <c r="DS126" s="1073"/>
      <c r="DT126" s="1073"/>
      <c r="DU126" s="1073"/>
      <c r="DV126" s="1073"/>
      <c r="DW126" s="1073"/>
      <c r="DX126" s="1073"/>
      <c r="DY126" s="1054">
        <v>276396</v>
      </c>
      <c r="DZ126" s="1046"/>
      <c r="EA126" s="1046"/>
      <c r="EB126" s="1046"/>
      <c r="EC126" s="1046"/>
      <c r="ED126" s="1046"/>
      <c r="EE126" s="1046"/>
      <c r="EF126" s="1046"/>
      <c r="EG126" s="1046"/>
      <c r="EH126" s="1046"/>
      <c r="EI126" s="1046"/>
      <c r="EJ126" s="1046"/>
      <c r="EK126" s="1046"/>
      <c r="EL126" s="1046"/>
      <c r="EM126" s="1046"/>
      <c r="EN126" s="1062">
        <v>288195</v>
      </c>
      <c r="EO126" s="1073"/>
      <c r="EP126" s="1073"/>
      <c r="EQ126" s="1073"/>
      <c r="ER126" s="1073"/>
      <c r="ES126" s="1073"/>
      <c r="ET126" s="1073"/>
      <c r="EU126" s="1073"/>
      <c r="EV126" s="1073"/>
      <c r="EW126" s="1073"/>
      <c r="EX126" s="1073"/>
      <c r="EY126" s="1073"/>
      <c r="EZ126" s="1073"/>
      <c r="FA126" s="1073"/>
      <c r="FB126" s="1074"/>
      <c r="FC126" s="45"/>
      <c r="FD126" s="45"/>
      <c r="FE126" s="45"/>
      <c r="FF126" s="45"/>
      <c r="FG126" s="45"/>
      <c r="FH126" s="45"/>
      <c r="FI126" s="45"/>
      <c r="FJ126" s="45"/>
      <c r="FK126" s="45"/>
      <c r="FL126" s="45"/>
      <c r="FM126" s="45"/>
      <c r="FN126" s="45"/>
      <c r="FO126" s="45"/>
      <c r="FP126" s="45"/>
      <c r="FQ126" s="45"/>
      <c r="FR126" s="45"/>
      <c r="FS126" s="45"/>
      <c r="FT126" s="45"/>
    </row>
    <row r="127" spans="1:176">
      <c r="A127" s="485"/>
      <c r="B127" s="1055"/>
      <c r="C127" s="1056"/>
      <c r="D127" s="1056"/>
      <c r="E127" s="1056"/>
      <c r="F127" s="1056"/>
      <c r="G127" s="1056"/>
      <c r="H127" s="1056"/>
      <c r="I127" s="1056"/>
      <c r="J127" s="1056"/>
      <c r="K127" s="1056"/>
      <c r="L127" s="1056"/>
      <c r="M127" s="1057"/>
      <c r="N127" s="873"/>
      <c r="O127" s="1058" t="s">
        <v>392</v>
      </c>
      <c r="P127" s="1058"/>
      <c r="Q127" s="1058"/>
      <c r="R127" s="1058"/>
      <c r="S127" s="1058"/>
      <c r="T127" s="1058"/>
      <c r="U127" s="1058"/>
      <c r="V127" s="1058"/>
      <c r="W127" s="1058"/>
      <c r="X127" s="1058"/>
      <c r="Y127" s="1058"/>
      <c r="Z127" s="1058"/>
      <c r="AA127" s="1058"/>
      <c r="AB127" s="1058"/>
      <c r="AC127" s="1058"/>
      <c r="AD127" s="1058"/>
      <c r="AE127" s="1058"/>
      <c r="AF127" s="1058"/>
      <c r="AG127" s="1058"/>
      <c r="AH127" s="1058"/>
      <c r="AI127" s="1058"/>
      <c r="AJ127" s="1058"/>
      <c r="AK127" s="1058"/>
      <c r="AL127" s="1058"/>
      <c r="AM127" s="1058"/>
      <c r="AN127" s="1058"/>
      <c r="AO127" s="1058"/>
      <c r="AP127" s="1058"/>
      <c r="AQ127" s="1058"/>
      <c r="AR127" s="1058"/>
      <c r="AS127" s="1058"/>
      <c r="AT127" s="1058"/>
      <c r="AU127" s="1058"/>
      <c r="AV127" s="1058"/>
      <c r="AW127" s="1058"/>
      <c r="AX127" s="1058"/>
      <c r="AY127" s="1058"/>
      <c r="AZ127" s="1058"/>
      <c r="BA127" s="1058"/>
      <c r="BB127" s="1058"/>
      <c r="BC127" s="1058"/>
      <c r="BD127" s="1058"/>
      <c r="BE127" s="1058"/>
      <c r="BF127" s="1058"/>
      <c r="BG127" s="1058"/>
      <c r="BH127" s="1058"/>
      <c r="BI127" s="1058"/>
      <c r="BJ127" s="1058"/>
      <c r="BK127" s="1058"/>
      <c r="BL127" s="1058"/>
      <c r="BM127" s="1058"/>
      <c r="BN127" s="1058"/>
      <c r="BO127" s="1058"/>
      <c r="BP127" s="1058"/>
      <c r="BQ127" s="1058"/>
      <c r="BR127" s="1058"/>
      <c r="BS127" s="1058"/>
      <c r="BT127" s="1058"/>
      <c r="BU127" s="1058"/>
      <c r="BV127" s="1058"/>
      <c r="BW127" s="1058"/>
      <c r="BX127" s="1058"/>
      <c r="BY127" s="1058"/>
      <c r="BZ127" s="1058"/>
      <c r="CA127" s="1058"/>
      <c r="CB127" s="1058"/>
      <c r="CC127" s="1058"/>
      <c r="CD127" s="1058"/>
      <c r="CE127" s="1058"/>
      <c r="CF127" s="1058"/>
      <c r="CG127" s="1058"/>
      <c r="CH127" s="1058"/>
      <c r="CI127" s="1058"/>
      <c r="CJ127" s="1058"/>
      <c r="CK127" s="1058"/>
      <c r="CL127" s="1058"/>
      <c r="CM127" s="1058"/>
      <c r="CN127" s="1058"/>
      <c r="CO127" s="1058"/>
      <c r="CP127" s="1058"/>
      <c r="CQ127" s="1058"/>
      <c r="CR127" s="1058"/>
      <c r="CS127" s="1058"/>
      <c r="CT127" s="1058"/>
      <c r="CU127" s="1058"/>
      <c r="CV127" s="1058"/>
      <c r="CW127" s="1066"/>
      <c r="CX127" s="1064" t="s">
        <v>120</v>
      </c>
      <c r="CY127" s="1064"/>
      <c r="CZ127" s="1064"/>
      <c r="DA127" s="1064"/>
      <c r="DB127" s="1064"/>
      <c r="DC127" s="1064"/>
      <c r="DD127" s="1064"/>
      <c r="DE127" s="1064"/>
      <c r="DF127" s="1064"/>
      <c r="DG127" s="1064"/>
      <c r="DH127" s="1064"/>
      <c r="DI127" s="1069"/>
      <c r="DJ127" s="1068">
        <v>108495</v>
      </c>
      <c r="DK127" s="1062"/>
      <c r="DL127" s="1062"/>
      <c r="DM127" s="1062"/>
      <c r="DN127" s="1062"/>
      <c r="DO127" s="1062"/>
      <c r="DP127" s="1062"/>
      <c r="DQ127" s="1062"/>
      <c r="DR127" s="1062"/>
      <c r="DS127" s="1062"/>
      <c r="DT127" s="1062"/>
      <c r="DU127" s="1062"/>
      <c r="DV127" s="1062"/>
      <c r="DW127" s="1062"/>
      <c r="DX127" s="1062"/>
      <c r="DY127" s="1054">
        <v>14504</v>
      </c>
      <c r="DZ127" s="1054"/>
      <c r="EA127" s="1054"/>
      <c r="EB127" s="1054"/>
      <c r="EC127" s="1054"/>
      <c r="ED127" s="1054"/>
      <c r="EE127" s="1054"/>
      <c r="EF127" s="1054"/>
      <c r="EG127" s="1054"/>
      <c r="EH127" s="1054"/>
      <c r="EI127" s="1054"/>
      <c r="EJ127" s="1054"/>
      <c r="EK127" s="1054"/>
      <c r="EL127" s="1054"/>
      <c r="EM127" s="1054"/>
      <c r="EN127" s="1062">
        <v>45320</v>
      </c>
      <c r="EO127" s="1062"/>
      <c r="EP127" s="1062"/>
      <c r="EQ127" s="1062"/>
      <c r="ER127" s="1062"/>
      <c r="ES127" s="1062"/>
      <c r="ET127" s="1062"/>
      <c r="EU127" s="1062"/>
      <c r="EV127" s="1062"/>
      <c r="EW127" s="1062"/>
      <c r="EX127" s="1062"/>
      <c r="EY127" s="1062"/>
      <c r="EZ127" s="1062"/>
      <c r="FA127" s="1062"/>
      <c r="FB127" s="1063"/>
      <c r="FC127" s="45"/>
      <c r="FD127" s="45"/>
      <c r="FE127" s="45"/>
      <c r="FF127" s="45"/>
      <c r="FG127" s="45"/>
      <c r="FH127" s="45"/>
      <c r="FI127" s="45"/>
      <c r="FJ127" s="45"/>
      <c r="FK127" s="45"/>
      <c r="FL127" s="45"/>
      <c r="FM127" s="45"/>
      <c r="FN127" s="45"/>
      <c r="FO127" s="45"/>
      <c r="FP127" s="45"/>
      <c r="FQ127" s="45"/>
      <c r="FR127" s="45"/>
      <c r="FS127" s="45"/>
      <c r="FT127" s="45"/>
    </row>
    <row r="128" spans="1:176">
      <c r="A128" s="485"/>
      <c r="B128" s="1055"/>
      <c r="C128" s="1056"/>
      <c r="D128" s="1056"/>
      <c r="E128" s="1056"/>
      <c r="F128" s="1056"/>
      <c r="G128" s="1056"/>
      <c r="H128" s="1056"/>
      <c r="I128" s="1056"/>
      <c r="J128" s="1056"/>
      <c r="K128" s="1056"/>
      <c r="L128" s="1056"/>
      <c r="M128" s="1057"/>
      <c r="N128" s="873"/>
      <c r="O128" s="1058" t="s">
        <v>393</v>
      </c>
      <c r="P128" s="1058"/>
      <c r="Q128" s="1058"/>
      <c r="R128" s="1058"/>
      <c r="S128" s="1058"/>
      <c r="T128" s="1058"/>
      <c r="U128" s="1058"/>
      <c r="V128" s="1058"/>
      <c r="W128" s="1058"/>
      <c r="X128" s="1058"/>
      <c r="Y128" s="1058"/>
      <c r="Z128" s="1058"/>
      <c r="AA128" s="1058"/>
      <c r="AB128" s="1058"/>
      <c r="AC128" s="1058"/>
      <c r="AD128" s="1058"/>
      <c r="AE128" s="1058"/>
      <c r="AF128" s="1058"/>
      <c r="AG128" s="1058"/>
      <c r="AH128" s="1058"/>
      <c r="AI128" s="1058"/>
      <c r="AJ128" s="1058"/>
      <c r="AK128" s="1058"/>
      <c r="AL128" s="1058"/>
      <c r="AM128" s="1058"/>
      <c r="AN128" s="1058"/>
      <c r="AO128" s="1058"/>
      <c r="AP128" s="1058"/>
      <c r="AQ128" s="1058"/>
      <c r="AR128" s="1058"/>
      <c r="AS128" s="1058"/>
      <c r="AT128" s="1058"/>
      <c r="AU128" s="1058"/>
      <c r="AV128" s="1058"/>
      <c r="AW128" s="1058"/>
      <c r="AX128" s="1058"/>
      <c r="AY128" s="1058"/>
      <c r="AZ128" s="1058"/>
      <c r="BA128" s="1058"/>
      <c r="BB128" s="1058"/>
      <c r="BC128" s="1058"/>
      <c r="BD128" s="1058"/>
      <c r="BE128" s="1058"/>
      <c r="BF128" s="1058"/>
      <c r="BG128" s="1058"/>
      <c r="BH128" s="1058"/>
      <c r="BI128" s="1058"/>
      <c r="BJ128" s="1058"/>
      <c r="BK128" s="1058"/>
      <c r="BL128" s="1058"/>
      <c r="BM128" s="1058"/>
      <c r="BN128" s="1058"/>
      <c r="BO128" s="1058"/>
      <c r="BP128" s="1058"/>
      <c r="BQ128" s="1058"/>
      <c r="BR128" s="1058"/>
      <c r="BS128" s="1058"/>
      <c r="BT128" s="1058"/>
      <c r="BU128" s="1058"/>
      <c r="BV128" s="1058"/>
      <c r="BW128" s="1058"/>
      <c r="BX128" s="1058"/>
      <c r="BY128" s="1058"/>
      <c r="BZ128" s="1058"/>
      <c r="CA128" s="1058"/>
      <c r="CB128" s="1058"/>
      <c r="CC128" s="1058"/>
      <c r="CD128" s="1058"/>
      <c r="CE128" s="1058"/>
      <c r="CF128" s="1058"/>
      <c r="CG128" s="1058"/>
      <c r="CH128" s="1058"/>
      <c r="CI128" s="1058"/>
      <c r="CJ128" s="1058"/>
      <c r="CK128" s="1058"/>
      <c r="CL128" s="1058"/>
      <c r="CM128" s="1058"/>
      <c r="CN128" s="1058"/>
      <c r="CO128" s="1058"/>
      <c r="CP128" s="1058"/>
      <c r="CQ128" s="1058"/>
      <c r="CR128" s="1058"/>
      <c r="CS128" s="1058"/>
      <c r="CT128" s="1058"/>
      <c r="CU128" s="1058"/>
      <c r="CV128" s="1058"/>
      <c r="CW128" s="1066"/>
      <c r="CX128" s="1064" t="s">
        <v>119</v>
      </c>
      <c r="CY128" s="1064"/>
      <c r="CZ128" s="1064"/>
      <c r="DA128" s="1064"/>
      <c r="DB128" s="1064"/>
      <c r="DC128" s="1064"/>
      <c r="DD128" s="1064"/>
      <c r="DE128" s="1064"/>
      <c r="DF128" s="1064"/>
      <c r="DG128" s="1064"/>
      <c r="DH128" s="1064"/>
      <c r="DI128" s="1069"/>
      <c r="DJ128" s="1068">
        <v>127898</v>
      </c>
      <c r="DK128" s="1062"/>
      <c r="DL128" s="1062"/>
      <c r="DM128" s="1062"/>
      <c r="DN128" s="1062"/>
      <c r="DO128" s="1062"/>
      <c r="DP128" s="1062"/>
      <c r="DQ128" s="1062"/>
      <c r="DR128" s="1062"/>
      <c r="DS128" s="1062"/>
      <c r="DT128" s="1062"/>
      <c r="DU128" s="1062"/>
      <c r="DV128" s="1062"/>
      <c r="DW128" s="1062"/>
      <c r="DX128" s="1062"/>
      <c r="DY128" s="1054">
        <v>124491</v>
      </c>
      <c r="DZ128" s="1054"/>
      <c r="EA128" s="1054"/>
      <c r="EB128" s="1054"/>
      <c r="EC128" s="1054"/>
      <c r="ED128" s="1054"/>
      <c r="EE128" s="1054"/>
      <c r="EF128" s="1054"/>
      <c r="EG128" s="1054"/>
      <c r="EH128" s="1054"/>
      <c r="EI128" s="1054"/>
      <c r="EJ128" s="1054"/>
      <c r="EK128" s="1054"/>
      <c r="EL128" s="1054"/>
      <c r="EM128" s="1054"/>
      <c r="EN128" s="1062">
        <v>593578</v>
      </c>
      <c r="EO128" s="1062"/>
      <c r="EP128" s="1062"/>
      <c r="EQ128" s="1062"/>
      <c r="ER128" s="1062"/>
      <c r="ES128" s="1062"/>
      <c r="ET128" s="1062"/>
      <c r="EU128" s="1062"/>
      <c r="EV128" s="1062"/>
      <c r="EW128" s="1062"/>
      <c r="EX128" s="1062"/>
      <c r="EY128" s="1062"/>
      <c r="EZ128" s="1062"/>
      <c r="FA128" s="1062"/>
      <c r="FB128" s="1063"/>
      <c r="FC128" s="45"/>
      <c r="FD128" s="45"/>
      <c r="FE128" s="45"/>
      <c r="FF128" s="45"/>
      <c r="FG128" s="45"/>
      <c r="FH128" s="45"/>
      <c r="FI128" s="45"/>
      <c r="FJ128" s="45"/>
      <c r="FK128" s="45"/>
      <c r="FL128" s="45"/>
      <c r="FM128" s="45"/>
      <c r="FN128" s="45"/>
      <c r="FO128" s="45"/>
      <c r="FP128" s="45"/>
      <c r="FQ128" s="45"/>
      <c r="FR128" s="45"/>
      <c r="FS128" s="45"/>
      <c r="FT128" s="45"/>
    </row>
    <row r="129" spans="1:176">
      <c r="A129" s="485"/>
      <c r="B129" s="1055"/>
      <c r="C129" s="1056"/>
      <c r="D129" s="1056"/>
      <c r="E129" s="1056"/>
      <c r="F129" s="1056"/>
      <c r="G129" s="1056"/>
      <c r="H129" s="1056"/>
      <c r="I129" s="1056"/>
      <c r="J129" s="1056"/>
      <c r="K129" s="1056"/>
      <c r="L129" s="1056"/>
      <c r="M129" s="1057"/>
      <c r="N129" s="873"/>
      <c r="O129" s="1058" t="s">
        <v>394</v>
      </c>
      <c r="P129" s="1058"/>
      <c r="Q129" s="1058"/>
      <c r="R129" s="1058"/>
      <c r="S129" s="1058"/>
      <c r="T129" s="1058"/>
      <c r="U129" s="1058"/>
      <c r="V129" s="1058"/>
      <c r="W129" s="1058"/>
      <c r="X129" s="1058"/>
      <c r="Y129" s="1058"/>
      <c r="Z129" s="1058"/>
      <c r="AA129" s="1058"/>
      <c r="AB129" s="1058"/>
      <c r="AC129" s="1058"/>
      <c r="AD129" s="1058"/>
      <c r="AE129" s="1058"/>
      <c r="AF129" s="1058"/>
      <c r="AG129" s="1058"/>
      <c r="AH129" s="1058"/>
      <c r="AI129" s="1058"/>
      <c r="AJ129" s="1058"/>
      <c r="AK129" s="1058"/>
      <c r="AL129" s="1058"/>
      <c r="AM129" s="1058"/>
      <c r="AN129" s="1058"/>
      <c r="AO129" s="1058"/>
      <c r="AP129" s="1058"/>
      <c r="AQ129" s="1058"/>
      <c r="AR129" s="1058"/>
      <c r="AS129" s="1058"/>
      <c r="AT129" s="1058"/>
      <c r="AU129" s="1058"/>
      <c r="AV129" s="1058"/>
      <c r="AW129" s="1058"/>
      <c r="AX129" s="1058"/>
      <c r="AY129" s="1058"/>
      <c r="AZ129" s="1058"/>
      <c r="BA129" s="1058"/>
      <c r="BB129" s="1058"/>
      <c r="BC129" s="1058"/>
      <c r="BD129" s="1058"/>
      <c r="BE129" s="1058"/>
      <c r="BF129" s="1058"/>
      <c r="BG129" s="1058"/>
      <c r="BH129" s="1058"/>
      <c r="BI129" s="1058"/>
      <c r="BJ129" s="1058"/>
      <c r="BK129" s="1058"/>
      <c r="BL129" s="1058"/>
      <c r="BM129" s="1058"/>
      <c r="BN129" s="1058"/>
      <c r="BO129" s="1058"/>
      <c r="BP129" s="1058"/>
      <c r="BQ129" s="1058"/>
      <c r="BR129" s="1058"/>
      <c r="BS129" s="1058"/>
      <c r="BT129" s="1058"/>
      <c r="BU129" s="1058"/>
      <c r="BV129" s="1058"/>
      <c r="BW129" s="1058"/>
      <c r="BX129" s="1058"/>
      <c r="BY129" s="1058"/>
      <c r="BZ129" s="1058"/>
      <c r="CA129" s="1058"/>
      <c r="CB129" s="1058"/>
      <c r="CC129" s="1058"/>
      <c r="CD129" s="1058"/>
      <c r="CE129" s="1058"/>
      <c r="CF129" s="1058"/>
      <c r="CG129" s="1058"/>
      <c r="CH129" s="1058"/>
      <c r="CI129" s="1058"/>
      <c r="CJ129" s="1058"/>
      <c r="CK129" s="1058"/>
      <c r="CL129" s="1058"/>
      <c r="CM129" s="1058"/>
      <c r="CN129" s="1058"/>
      <c r="CO129" s="1058"/>
      <c r="CP129" s="1058"/>
      <c r="CQ129" s="1058"/>
      <c r="CR129" s="1058"/>
      <c r="CS129" s="1058"/>
      <c r="CT129" s="1058"/>
      <c r="CU129" s="1058"/>
      <c r="CV129" s="1058"/>
      <c r="CW129" s="1066"/>
      <c r="CX129" s="1064" t="s">
        <v>118</v>
      </c>
      <c r="CY129" s="1064"/>
      <c r="CZ129" s="1064"/>
      <c r="DA129" s="1064"/>
      <c r="DB129" s="1064"/>
      <c r="DC129" s="1064"/>
      <c r="DD129" s="1064"/>
      <c r="DE129" s="1064"/>
      <c r="DF129" s="1064"/>
      <c r="DG129" s="1064"/>
      <c r="DH129" s="1064"/>
      <c r="DI129" s="1069"/>
      <c r="DJ129" s="1068">
        <v>1782027</v>
      </c>
      <c r="DK129" s="1062"/>
      <c r="DL129" s="1062"/>
      <c r="DM129" s="1062"/>
      <c r="DN129" s="1062"/>
      <c r="DO129" s="1062"/>
      <c r="DP129" s="1062"/>
      <c r="DQ129" s="1062"/>
      <c r="DR129" s="1062"/>
      <c r="DS129" s="1062"/>
      <c r="DT129" s="1062"/>
      <c r="DU129" s="1062"/>
      <c r="DV129" s="1062"/>
      <c r="DW129" s="1062"/>
      <c r="DX129" s="1062"/>
      <c r="DY129" s="1054">
        <v>2224596</v>
      </c>
      <c r="DZ129" s="1054"/>
      <c r="EA129" s="1054"/>
      <c r="EB129" s="1054"/>
      <c r="EC129" s="1054"/>
      <c r="ED129" s="1054"/>
      <c r="EE129" s="1054"/>
      <c r="EF129" s="1054"/>
      <c r="EG129" s="1054"/>
      <c r="EH129" s="1054"/>
      <c r="EI129" s="1054"/>
      <c r="EJ129" s="1054"/>
      <c r="EK129" s="1054"/>
      <c r="EL129" s="1054"/>
      <c r="EM129" s="1054"/>
      <c r="EN129" s="1062">
        <v>1640726</v>
      </c>
      <c r="EO129" s="1062"/>
      <c r="EP129" s="1062"/>
      <c r="EQ129" s="1062"/>
      <c r="ER129" s="1062"/>
      <c r="ES129" s="1062"/>
      <c r="ET129" s="1062"/>
      <c r="EU129" s="1062"/>
      <c r="EV129" s="1062"/>
      <c r="EW129" s="1062"/>
      <c r="EX129" s="1062"/>
      <c r="EY129" s="1062"/>
      <c r="EZ129" s="1062"/>
      <c r="FA129" s="1062"/>
      <c r="FB129" s="1063"/>
      <c r="FC129" s="45"/>
      <c r="FD129" s="45"/>
      <c r="FE129" s="45"/>
      <c r="FF129" s="45"/>
      <c r="FG129" s="45"/>
      <c r="FH129" s="45"/>
      <c r="FI129" s="45"/>
      <c r="FJ129" s="45"/>
      <c r="FK129" s="45"/>
      <c r="FL129" s="45"/>
      <c r="FM129" s="45"/>
      <c r="FN129" s="45"/>
      <c r="FO129" s="45"/>
      <c r="FP129" s="45"/>
      <c r="FQ129" s="45"/>
      <c r="FR129" s="45"/>
      <c r="FS129" s="45"/>
      <c r="FT129" s="45"/>
    </row>
    <row r="130" spans="1:176">
      <c r="A130" s="485"/>
      <c r="B130" s="1055"/>
      <c r="C130" s="1056"/>
      <c r="D130" s="1056"/>
      <c r="E130" s="1056"/>
      <c r="F130" s="1056"/>
      <c r="G130" s="1056"/>
      <c r="H130" s="1056"/>
      <c r="I130" s="1056"/>
      <c r="J130" s="1056"/>
      <c r="K130" s="1056"/>
      <c r="L130" s="1056"/>
      <c r="M130" s="1057"/>
      <c r="N130" s="873"/>
      <c r="O130" s="1070" t="s">
        <v>395</v>
      </c>
      <c r="P130" s="1071"/>
      <c r="Q130" s="1071"/>
      <c r="R130" s="1071"/>
      <c r="S130" s="1071"/>
      <c r="T130" s="1071"/>
      <c r="U130" s="1071"/>
      <c r="V130" s="1071"/>
      <c r="W130" s="1071"/>
      <c r="X130" s="1071"/>
      <c r="Y130" s="1071"/>
      <c r="Z130" s="1071"/>
      <c r="AA130" s="1071"/>
      <c r="AB130" s="1071"/>
      <c r="AC130" s="1071"/>
      <c r="AD130" s="1071"/>
      <c r="AE130" s="1071"/>
      <c r="AF130" s="1071"/>
      <c r="AG130" s="1071"/>
      <c r="AH130" s="1071"/>
      <c r="AI130" s="1071"/>
      <c r="AJ130" s="1071"/>
      <c r="AK130" s="1071"/>
      <c r="AL130" s="1071"/>
      <c r="AM130" s="1071"/>
      <c r="AN130" s="1071"/>
      <c r="AO130" s="1071"/>
      <c r="AP130" s="1071"/>
      <c r="AQ130" s="1071"/>
      <c r="AR130" s="1071"/>
      <c r="AS130" s="1071"/>
      <c r="AT130" s="1071"/>
      <c r="AU130" s="1071"/>
      <c r="AV130" s="1071"/>
      <c r="AW130" s="1071"/>
      <c r="AX130" s="1071"/>
      <c r="AY130" s="1071"/>
      <c r="AZ130" s="1071"/>
      <c r="BA130" s="1071"/>
      <c r="BB130" s="1071"/>
      <c r="BC130" s="1071"/>
      <c r="BD130" s="1071"/>
      <c r="BE130" s="1071"/>
      <c r="BF130" s="1071"/>
      <c r="BG130" s="1071"/>
      <c r="BH130" s="1071"/>
      <c r="BI130" s="1071"/>
      <c r="BJ130" s="1071"/>
      <c r="BK130" s="1071"/>
      <c r="BL130" s="1071"/>
      <c r="BM130" s="1071"/>
      <c r="BN130" s="1071"/>
      <c r="BO130" s="1071"/>
      <c r="BP130" s="1071"/>
      <c r="BQ130" s="1071"/>
      <c r="BR130" s="1071"/>
      <c r="BS130" s="1071"/>
      <c r="BT130" s="1071"/>
      <c r="BU130" s="1071"/>
      <c r="BV130" s="1071"/>
      <c r="BW130" s="1071"/>
      <c r="BX130" s="1071"/>
      <c r="BY130" s="1071"/>
      <c r="BZ130" s="1071"/>
      <c r="CA130" s="1071"/>
      <c r="CB130" s="1071"/>
      <c r="CC130" s="1071"/>
      <c r="CD130" s="1071"/>
      <c r="CE130" s="1071"/>
      <c r="CF130" s="1071"/>
      <c r="CG130" s="1071"/>
      <c r="CH130" s="1071"/>
      <c r="CI130" s="1071"/>
      <c r="CJ130" s="1071"/>
      <c r="CK130" s="1071"/>
      <c r="CL130" s="1071"/>
      <c r="CM130" s="1071"/>
      <c r="CN130" s="1071"/>
      <c r="CO130" s="1071"/>
      <c r="CP130" s="1071"/>
      <c r="CQ130" s="1071"/>
      <c r="CR130" s="1071"/>
      <c r="CS130" s="1071"/>
      <c r="CT130" s="1071"/>
      <c r="CU130" s="1071"/>
      <c r="CV130" s="1071"/>
      <c r="CW130" s="1072"/>
      <c r="CX130" s="1055" t="s">
        <v>117</v>
      </c>
      <c r="CY130" s="1056"/>
      <c r="CZ130" s="1056"/>
      <c r="DA130" s="1056"/>
      <c r="DB130" s="1056"/>
      <c r="DC130" s="1056"/>
      <c r="DD130" s="1056"/>
      <c r="DE130" s="1056"/>
      <c r="DF130" s="1056"/>
      <c r="DG130" s="1056"/>
      <c r="DH130" s="1056"/>
      <c r="DI130" s="1057"/>
      <c r="DJ130" s="1068">
        <v>8801</v>
      </c>
      <c r="DK130" s="1073"/>
      <c r="DL130" s="1073"/>
      <c r="DM130" s="1073"/>
      <c r="DN130" s="1073"/>
      <c r="DO130" s="1073"/>
      <c r="DP130" s="1073"/>
      <c r="DQ130" s="1073"/>
      <c r="DR130" s="1073"/>
      <c r="DS130" s="1073"/>
      <c r="DT130" s="1073"/>
      <c r="DU130" s="1073"/>
      <c r="DV130" s="1073"/>
      <c r="DW130" s="1073"/>
      <c r="DX130" s="1073"/>
      <c r="DY130" s="1054">
        <v>260</v>
      </c>
      <c r="DZ130" s="1046"/>
      <c r="EA130" s="1046"/>
      <c r="EB130" s="1046"/>
      <c r="EC130" s="1046"/>
      <c r="ED130" s="1046"/>
      <c r="EE130" s="1046"/>
      <c r="EF130" s="1046"/>
      <c r="EG130" s="1046"/>
      <c r="EH130" s="1046"/>
      <c r="EI130" s="1046"/>
      <c r="EJ130" s="1046"/>
      <c r="EK130" s="1046"/>
      <c r="EL130" s="1046"/>
      <c r="EM130" s="1046"/>
      <c r="EN130" s="1062">
        <v>15975</v>
      </c>
      <c r="EO130" s="1073"/>
      <c r="EP130" s="1073"/>
      <c r="EQ130" s="1073"/>
      <c r="ER130" s="1073"/>
      <c r="ES130" s="1073"/>
      <c r="ET130" s="1073"/>
      <c r="EU130" s="1073"/>
      <c r="EV130" s="1073"/>
      <c r="EW130" s="1073"/>
      <c r="EX130" s="1073"/>
      <c r="EY130" s="1073"/>
      <c r="EZ130" s="1073"/>
      <c r="FA130" s="1073"/>
      <c r="FB130" s="1074"/>
      <c r="FC130" s="45"/>
      <c r="FD130" s="45"/>
      <c r="FE130" s="45"/>
      <c r="FF130" s="45"/>
      <c r="FG130" s="45"/>
      <c r="FH130" s="45"/>
      <c r="FI130" s="45"/>
      <c r="FJ130" s="45"/>
      <c r="FK130" s="45"/>
      <c r="FL130" s="45"/>
      <c r="FM130" s="45"/>
      <c r="FN130" s="45"/>
      <c r="FO130" s="45"/>
      <c r="FP130" s="45"/>
      <c r="FQ130" s="45"/>
      <c r="FR130" s="45"/>
      <c r="FS130" s="45"/>
      <c r="FT130" s="45"/>
    </row>
    <row r="131" spans="1:176">
      <c r="A131" s="485"/>
      <c r="B131" s="1055"/>
      <c r="C131" s="1056"/>
      <c r="D131" s="1056"/>
      <c r="E131" s="1056"/>
      <c r="F131" s="1056"/>
      <c r="G131" s="1056"/>
      <c r="H131" s="1056"/>
      <c r="I131" s="1056"/>
      <c r="J131" s="1056"/>
      <c r="K131" s="1056"/>
      <c r="L131" s="1056"/>
      <c r="M131" s="1057"/>
      <c r="N131" s="873"/>
      <c r="O131" s="1058" t="s">
        <v>396</v>
      </c>
      <c r="P131" s="1058"/>
      <c r="Q131" s="1058"/>
      <c r="R131" s="1058"/>
      <c r="S131" s="1058"/>
      <c r="T131" s="1058"/>
      <c r="U131" s="1058"/>
      <c r="V131" s="1058"/>
      <c r="W131" s="1058"/>
      <c r="X131" s="1058"/>
      <c r="Y131" s="1058"/>
      <c r="Z131" s="1058"/>
      <c r="AA131" s="1058"/>
      <c r="AB131" s="1058"/>
      <c r="AC131" s="1058"/>
      <c r="AD131" s="1058"/>
      <c r="AE131" s="1058"/>
      <c r="AF131" s="1058"/>
      <c r="AG131" s="1058"/>
      <c r="AH131" s="1058"/>
      <c r="AI131" s="1058"/>
      <c r="AJ131" s="1058"/>
      <c r="AK131" s="1058"/>
      <c r="AL131" s="1058"/>
      <c r="AM131" s="1058"/>
      <c r="AN131" s="1058"/>
      <c r="AO131" s="1058"/>
      <c r="AP131" s="1058"/>
      <c r="AQ131" s="1058"/>
      <c r="AR131" s="1058"/>
      <c r="AS131" s="1058"/>
      <c r="AT131" s="1058"/>
      <c r="AU131" s="1058"/>
      <c r="AV131" s="1058"/>
      <c r="AW131" s="1058"/>
      <c r="AX131" s="1058"/>
      <c r="AY131" s="1058"/>
      <c r="AZ131" s="1058"/>
      <c r="BA131" s="1058"/>
      <c r="BB131" s="1058"/>
      <c r="BC131" s="1058"/>
      <c r="BD131" s="1058"/>
      <c r="BE131" s="1058"/>
      <c r="BF131" s="1058"/>
      <c r="BG131" s="1058"/>
      <c r="BH131" s="1058"/>
      <c r="BI131" s="1058"/>
      <c r="BJ131" s="1058"/>
      <c r="BK131" s="1058"/>
      <c r="BL131" s="1058"/>
      <c r="BM131" s="1058"/>
      <c r="BN131" s="1058"/>
      <c r="BO131" s="1058"/>
      <c r="BP131" s="1058"/>
      <c r="BQ131" s="1058"/>
      <c r="BR131" s="1058"/>
      <c r="BS131" s="1058"/>
      <c r="BT131" s="1058"/>
      <c r="BU131" s="1058"/>
      <c r="BV131" s="1058"/>
      <c r="BW131" s="1058"/>
      <c r="BX131" s="1058"/>
      <c r="BY131" s="1058"/>
      <c r="BZ131" s="1058"/>
      <c r="CA131" s="1058"/>
      <c r="CB131" s="1058"/>
      <c r="CC131" s="1058"/>
      <c r="CD131" s="1058"/>
      <c r="CE131" s="1058"/>
      <c r="CF131" s="1058"/>
      <c r="CG131" s="1058"/>
      <c r="CH131" s="1058"/>
      <c r="CI131" s="1058"/>
      <c r="CJ131" s="1058"/>
      <c r="CK131" s="1058"/>
      <c r="CL131" s="1058"/>
      <c r="CM131" s="1058"/>
      <c r="CN131" s="1058"/>
      <c r="CO131" s="1058"/>
      <c r="CP131" s="1058"/>
      <c r="CQ131" s="1058"/>
      <c r="CR131" s="1058"/>
      <c r="CS131" s="1058"/>
      <c r="CT131" s="1058"/>
      <c r="CU131" s="1058"/>
      <c r="CV131" s="1058"/>
      <c r="CW131" s="1066"/>
      <c r="CX131" s="1064" t="s">
        <v>116</v>
      </c>
      <c r="CY131" s="1064"/>
      <c r="CZ131" s="1064"/>
      <c r="DA131" s="1064"/>
      <c r="DB131" s="1064"/>
      <c r="DC131" s="1064"/>
      <c r="DD131" s="1064"/>
      <c r="DE131" s="1064"/>
      <c r="DF131" s="1064"/>
      <c r="DG131" s="1064"/>
      <c r="DH131" s="1064"/>
      <c r="DI131" s="1069"/>
      <c r="DJ131" s="1068">
        <v>472785</v>
      </c>
      <c r="DK131" s="1062"/>
      <c r="DL131" s="1062"/>
      <c r="DM131" s="1062"/>
      <c r="DN131" s="1062"/>
      <c r="DO131" s="1062"/>
      <c r="DP131" s="1062"/>
      <c r="DQ131" s="1062"/>
      <c r="DR131" s="1062"/>
      <c r="DS131" s="1062"/>
      <c r="DT131" s="1062"/>
      <c r="DU131" s="1062"/>
      <c r="DV131" s="1062"/>
      <c r="DW131" s="1062"/>
      <c r="DX131" s="1062"/>
      <c r="DY131" s="1054">
        <v>251807</v>
      </c>
      <c r="DZ131" s="1054"/>
      <c r="EA131" s="1054"/>
      <c r="EB131" s="1054"/>
      <c r="EC131" s="1054"/>
      <c r="ED131" s="1054"/>
      <c r="EE131" s="1054"/>
      <c r="EF131" s="1054"/>
      <c r="EG131" s="1054"/>
      <c r="EH131" s="1054"/>
      <c r="EI131" s="1054"/>
      <c r="EJ131" s="1054"/>
      <c r="EK131" s="1054"/>
      <c r="EL131" s="1054"/>
      <c r="EM131" s="1054"/>
      <c r="EN131" s="1062">
        <v>131630</v>
      </c>
      <c r="EO131" s="1062"/>
      <c r="EP131" s="1062"/>
      <c r="EQ131" s="1062"/>
      <c r="ER131" s="1062"/>
      <c r="ES131" s="1062"/>
      <c r="ET131" s="1062"/>
      <c r="EU131" s="1062"/>
      <c r="EV131" s="1062"/>
      <c r="EW131" s="1062"/>
      <c r="EX131" s="1062"/>
      <c r="EY131" s="1062"/>
      <c r="EZ131" s="1062"/>
      <c r="FA131" s="1062"/>
      <c r="FB131" s="1063"/>
      <c r="FC131" s="45"/>
      <c r="FD131" s="45"/>
      <c r="FE131" s="45"/>
      <c r="FF131" s="45"/>
      <c r="FG131" s="45"/>
      <c r="FH131" s="45"/>
      <c r="FI131" s="45"/>
      <c r="FJ131" s="45"/>
      <c r="FK131" s="45"/>
      <c r="FL131" s="45"/>
      <c r="FM131" s="45"/>
      <c r="FN131" s="45"/>
      <c r="FO131" s="45"/>
      <c r="FP131" s="45"/>
      <c r="FQ131" s="45"/>
      <c r="FR131" s="45"/>
      <c r="FS131" s="45"/>
      <c r="FT131" s="45"/>
    </row>
    <row r="132" spans="1:176">
      <c r="A132" s="485"/>
      <c r="B132" s="1048"/>
      <c r="C132" s="1049"/>
      <c r="D132" s="1049"/>
      <c r="E132" s="1049"/>
      <c r="F132" s="1049"/>
      <c r="G132" s="1049"/>
      <c r="H132" s="1049"/>
      <c r="I132" s="1049"/>
      <c r="J132" s="1049"/>
      <c r="K132" s="1049"/>
      <c r="L132" s="1049"/>
      <c r="M132" s="1050"/>
      <c r="N132" s="885"/>
      <c r="O132" s="1051"/>
      <c r="P132" s="1051"/>
      <c r="Q132" s="1051"/>
      <c r="R132" s="1051"/>
      <c r="S132" s="1051"/>
      <c r="T132" s="1051"/>
      <c r="U132" s="1051"/>
      <c r="V132" s="1051"/>
      <c r="W132" s="1051"/>
      <c r="X132" s="1051"/>
      <c r="Y132" s="1051"/>
      <c r="Z132" s="1051"/>
      <c r="AA132" s="1051"/>
      <c r="AB132" s="1051"/>
      <c r="AC132" s="1051"/>
      <c r="AD132" s="1051"/>
      <c r="AE132" s="1051"/>
      <c r="AF132" s="1051"/>
      <c r="AG132" s="1051"/>
      <c r="AH132" s="1051"/>
      <c r="AI132" s="1051"/>
      <c r="AJ132" s="1051"/>
      <c r="AK132" s="1051"/>
      <c r="AL132" s="1051"/>
      <c r="AM132" s="1051"/>
      <c r="AN132" s="1051"/>
      <c r="AO132" s="1051"/>
      <c r="AP132" s="1051"/>
      <c r="AQ132" s="1051"/>
      <c r="AR132" s="1051"/>
      <c r="AS132" s="1051"/>
      <c r="AT132" s="1051"/>
      <c r="AU132" s="1051"/>
      <c r="AV132" s="1051"/>
      <c r="AW132" s="1051"/>
      <c r="AX132" s="1051"/>
      <c r="AY132" s="1051"/>
      <c r="AZ132" s="1051"/>
      <c r="BA132" s="1051"/>
      <c r="BB132" s="1051"/>
      <c r="BC132" s="1051"/>
      <c r="BD132" s="1051"/>
      <c r="BE132" s="1051"/>
      <c r="BF132" s="1051"/>
      <c r="BG132" s="1051"/>
      <c r="BH132" s="1051"/>
      <c r="BI132" s="1051"/>
      <c r="BJ132" s="1051"/>
      <c r="BK132" s="1051"/>
      <c r="BL132" s="1051"/>
      <c r="BM132" s="1051"/>
      <c r="BN132" s="1051"/>
      <c r="BO132" s="1051"/>
      <c r="BP132" s="1051"/>
      <c r="BQ132" s="1051"/>
      <c r="BR132" s="1051"/>
      <c r="BS132" s="1051"/>
      <c r="BT132" s="1051"/>
      <c r="BU132" s="1051"/>
      <c r="BV132" s="1051"/>
      <c r="BW132" s="1051"/>
      <c r="BX132" s="1051"/>
      <c r="BY132" s="1051"/>
      <c r="BZ132" s="1051"/>
      <c r="CA132" s="1051"/>
      <c r="CB132" s="1051"/>
      <c r="CC132" s="1051"/>
      <c r="CD132" s="1051"/>
      <c r="CE132" s="1051"/>
      <c r="CF132" s="1051"/>
      <c r="CG132" s="1051"/>
      <c r="CH132" s="1051"/>
      <c r="CI132" s="1051"/>
      <c r="CJ132" s="1051"/>
      <c r="CK132" s="1051"/>
      <c r="CL132" s="1051"/>
      <c r="CM132" s="1051"/>
      <c r="CN132" s="1051"/>
      <c r="CO132" s="1051"/>
      <c r="CP132" s="1051"/>
      <c r="CQ132" s="1051"/>
      <c r="CR132" s="1051"/>
      <c r="CS132" s="1051"/>
      <c r="CT132" s="1051"/>
      <c r="CU132" s="1051"/>
      <c r="CV132" s="1051"/>
      <c r="CW132" s="1052"/>
      <c r="CX132" s="1048"/>
      <c r="CY132" s="1049"/>
      <c r="CZ132" s="1049"/>
      <c r="DA132" s="1049"/>
      <c r="DB132" s="1049"/>
      <c r="DC132" s="1049"/>
      <c r="DD132" s="1049"/>
      <c r="DE132" s="1049"/>
      <c r="DF132" s="1049"/>
      <c r="DG132" s="1049"/>
      <c r="DH132" s="1049"/>
      <c r="DI132" s="1050"/>
      <c r="DJ132" s="1045"/>
      <c r="DK132" s="1046"/>
      <c r="DL132" s="1046"/>
      <c r="DM132" s="1046"/>
      <c r="DN132" s="1046"/>
      <c r="DO132" s="1046"/>
      <c r="DP132" s="1046"/>
      <c r="DQ132" s="1046"/>
      <c r="DR132" s="1046"/>
      <c r="DS132" s="1046"/>
      <c r="DT132" s="1046"/>
      <c r="DU132" s="1046"/>
      <c r="DV132" s="1046"/>
      <c r="DW132" s="1046"/>
      <c r="DX132" s="1053"/>
      <c r="DY132" s="1054"/>
      <c r="DZ132" s="1046"/>
      <c r="EA132" s="1046"/>
      <c r="EB132" s="1046"/>
      <c r="EC132" s="1046"/>
      <c r="ED132" s="1046"/>
      <c r="EE132" s="1046"/>
      <c r="EF132" s="1046"/>
      <c r="EG132" s="1046"/>
      <c r="EH132" s="1046"/>
      <c r="EI132" s="1046"/>
      <c r="EJ132" s="1046"/>
      <c r="EK132" s="1046"/>
      <c r="EL132" s="1046"/>
      <c r="EM132" s="1046"/>
      <c r="EN132" s="1045"/>
      <c r="EO132" s="1046"/>
      <c r="EP132" s="1046"/>
      <c r="EQ132" s="1046"/>
      <c r="ER132" s="1046"/>
      <c r="ES132" s="1046"/>
      <c r="ET132" s="1046"/>
      <c r="EU132" s="1046"/>
      <c r="EV132" s="1046"/>
      <c r="EW132" s="1046"/>
      <c r="EX132" s="1046"/>
      <c r="EY132" s="1046"/>
      <c r="EZ132" s="1046"/>
      <c r="FA132" s="1046"/>
      <c r="FB132" s="1047"/>
      <c r="FC132" s="45"/>
      <c r="FD132" s="45"/>
      <c r="FE132" s="45"/>
      <c r="FF132" s="45"/>
      <c r="FG132" s="45"/>
      <c r="FH132" s="45"/>
      <c r="FI132" s="45"/>
      <c r="FJ132" s="45"/>
      <c r="FK132" s="45"/>
      <c r="FL132" s="45"/>
      <c r="FM132" s="45"/>
      <c r="FN132" s="45"/>
      <c r="FO132" s="45"/>
      <c r="FP132" s="45"/>
      <c r="FQ132" s="45"/>
      <c r="FR132" s="45"/>
      <c r="FS132" s="45"/>
      <c r="FT132" s="45"/>
    </row>
    <row r="133" spans="1:176">
      <c r="A133" s="485"/>
      <c r="B133" s="1055"/>
      <c r="C133" s="1064"/>
      <c r="D133" s="1064"/>
      <c r="E133" s="1064"/>
      <c r="F133" s="1064"/>
      <c r="G133" s="1064"/>
      <c r="H133" s="1064"/>
      <c r="I133" s="1064"/>
      <c r="J133" s="1064"/>
      <c r="K133" s="1064"/>
      <c r="L133" s="1064"/>
      <c r="M133" s="1065"/>
      <c r="N133" s="873"/>
      <c r="O133" s="1058" t="s">
        <v>397</v>
      </c>
      <c r="P133" s="1058"/>
      <c r="Q133" s="1058"/>
      <c r="R133" s="1058"/>
      <c r="S133" s="1058"/>
      <c r="T133" s="1058"/>
      <c r="U133" s="1058"/>
      <c r="V133" s="1058"/>
      <c r="W133" s="1058"/>
      <c r="X133" s="1058"/>
      <c r="Y133" s="1058"/>
      <c r="Z133" s="1058"/>
      <c r="AA133" s="1058"/>
      <c r="AB133" s="1058"/>
      <c r="AC133" s="1058"/>
      <c r="AD133" s="1058"/>
      <c r="AE133" s="1058"/>
      <c r="AF133" s="1058"/>
      <c r="AG133" s="1058"/>
      <c r="AH133" s="1058"/>
      <c r="AI133" s="1058"/>
      <c r="AJ133" s="1058"/>
      <c r="AK133" s="1058"/>
      <c r="AL133" s="1058"/>
      <c r="AM133" s="1058"/>
      <c r="AN133" s="1058"/>
      <c r="AO133" s="1058"/>
      <c r="AP133" s="1058"/>
      <c r="AQ133" s="1058"/>
      <c r="AR133" s="1058"/>
      <c r="AS133" s="1058"/>
      <c r="AT133" s="1058"/>
      <c r="AU133" s="1058"/>
      <c r="AV133" s="1058"/>
      <c r="AW133" s="1058"/>
      <c r="AX133" s="1058"/>
      <c r="AY133" s="1058"/>
      <c r="AZ133" s="1058"/>
      <c r="BA133" s="1058"/>
      <c r="BB133" s="1058"/>
      <c r="BC133" s="1058"/>
      <c r="BD133" s="1058"/>
      <c r="BE133" s="1058"/>
      <c r="BF133" s="1058"/>
      <c r="BG133" s="1058"/>
      <c r="BH133" s="1058"/>
      <c r="BI133" s="1058"/>
      <c r="BJ133" s="1058"/>
      <c r="BK133" s="1058"/>
      <c r="BL133" s="1058"/>
      <c r="BM133" s="1058"/>
      <c r="BN133" s="1058"/>
      <c r="BO133" s="1058"/>
      <c r="BP133" s="1058"/>
      <c r="BQ133" s="1058"/>
      <c r="BR133" s="1058"/>
      <c r="BS133" s="1058"/>
      <c r="BT133" s="1058"/>
      <c r="BU133" s="1058"/>
      <c r="BV133" s="1058"/>
      <c r="BW133" s="1058"/>
      <c r="BX133" s="1058"/>
      <c r="BY133" s="1058"/>
      <c r="BZ133" s="1058"/>
      <c r="CA133" s="1058"/>
      <c r="CB133" s="1058"/>
      <c r="CC133" s="1058"/>
      <c r="CD133" s="1058"/>
      <c r="CE133" s="1058"/>
      <c r="CF133" s="1058"/>
      <c r="CG133" s="1058"/>
      <c r="CH133" s="1058"/>
      <c r="CI133" s="1058"/>
      <c r="CJ133" s="1058"/>
      <c r="CK133" s="1058"/>
      <c r="CL133" s="1058"/>
      <c r="CM133" s="1058"/>
      <c r="CN133" s="1058"/>
      <c r="CO133" s="1058"/>
      <c r="CP133" s="1058"/>
      <c r="CQ133" s="1058"/>
      <c r="CR133" s="1058"/>
      <c r="CS133" s="1058"/>
      <c r="CT133" s="1058"/>
      <c r="CU133" s="1058"/>
      <c r="CV133" s="1058"/>
      <c r="CW133" s="1066"/>
      <c r="CX133" s="1060" t="s">
        <v>115</v>
      </c>
      <c r="CY133" s="1060"/>
      <c r="CZ133" s="1060"/>
      <c r="DA133" s="1060"/>
      <c r="DB133" s="1060"/>
      <c r="DC133" s="1060"/>
      <c r="DD133" s="1060"/>
      <c r="DE133" s="1060"/>
      <c r="DF133" s="1060"/>
      <c r="DG133" s="1060"/>
      <c r="DH133" s="1060"/>
      <c r="DI133" s="1067"/>
      <c r="DJ133" s="1068">
        <v>868</v>
      </c>
      <c r="DK133" s="1062"/>
      <c r="DL133" s="1062"/>
      <c r="DM133" s="1062"/>
      <c r="DN133" s="1062"/>
      <c r="DO133" s="1062"/>
      <c r="DP133" s="1062"/>
      <c r="DQ133" s="1062"/>
      <c r="DR133" s="1062"/>
      <c r="DS133" s="1062"/>
      <c r="DT133" s="1062"/>
      <c r="DU133" s="1062"/>
      <c r="DV133" s="1062"/>
      <c r="DW133" s="1062"/>
      <c r="DX133" s="1062"/>
      <c r="DY133" s="1054">
        <v>1048</v>
      </c>
      <c r="DZ133" s="1054"/>
      <c r="EA133" s="1054"/>
      <c r="EB133" s="1054"/>
      <c r="EC133" s="1054"/>
      <c r="ED133" s="1054"/>
      <c r="EE133" s="1054"/>
      <c r="EF133" s="1054"/>
      <c r="EG133" s="1054"/>
      <c r="EH133" s="1054"/>
      <c r="EI133" s="1054"/>
      <c r="EJ133" s="1054"/>
      <c r="EK133" s="1054"/>
      <c r="EL133" s="1054"/>
      <c r="EM133" s="1054"/>
      <c r="EN133" s="1062">
        <v>1248</v>
      </c>
      <c r="EO133" s="1062"/>
      <c r="EP133" s="1062"/>
      <c r="EQ133" s="1062"/>
      <c r="ER133" s="1062"/>
      <c r="ES133" s="1062"/>
      <c r="ET133" s="1062"/>
      <c r="EU133" s="1062"/>
      <c r="EV133" s="1062"/>
      <c r="EW133" s="1062"/>
      <c r="EX133" s="1062"/>
      <c r="EY133" s="1062"/>
      <c r="EZ133" s="1062"/>
      <c r="FA133" s="1062"/>
      <c r="FB133" s="1063"/>
      <c r="FC133" s="45"/>
      <c r="FD133" s="45"/>
      <c r="FE133" s="45"/>
      <c r="FF133" s="45"/>
      <c r="FG133" s="45"/>
      <c r="FH133" s="45"/>
      <c r="FI133" s="45"/>
      <c r="FJ133" s="45"/>
      <c r="FK133" s="45"/>
      <c r="FL133" s="45"/>
      <c r="FM133" s="45"/>
      <c r="FN133" s="45"/>
      <c r="FO133" s="45"/>
      <c r="FP133" s="45"/>
      <c r="FQ133" s="45"/>
      <c r="FR133" s="45"/>
      <c r="FS133" s="45"/>
      <c r="FT133" s="45"/>
    </row>
    <row r="134" spans="1:176">
      <c r="A134" s="485"/>
      <c r="B134" s="1048"/>
      <c r="C134" s="1049"/>
      <c r="D134" s="1049"/>
      <c r="E134" s="1049"/>
      <c r="F134" s="1049"/>
      <c r="G134" s="1049"/>
      <c r="H134" s="1049"/>
      <c r="I134" s="1049"/>
      <c r="J134" s="1049"/>
      <c r="K134" s="1049"/>
      <c r="L134" s="1049"/>
      <c r="M134" s="1050"/>
      <c r="N134" s="885"/>
      <c r="O134" s="1051"/>
      <c r="P134" s="1051"/>
      <c r="Q134" s="1051"/>
      <c r="R134" s="1051"/>
      <c r="S134" s="1051"/>
      <c r="T134" s="1051"/>
      <c r="U134" s="1051"/>
      <c r="V134" s="1051"/>
      <c r="W134" s="1051"/>
      <c r="X134" s="1051"/>
      <c r="Y134" s="1051"/>
      <c r="Z134" s="1051"/>
      <c r="AA134" s="1051"/>
      <c r="AB134" s="1051"/>
      <c r="AC134" s="1051"/>
      <c r="AD134" s="1051"/>
      <c r="AE134" s="1051"/>
      <c r="AF134" s="1051"/>
      <c r="AG134" s="1051"/>
      <c r="AH134" s="1051"/>
      <c r="AI134" s="1051"/>
      <c r="AJ134" s="1051"/>
      <c r="AK134" s="1051"/>
      <c r="AL134" s="1051"/>
      <c r="AM134" s="1051"/>
      <c r="AN134" s="1051"/>
      <c r="AO134" s="1051"/>
      <c r="AP134" s="1051"/>
      <c r="AQ134" s="1051"/>
      <c r="AR134" s="1051"/>
      <c r="AS134" s="1051"/>
      <c r="AT134" s="1051"/>
      <c r="AU134" s="1051"/>
      <c r="AV134" s="1051"/>
      <c r="AW134" s="1051"/>
      <c r="AX134" s="1051"/>
      <c r="AY134" s="1051"/>
      <c r="AZ134" s="1051"/>
      <c r="BA134" s="1051"/>
      <c r="BB134" s="1051"/>
      <c r="BC134" s="1051"/>
      <c r="BD134" s="1051"/>
      <c r="BE134" s="1051"/>
      <c r="BF134" s="1051"/>
      <c r="BG134" s="1051"/>
      <c r="BH134" s="1051"/>
      <c r="BI134" s="1051"/>
      <c r="BJ134" s="1051"/>
      <c r="BK134" s="1051"/>
      <c r="BL134" s="1051"/>
      <c r="BM134" s="1051"/>
      <c r="BN134" s="1051"/>
      <c r="BO134" s="1051"/>
      <c r="BP134" s="1051"/>
      <c r="BQ134" s="1051"/>
      <c r="BR134" s="1051"/>
      <c r="BS134" s="1051"/>
      <c r="BT134" s="1051"/>
      <c r="BU134" s="1051"/>
      <c r="BV134" s="1051"/>
      <c r="BW134" s="1051"/>
      <c r="BX134" s="1051"/>
      <c r="BY134" s="1051"/>
      <c r="BZ134" s="1051"/>
      <c r="CA134" s="1051"/>
      <c r="CB134" s="1051"/>
      <c r="CC134" s="1051"/>
      <c r="CD134" s="1051"/>
      <c r="CE134" s="1051"/>
      <c r="CF134" s="1051"/>
      <c r="CG134" s="1051"/>
      <c r="CH134" s="1051"/>
      <c r="CI134" s="1051"/>
      <c r="CJ134" s="1051"/>
      <c r="CK134" s="1051"/>
      <c r="CL134" s="1051"/>
      <c r="CM134" s="1051"/>
      <c r="CN134" s="1051"/>
      <c r="CO134" s="1051"/>
      <c r="CP134" s="1051"/>
      <c r="CQ134" s="1051"/>
      <c r="CR134" s="1051"/>
      <c r="CS134" s="1051"/>
      <c r="CT134" s="1051"/>
      <c r="CU134" s="1051"/>
      <c r="CV134" s="1051"/>
      <c r="CW134" s="1052"/>
      <c r="CX134" s="1048"/>
      <c r="CY134" s="1049"/>
      <c r="CZ134" s="1049"/>
      <c r="DA134" s="1049"/>
      <c r="DB134" s="1049"/>
      <c r="DC134" s="1049"/>
      <c r="DD134" s="1049"/>
      <c r="DE134" s="1049"/>
      <c r="DF134" s="1049"/>
      <c r="DG134" s="1049"/>
      <c r="DH134" s="1049"/>
      <c r="DI134" s="1050"/>
      <c r="DJ134" s="1045"/>
      <c r="DK134" s="1046"/>
      <c r="DL134" s="1046"/>
      <c r="DM134" s="1046"/>
      <c r="DN134" s="1046"/>
      <c r="DO134" s="1046"/>
      <c r="DP134" s="1046"/>
      <c r="DQ134" s="1046"/>
      <c r="DR134" s="1046"/>
      <c r="DS134" s="1046"/>
      <c r="DT134" s="1046"/>
      <c r="DU134" s="1046"/>
      <c r="DV134" s="1046"/>
      <c r="DW134" s="1046"/>
      <c r="DX134" s="1053"/>
      <c r="DY134" s="1054"/>
      <c r="DZ134" s="1046"/>
      <c r="EA134" s="1046"/>
      <c r="EB134" s="1046"/>
      <c r="EC134" s="1046"/>
      <c r="ED134" s="1046"/>
      <c r="EE134" s="1046"/>
      <c r="EF134" s="1046"/>
      <c r="EG134" s="1046"/>
      <c r="EH134" s="1046"/>
      <c r="EI134" s="1046"/>
      <c r="EJ134" s="1046"/>
      <c r="EK134" s="1046"/>
      <c r="EL134" s="1046"/>
      <c r="EM134" s="1046"/>
      <c r="EN134" s="1045"/>
      <c r="EO134" s="1046"/>
      <c r="EP134" s="1046"/>
      <c r="EQ134" s="1046"/>
      <c r="ER134" s="1046"/>
      <c r="ES134" s="1046"/>
      <c r="ET134" s="1046"/>
      <c r="EU134" s="1046"/>
      <c r="EV134" s="1046"/>
      <c r="EW134" s="1046"/>
      <c r="EX134" s="1046"/>
      <c r="EY134" s="1046"/>
      <c r="EZ134" s="1046"/>
      <c r="FA134" s="1046"/>
      <c r="FB134" s="1047"/>
      <c r="FC134" s="45"/>
      <c r="FD134" s="45"/>
      <c r="FE134" s="45"/>
      <c r="FF134" s="45"/>
      <c r="FG134" s="45"/>
      <c r="FH134" s="45"/>
      <c r="FI134" s="45"/>
      <c r="FJ134" s="45"/>
      <c r="FK134" s="45"/>
      <c r="FL134" s="45"/>
      <c r="FM134" s="45"/>
      <c r="FN134" s="45"/>
      <c r="FO134" s="45"/>
      <c r="FP134" s="45"/>
      <c r="FQ134" s="45"/>
      <c r="FR134" s="45"/>
      <c r="FS134" s="45"/>
      <c r="FT134" s="45"/>
    </row>
    <row r="135" spans="1:176">
      <c r="A135" s="485"/>
      <c r="B135" s="1055" t="s">
        <v>114</v>
      </c>
      <c r="C135" s="1056"/>
      <c r="D135" s="1056"/>
      <c r="E135" s="1056"/>
      <c r="F135" s="1056"/>
      <c r="G135" s="1056"/>
      <c r="H135" s="1056"/>
      <c r="I135" s="1056"/>
      <c r="J135" s="1056"/>
      <c r="K135" s="1056"/>
      <c r="L135" s="1056"/>
      <c r="M135" s="1057"/>
      <c r="N135" s="873"/>
      <c r="O135" s="1058" t="s">
        <v>254</v>
      </c>
      <c r="P135" s="1059"/>
      <c r="Q135" s="1059"/>
      <c r="R135" s="1059"/>
      <c r="S135" s="1059"/>
      <c r="T135" s="1059"/>
      <c r="U135" s="1059"/>
      <c r="V135" s="1059"/>
      <c r="W135" s="1059"/>
      <c r="X135" s="1059"/>
      <c r="Y135" s="1059"/>
      <c r="Z135" s="1059"/>
      <c r="AA135" s="1059"/>
      <c r="AB135" s="1059"/>
      <c r="AC135" s="1059"/>
      <c r="AD135" s="1059"/>
      <c r="AE135" s="1059"/>
      <c r="AF135" s="1059"/>
      <c r="AG135" s="1059"/>
      <c r="AH135" s="1059"/>
      <c r="AI135" s="1059"/>
      <c r="AJ135" s="1059"/>
      <c r="AK135" s="1059"/>
      <c r="AL135" s="1059"/>
      <c r="AM135" s="1059"/>
      <c r="AN135" s="1059"/>
      <c r="AO135" s="1059"/>
      <c r="AP135" s="1059"/>
      <c r="AQ135" s="1059"/>
      <c r="AR135" s="1059"/>
      <c r="AS135" s="1059"/>
      <c r="AT135" s="1059"/>
      <c r="AU135" s="1059"/>
      <c r="AV135" s="1059"/>
      <c r="AW135" s="1059"/>
      <c r="AX135" s="1059"/>
      <c r="AY135" s="1059"/>
      <c r="AZ135" s="1059"/>
      <c r="BA135" s="1059"/>
      <c r="BB135" s="1059"/>
      <c r="BC135" s="1059"/>
      <c r="BD135" s="1059"/>
      <c r="BE135" s="1059"/>
      <c r="BF135" s="1059"/>
      <c r="BG135" s="1059"/>
      <c r="BH135" s="1059"/>
      <c r="BI135" s="1059"/>
      <c r="BJ135" s="1059"/>
      <c r="BK135" s="1059"/>
      <c r="BL135" s="1059"/>
      <c r="BM135" s="1059"/>
      <c r="BN135" s="1059"/>
      <c r="BO135" s="1059"/>
      <c r="BP135" s="1059"/>
      <c r="BQ135" s="1059"/>
      <c r="BR135" s="1059"/>
      <c r="BS135" s="1059"/>
      <c r="BT135" s="1059"/>
      <c r="BU135" s="1059"/>
      <c r="BV135" s="1059"/>
      <c r="BW135" s="1059"/>
      <c r="BX135" s="1059"/>
      <c r="BY135" s="1059"/>
      <c r="BZ135" s="1059"/>
      <c r="CA135" s="1059"/>
      <c r="CB135" s="1059"/>
      <c r="CC135" s="1059"/>
      <c r="CD135" s="1059"/>
      <c r="CE135" s="1059"/>
      <c r="CF135" s="1059"/>
      <c r="CG135" s="1059"/>
      <c r="CH135" s="1059"/>
      <c r="CI135" s="1059"/>
      <c r="CJ135" s="1059"/>
      <c r="CK135" s="1059"/>
      <c r="CL135" s="1059"/>
      <c r="CM135" s="1059"/>
      <c r="CN135" s="1059"/>
      <c r="CO135" s="1059"/>
      <c r="CP135" s="1059"/>
      <c r="CQ135" s="1059"/>
      <c r="CR135" s="1059"/>
      <c r="CS135" s="1059"/>
      <c r="CT135" s="1059"/>
      <c r="CU135" s="1059"/>
      <c r="CV135" s="1059"/>
      <c r="CW135" s="1059"/>
      <c r="CX135" s="1048" t="s">
        <v>84</v>
      </c>
      <c r="CY135" s="1060"/>
      <c r="CZ135" s="1060"/>
      <c r="DA135" s="1060"/>
      <c r="DB135" s="1060"/>
      <c r="DC135" s="1060"/>
      <c r="DD135" s="1060"/>
      <c r="DE135" s="1060"/>
      <c r="DF135" s="1060"/>
      <c r="DG135" s="1060"/>
      <c r="DH135" s="1060"/>
      <c r="DI135" s="1061"/>
      <c r="DJ135" s="1062">
        <v>1774490</v>
      </c>
      <c r="DK135" s="1062"/>
      <c r="DL135" s="1062"/>
      <c r="DM135" s="1062"/>
      <c r="DN135" s="1062"/>
      <c r="DO135" s="1062"/>
      <c r="DP135" s="1062"/>
      <c r="DQ135" s="1062"/>
      <c r="DR135" s="1062"/>
      <c r="DS135" s="1062"/>
      <c r="DT135" s="1062"/>
      <c r="DU135" s="1062"/>
      <c r="DV135" s="1062"/>
      <c r="DW135" s="1062"/>
      <c r="DX135" s="1062"/>
      <c r="DY135" s="1054">
        <v>773390</v>
      </c>
      <c r="DZ135" s="1054"/>
      <c r="EA135" s="1054"/>
      <c r="EB135" s="1054"/>
      <c r="EC135" s="1054"/>
      <c r="ED135" s="1054"/>
      <c r="EE135" s="1054"/>
      <c r="EF135" s="1054"/>
      <c r="EG135" s="1054"/>
      <c r="EH135" s="1054"/>
      <c r="EI135" s="1054"/>
      <c r="EJ135" s="1054"/>
      <c r="EK135" s="1054"/>
      <c r="EL135" s="1054"/>
      <c r="EM135" s="1054"/>
      <c r="EN135" s="1062">
        <v>835045</v>
      </c>
      <c r="EO135" s="1062"/>
      <c r="EP135" s="1062"/>
      <c r="EQ135" s="1062"/>
      <c r="ER135" s="1062"/>
      <c r="ES135" s="1062"/>
      <c r="ET135" s="1062"/>
      <c r="EU135" s="1062"/>
      <c r="EV135" s="1062"/>
      <c r="EW135" s="1062"/>
      <c r="EX135" s="1062"/>
      <c r="EY135" s="1062"/>
      <c r="EZ135" s="1062"/>
      <c r="FA135" s="1062"/>
      <c r="FB135" s="1063"/>
      <c r="FC135" s="45"/>
      <c r="FD135" s="45"/>
      <c r="FE135" s="45"/>
      <c r="FF135" s="45"/>
      <c r="FG135" s="45"/>
      <c r="FH135" s="45"/>
      <c r="FI135" s="45"/>
      <c r="FJ135" s="45"/>
      <c r="FK135" s="45"/>
      <c r="FL135" s="45"/>
      <c r="FM135" s="45"/>
      <c r="FN135" s="45"/>
      <c r="FO135" s="45"/>
      <c r="FP135" s="45"/>
      <c r="FQ135" s="45"/>
      <c r="FR135" s="45"/>
      <c r="FS135" s="45"/>
      <c r="FT135" s="45"/>
    </row>
    <row r="136" spans="1:176">
      <c r="A136" s="485"/>
      <c r="B136" s="1048"/>
      <c r="C136" s="1049"/>
      <c r="D136" s="1049"/>
      <c r="E136" s="1049"/>
      <c r="F136" s="1049"/>
      <c r="G136" s="1049"/>
      <c r="H136" s="1049"/>
      <c r="I136" s="1049"/>
      <c r="J136" s="1049"/>
      <c r="K136" s="1049"/>
      <c r="L136" s="1049"/>
      <c r="M136" s="1050"/>
      <c r="N136" s="885"/>
      <c r="O136" s="1051"/>
      <c r="P136" s="1051"/>
      <c r="Q136" s="1051"/>
      <c r="R136" s="1051"/>
      <c r="S136" s="1051"/>
      <c r="T136" s="1051"/>
      <c r="U136" s="1051"/>
      <c r="V136" s="1051"/>
      <c r="W136" s="1051"/>
      <c r="X136" s="1051"/>
      <c r="Y136" s="1051"/>
      <c r="Z136" s="1051"/>
      <c r="AA136" s="1051"/>
      <c r="AB136" s="1051"/>
      <c r="AC136" s="1051"/>
      <c r="AD136" s="1051"/>
      <c r="AE136" s="1051"/>
      <c r="AF136" s="1051"/>
      <c r="AG136" s="1051"/>
      <c r="AH136" s="1051"/>
      <c r="AI136" s="1051"/>
      <c r="AJ136" s="1051"/>
      <c r="AK136" s="1051"/>
      <c r="AL136" s="1051"/>
      <c r="AM136" s="1051"/>
      <c r="AN136" s="1051"/>
      <c r="AO136" s="1051"/>
      <c r="AP136" s="1051"/>
      <c r="AQ136" s="1051"/>
      <c r="AR136" s="1051"/>
      <c r="AS136" s="1051"/>
      <c r="AT136" s="1051"/>
      <c r="AU136" s="1051"/>
      <c r="AV136" s="1051"/>
      <c r="AW136" s="1051"/>
      <c r="AX136" s="1051"/>
      <c r="AY136" s="1051"/>
      <c r="AZ136" s="1051"/>
      <c r="BA136" s="1051"/>
      <c r="BB136" s="1051"/>
      <c r="BC136" s="1051"/>
      <c r="BD136" s="1051"/>
      <c r="BE136" s="1051"/>
      <c r="BF136" s="1051"/>
      <c r="BG136" s="1051"/>
      <c r="BH136" s="1051"/>
      <c r="BI136" s="1051"/>
      <c r="BJ136" s="1051"/>
      <c r="BK136" s="1051"/>
      <c r="BL136" s="1051"/>
      <c r="BM136" s="1051"/>
      <c r="BN136" s="1051"/>
      <c r="BO136" s="1051"/>
      <c r="BP136" s="1051"/>
      <c r="BQ136" s="1051"/>
      <c r="BR136" s="1051"/>
      <c r="BS136" s="1051"/>
      <c r="BT136" s="1051"/>
      <c r="BU136" s="1051"/>
      <c r="BV136" s="1051"/>
      <c r="BW136" s="1051"/>
      <c r="BX136" s="1051"/>
      <c r="BY136" s="1051"/>
      <c r="BZ136" s="1051"/>
      <c r="CA136" s="1051"/>
      <c r="CB136" s="1051"/>
      <c r="CC136" s="1051"/>
      <c r="CD136" s="1051"/>
      <c r="CE136" s="1051"/>
      <c r="CF136" s="1051"/>
      <c r="CG136" s="1051"/>
      <c r="CH136" s="1051"/>
      <c r="CI136" s="1051"/>
      <c r="CJ136" s="1051"/>
      <c r="CK136" s="1051"/>
      <c r="CL136" s="1051"/>
      <c r="CM136" s="1051"/>
      <c r="CN136" s="1051"/>
      <c r="CO136" s="1051"/>
      <c r="CP136" s="1051"/>
      <c r="CQ136" s="1051"/>
      <c r="CR136" s="1051"/>
      <c r="CS136" s="1051"/>
      <c r="CT136" s="1051"/>
      <c r="CU136" s="1051"/>
      <c r="CV136" s="1051"/>
      <c r="CW136" s="1052"/>
      <c r="CX136" s="1048"/>
      <c r="CY136" s="1049"/>
      <c r="CZ136" s="1049"/>
      <c r="DA136" s="1049"/>
      <c r="DB136" s="1049"/>
      <c r="DC136" s="1049"/>
      <c r="DD136" s="1049"/>
      <c r="DE136" s="1049"/>
      <c r="DF136" s="1049"/>
      <c r="DG136" s="1049"/>
      <c r="DH136" s="1049"/>
      <c r="DI136" s="1050"/>
      <c r="DJ136" s="1045"/>
      <c r="DK136" s="1046"/>
      <c r="DL136" s="1046"/>
      <c r="DM136" s="1046"/>
      <c r="DN136" s="1046"/>
      <c r="DO136" s="1046"/>
      <c r="DP136" s="1046"/>
      <c r="DQ136" s="1046"/>
      <c r="DR136" s="1046"/>
      <c r="DS136" s="1046"/>
      <c r="DT136" s="1046"/>
      <c r="DU136" s="1046"/>
      <c r="DV136" s="1046"/>
      <c r="DW136" s="1046"/>
      <c r="DX136" s="1053"/>
      <c r="DY136" s="1054"/>
      <c r="DZ136" s="1046"/>
      <c r="EA136" s="1046"/>
      <c r="EB136" s="1046"/>
      <c r="EC136" s="1046"/>
      <c r="ED136" s="1046"/>
      <c r="EE136" s="1046"/>
      <c r="EF136" s="1046"/>
      <c r="EG136" s="1046"/>
      <c r="EH136" s="1046"/>
      <c r="EI136" s="1046"/>
      <c r="EJ136" s="1046"/>
      <c r="EK136" s="1046"/>
      <c r="EL136" s="1046"/>
      <c r="EM136" s="1046"/>
      <c r="EN136" s="1045"/>
      <c r="EO136" s="1046"/>
      <c r="EP136" s="1046"/>
      <c r="EQ136" s="1046"/>
      <c r="ER136" s="1046"/>
      <c r="ES136" s="1046"/>
      <c r="ET136" s="1046"/>
      <c r="EU136" s="1046"/>
      <c r="EV136" s="1046"/>
      <c r="EW136" s="1046"/>
      <c r="EX136" s="1046"/>
      <c r="EY136" s="1046"/>
      <c r="EZ136" s="1046"/>
      <c r="FA136" s="1046"/>
      <c r="FB136" s="1047"/>
      <c r="FC136" s="45"/>
      <c r="FD136" s="45"/>
      <c r="FE136" s="45"/>
      <c r="FF136" s="45"/>
      <c r="FG136" s="45"/>
      <c r="FH136" s="45"/>
      <c r="FI136" s="45"/>
      <c r="FJ136" s="45"/>
      <c r="FK136" s="45"/>
      <c r="FL136" s="45"/>
      <c r="FM136" s="45"/>
      <c r="FN136" s="45"/>
      <c r="FO136" s="45"/>
      <c r="FP136" s="45"/>
      <c r="FQ136" s="45"/>
      <c r="FR136" s="45"/>
      <c r="FS136" s="45"/>
      <c r="FT136" s="45"/>
    </row>
    <row r="137" spans="1:176" ht="13.5" thickBot="1">
      <c r="A137" s="503"/>
      <c r="B137" s="1036"/>
      <c r="C137" s="1037"/>
      <c r="D137" s="1037"/>
      <c r="E137" s="1037"/>
      <c r="F137" s="1037"/>
      <c r="G137" s="1037"/>
      <c r="H137" s="1037"/>
      <c r="I137" s="1037"/>
      <c r="J137" s="1037"/>
      <c r="K137" s="1037"/>
      <c r="L137" s="1037"/>
      <c r="M137" s="1038"/>
      <c r="N137" s="874"/>
      <c r="O137" s="1039" t="s">
        <v>385</v>
      </c>
      <c r="P137" s="1039"/>
      <c r="Q137" s="1039"/>
      <c r="R137" s="1039"/>
      <c r="S137" s="1039"/>
      <c r="T137" s="1039"/>
      <c r="U137" s="1039"/>
      <c r="V137" s="1039"/>
      <c r="W137" s="1039"/>
      <c r="X137" s="1039"/>
      <c r="Y137" s="1039"/>
      <c r="Z137" s="1039"/>
      <c r="AA137" s="1039"/>
      <c r="AB137" s="1039"/>
      <c r="AC137" s="1039"/>
      <c r="AD137" s="1039"/>
      <c r="AE137" s="1039"/>
      <c r="AF137" s="1039"/>
      <c r="AG137" s="1039"/>
      <c r="AH137" s="1039"/>
      <c r="AI137" s="1039"/>
      <c r="AJ137" s="1039"/>
      <c r="AK137" s="1039"/>
      <c r="AL137" s="1039"/>
      <c r="AM137" s="1039"/>
      <c r="AN137" s="1039"/>
      <c r="AO137" s="1039"/>
      <c r="AP137" s="1039"/>
      <c r="AQ137" s="1039"/>
      <c r="AR137" s="1039"/>
      <c r="AS137" s="1039"/>
      <c r="AT137" s="1039"/>
      <c r="AU137" s="1039"/>
      <c r="AV137" s="1039"/>
      <c r="AW137" s="1039"/>
      <c r="AX137" s="1039"/>
      <c r="AY137" s="1039"/>
      <c r="AZ137" s="1039"/>
      <c r="BA137" s="1039"/>
      <c r="BB137" s="1039"/>
      <c r="BC137" s="1039"/>
      <c r="BD137" s="1039"/>
      <c r="BE137" s="1039"/>
      <c r="BF137" s="1039"/>
      <c r="BG137" s="1039"/>
      <c r="BH137" s="1039"/>
      <c r="BI137" s="1039"/>
      <c r="BJ137" s="1039"/>
      <c r="BK137" s="1039"/>
      <c r="BL137" s="1039"/>
      <c r="BM137" s="1039"/>
      <c r="BN137" s="1039"/>
      <c r="BO137" s="1039"/>
      <c r="BP137" s="1039"/>
      <c r="BQ137" s="1039"/>
      <c r="BR137" s="1039"/>
      <c r="BS137" s="1039"/>
      <c r="BT137" s="1039"/>
      <c r="BU137" s="1039"/>
      <c r="BV137" s="1039"/>
      <c r="BW137" s="1039"/>
      <c r="BX137" s="1039"/>
      <c r="BY137" s="1039"/>
      <c r="BZ137" s="1039"/>
      <c r="CA137" s="1039"/>
      <c r="CB137" s="1039"/>
      <c r="CC137" s="1039"/>
      <c r="CD137" s="1039"/>
      <c r="CE137" s="1039"/>
      <c r="CF137" s="1039"/>
      <c r="CG137" s="1039"/>
      <c r="CH137" s="1039"/>
      <c r="CI137" s="1039"/>
      <c r="CJ137" s="1039"/>
      <c r="CK137" s="1039"/>
      <c r="CL137" s="1039"/>
      <c r="CM137" s="1039"/>
      <c r="CN137" s="1039"/>
      <c r="CO137" s="1039"/>
      <c r="CP137" s="1039"/>
      <c r="CQ137" s="1039"/>
      <c r="CR137" s="1039"/>
      <c r="CS137" s="1039"/>
      <c r="CT137" s="1039"/>
      <c r="CU137" s="1039"/>
      <c r="CV137" s="1039"/>
      <c r="CW137" s="1040"/>
      <c r="CX137" s="1041" t="s">
        <v>83</v>
      </c>
      <c r="CY137" s="1041"/>
      <c r="CZ137" s="1041"/>
      <c r="DA137" s="1041"/>
      <c r="DB137" s="1041"/>
      <c r="DC137" s="1041"/>
      <c r="DD137" s="1041"/>
      <c r="DE137" s="1041"/>
      <c r="DF137" s="1041"/>
      <c r="DG137" s="1041"/>
      <c r="DH137" s="1041"/>
      <c r="DI137" s="1042"/>
      <c r="DJ137" s="1043">
        <v>0</v>
      </c>
      <c r="DK137" s="1043"/>
      <c r="DL137" s="1043"/>
      <c r="DM137" s="1043"/>
      <c r="DN137" s="1043"/>
      <c r="DO137" s="1043"/>
      <c r="DP137" s="1043"/>
      <c r="DQ137" s="1043"/>
      <c r="DR137" s="1043"/>
      <c r="DS137" s="1043"/>
      <c r="DT137" s="1043"/>
      <c r="DU137" s="1043"/>
      <c r="DV137" s="1043"/>
      <c r="DW137" s="1043"/>
      <c r="DX137" s="1044"/>
      <c r="DY137" s="1043">
        <v>0</v>
      </c>
      <c r="DZ137" s="1043"/>
      <c r="EA137" s="1043"/>
      <c r="EB137" s="1043"/>
      <c r="EC137" s="1043"/>
      <c r="ED137" s="1043"/>
      <c r="EE137" s="1043"/>
      <c r="EF137" s="1043"/>
      <c r="EG137" s="1043"/>
      <c r="EH137" s="1043"/>
      <c r="EI137" s="1043"/>
      <c r="EJ137" s="1043"/>
      <c r="EK137" s="1043"/>
      <c r="EL137" s="1043"/>
      <c r="EM137" s="1044"/>
      <c r="EN137" s="1045">
        <v>0</v>
      </c>
      <c r="EO137" s="1046"/>
      <c r="EP137" s="1046"/>
      <c r="EQ137" s="1046"/>
      <c r="ER137" s="1046"/>
      <c r="ES137" s="1046"/>
      <c r="ET137" s="1046"/>
      <c r="EU137" s="1046"/>
      <c r="EV137" s="1046"/>
      <c r="EW137" s="1046"/>
      <c r="EX137" s="1046"/>
      <c r="EY137" s="1046"/>
      <c r="EZ137" s="1046"/>
      <c r="FA137" s="1046"/>
      <c r="FB137" s="1047"/>
      <c r="FC137" s="504"/>
      <c r="FD137" s="504"/>
      <c r="FE137" s="504"/>
      <c r="FF137" s="504"/>
      <c r="FG137" s="504"/>
      <c r="FH137" s="504"/>
      <c r="FI137" s="504"/>
      <c r="FJ137" s="504"/>
      <c r="FK137" s="504"/>
      <c r="FL137" s="504"/>
      <c r="FM137" s="504"/>
      <c r="FN137" s="504"/>
      <c r="FO137" s="504"/>
      <c r="FP137" s="504"/>
      <c r="FQ137" s="504"/>
      <c r="FR137" s="504"/>
      <c r="FS137" s="504"/>
      <c r="FT137" s="504"/>
    </row>
    <row r="138" spans="1:176" ht="13.5" thickBot="1">
      <c r="A138" s="503" t="s">
        <v>214</v>
      </c>
      <c r="B138" s="1027"/>
      <c r="C138" s="1028"/>
      <c r="D138" s="1028"/>
      <c r="E138" s="1028"/>
      <c r="F138" s="1028"/>
      <c r="G138" s="1028"/>
      <c r="H138" s="1028"/>
      <c r="I138" s="1028"/>
      <c r="J138" s="1028"/>
      <c r="K138" s="1028"/>
      <c r="L138" s="1028"/>
      <c r="M138" s="1029"/>
      <c r="N138" s="880"/>
      <c r="O138" s="1030" t="s">
        <v>364</v>
      </c>
      <c r="P138" s="1030"/>
      <c r="Q138" s="1030"/>
      <c r="R138" s="1030"/>
      <c r="S138" s="1030"/>
      <c r="T138" s="1030"/>
      <c r="U138" s="1030"/>
      <c r="V138" s="1030"/>
      <c r="W138" s="1030"/>
      <c r="X138" s="1030"/>
      <c r="Y138" s="1030"/>
      <c r="Z138" s="1030"/>
      <c r="AA138" s="1030"/>
      <c r="AB138" s="1030"/>
      <c r="AC138" s="1030"/>
      <c r="AD138" s="1030"/>
      <c r="AE138" s="1030"/>
      <c r="AF138" s="1030"/>
      <c r="AG138" s="1030"/>
      <c r="AH138" s="1030"/>
      <c r="AI138" s="1030"/>
      <c r="AJ138" s="1030"/>
      <c r="AK138" s="1030"/>
      <c r="AL138" s="1030"/>
      <c r="AM138" s="1030"/>
      <c r="AN138" s="1030"/>
      <c r="AO138" s="1030"/>
      <c r="AP138" s="1030"/>
      <c r="AQ138" s="1030"/>
      <c r="AR138" s="1030"/>
      <c r="AS138" s="1030"/>
      <c r="AT138" s="1030"/>
      <c r="AU138" s="1030"/>
      <c r="AV138" s="1030"/>
      <c r="AW138" s="1030"/>
      <c r="AX138" s="1030"/>
      <c r="AY138" s="1030"/>
      <c r="AZ138" s="1030"/>
      <c r="BA138" s="1030"/>
      <c r="BB138" s="1030"/>
      <c r="BC138" s="1030"/>
      <c r="BD138" s="1030"/>
      <c r="BE138" s="1030"/>
      <c r="BF138" s="1030"/>
      <c r="BG138" s="1030"/>
      <c r="BH138" s="1030"/>
      <c r="BI138" s="1030"/>
      <c r="BJ138" s="1030"/>
      <c r="BK138" s="1030"/>
      <c r="BL138" s="1030"/>
      <c r="BM138" s="1030"/>
      <c r="BN138" s="1030"/>
      <c r="BO138" s="1030"/>
      <c r="BP138" s="1030"/>
      <c r="BQ138" s="1030"/>
      <c r="BR138" s="1030"/>
      <c r="BS138" s="1030"/>
      <c r="BT138" s="1030"/>
      <c r="BU138" s="1030"/>
      <c r="BV138" s="1030"/>
      <c r="BW138" s="1030"/>
      <c r="BX138" s="1030"/>
      <c r="BY138" s="1030"/>
      <c r="BZ138" s="1030"/>
      <c r="CA138" s="1030"/>
      <c r="CB138" s="1030"/>
      <c r="CC138" s="1030"/>
      <c r="CD138" s="1030"/>
      <c r="CE138" s="1030"/>
      <c r="CF138" s="1030"/>
      <c r="CG138" s="1030"/>
      <c r="CH138" s="1030"/>
      <c r="CI138" s="1030"/>
      <c r="CJ138" s="1030"/>
      <c r="CK138" s="1030"/>
      <c r="CL138" s="1030"/>
      <c r="CM138" s="1030"/>
      <c r="CN138" s="1030"/>
      <c r="CO138" s="1030"/>
      <c r="CP138" s="1030"/>
      <c r="CQ138" s="1030"/>
      <c r="CR138" s="1030"/>
      <c r="CS138" s="1030"/>
      <c r="CT138" s="1030"/>
      <c r="CU138" s="1030"/>
      <c r="CV138" s="1030"/>
      <c r="CW138" s="1031"/>
      <c r="CX138" s="1027" t="s">
        <v>113</v>
      </c>
      <c r="CY138" s="1028"/>
      <c r="CZ138" s="1028"/>
      <c r="DA138" s="1028"/>
      <c r="DB138" s="1028"/>
      <c r="DC138" s="1028"/>
      <c r="DD138" s="1028"/>
      <c r="DE138" s="1028"/>
      <c r="DF138" s="1028"/>
      <c r="DG138" s="1028"/>
      <c r="DH138" s="1028"/>
      <c r="DI138" s="1029"/>
      <c r="DJ138" s="1032">
        <f>SUM(DJ118,DJ123,DJ133,DJ135,DJ137)</f>
        <v>10363267</v>
      </c>
      <c r="DK138" s="1033"/>
      <c r="DL138" s="1033"/>
      <c r="DM138" s="1033"/>
      <c r="DN138" s="1033"/>
      <c r="DO138" s="1033"/>
      <c r="DP138" s="1033"/>
      <c r="DQ138" s="1033"/>
      <c r="DR138" s="1033"/>
      <c r="DS138" s="1033"/>
      <c r="DT138" s="1033"/>
      <c r="DU138" s="1033"/>
      <c r="DV138" s="1033"/>
      <c r="DW138" s="1033"/>
      <c r="DX138" s="1034"/>
      <c r="DY138" s="1032">
        <f>SUM(DY118,DY123,DY133,DY135,DY137)</f>
        <v>8692798</v>
      </c>
      <c r="DZ138" s="1033"/>
      <c r="EA138" s="1033"/>
      <c r="EB138" s="1033"/>
      <c r="EC138" s="1033"/>
      <c r="ED138" s="1033"/>
      <c r="EE138" s="1033"/>
      <c r="EF138" s="1033"/>
      <c r="EG138" s="1033"/>
      <c r="EH138" s="1033"/>
      <c r="EI138" s="1033"/>
      <c r="EJ138" s="1033"/>
      <c r="EK138" s="1033"/>
      <c r="EL138" s="1033"/>
      <c r="EM138" s="1034"/>
      <c r="EN138" s="1032">
        <f>SUM(EN118,EN123,EN133,EN135,EN137)</f>
        <v>11767248</v>
      </c>
      <c r="EO138" s="1033"/>
      <c r="EP138" s="1033"/>
      <c r="EQ138" s="1033"/>
      <c r="ER138" s="1033"/>
      <c r="ES138" s="1033"/>
      <c r="ET138" s="1033"/>
      <c r="EU138" s="1033"/>
      <c r="EV138" s="1033"/>
      <c r="EW138" s="1033"/>
      <c r="EX138" s="1033"/>
      <c r="EY138" s="1033"/>
      <c r="EZ138" s="1033"/>
      <c r="FA138" s="1033"/>
      <c r="FB138" s="1035"/>
      <c r="FC138" s="504"/>
      <c r="FD138" s="504"/>
      <c r="FE138" s="504"/>
      <c r="FF138" s="504"/>
      <c r="FG138" s="504"/>
      <c r="FH138" s="504"/>
      <c r="FI138" s="504"/>
      <c r="FJ138" s="504"/>
      <c r="FK138" s="504"/>
      <c r="FL138" s="504"/>
      <c r="FM138" s="504"/>
      <c r="FN138" s="504"/>
      <c r="FO138" s="504"/>
      <c r="FP138" s="504"/>
      <c r="FQ138" s="504"/>
      <c r="FR138" s="504"/>
      <c r="FS138" s="504"/>
      <c r="FT138" s="504"/>
    </row>
    <row r="139" spans="1:176" ht="13.5" thickBot="1">
      <c r="A139" s="485"/>
      <c r="B139" s="1017"/>
      <c r="C139" s="1018"/>
      <c r="D139" s="1018"/>
      <c r="E139" s="1018"/>
      <c r="F139" s="1018"/>
      <c r="G139" s="1018"/>
      <c r="H139" s="1018"/>
      <c r="I139" s="1018"/>
      <c r="J139" s="1018"/>
      <c r="K139" s="1018"/>
      <c r="L139" s="1018"/>
      <c r="M139" s="1019"/>
      <c r="N139" s="382"/>
      <c r="O139" s="1020" t="s">
        <v>359</v>
      </c>
      <c r="P139" s="1020"/>
      <c r="Q139" s="1020"/>
      <c r="R139" s="1020"/>
      <c r="S139" s="1020"/>
      <c r="T139" s="1020"/>
      <c r="U139" s="1020"/>
      <c r="V139" s="1020"/>
      <c r="W139" s="1020"/>
      <c r="X139" s="1020"/>
      <c r="Y139" s="1020"/>
      <c r="Z139" s="1020"/>
      <c r="AA139" s="1020"/>
      <c r="AB139" s="1020"/>
      <c r="AC139" s="1020"/>
      <c r="AD139" s="1020"/>
      <c r="AE139" s="1020"/>
      <c r="AF139" s="1020"/>
      <c r="AG139" s="1020"/>
      <c r="AH139" s="1020"/>
      <c r="AI139" s="1020"/>
      <c r="AJ139" s="1020"/>
      <c r="AK139" s="1020"/>
      <c r="AL139" s="1020"/>
      <c r="AM139" s="1020"/>
      <c r="AN139" s="1020"/>
      <c r="AO139" s="1020"/>
      <c r="AP139" s="1020"/>
      <c r="AQ139" s="1020"/>
      <c r="AR139" s="1020"/>
      <c r="AS139" s="1020"/>
      <c r="AT139" s="1020"/>
      <c r="AU139" s="1020"/>
      <c r="AV139" s="1020"/>
      <c r="AW139" s="1020"/>
      <c r="AX139" s="1020"/>
      <c r="AY139" s="1020"/>
      <c r="AZ139" s="1020"/>
      <c r="BA139" s="1020"/>
      <c r="BB139" s="1020"/>
      <c r="BC139" s="1020"/>
      <c r="BD139" s="1020"/>
      <c r="BE139" s="1020"/>
      <c r="BF139" s="1020"/>
      <c r="BG139" s="1020"/>
      <c r="BH139" s="1020"/>
      <c r="BI139" s="1020"/>
      <c r="BJ139" s="1020"/>
      <c r="BK139" s="1020"/>
      <c r="BL139" s="1020"/>
      <c r="BM139" s="1020"/>
      <c r="BN139" s="1020"/>
      <c r="BO139" s="1020"/>
      <c r="BP139" s="1020"/>
      <c r="BQ139" s="1020"/>
      <c r="BR139" s="1020"/>
      <c r="BS139" s="1020"/>
      <c r="BT139" s="1020"/>
      <c r="BU139" s="1020"/>
      <c r="BV139" s="1020"/>
      <c r="BW139" s="1020"/>
      <c r="BX139" s="1020"/>
      <c r="BY139" s="1020"/>
      <c r="BZ139" s="1020"/>
      <c r="CA139" s="1020"/>
      <c r="CB139" s="1020"/>
      <c r="CC139" s="1020"/>
      <c r="CD139" s="1020"/>
      <c r="CE139" s="1020"/>
      <c r="CF139" s="1020"/>
      <c r="CG139" s="1020"/>
      <c r="CH139" s="1020"/>
      <c r="CI139" s="1020"/>
      <c r="CJ139" s="1020"/>
      <c r="CK139" s="1020"/>
      <c r="CL139" s="1020"/>
      <c r="CM139" s="1020"/>
      <c r="CN139" s="1020"/>
      <c r="CO139" s="1020"/>
      <c r="CP139" s="1020"/>
      <c r="CQ139" s="1020"/>
      <c r="CR139" s="1020"/>
      <c r="CS139" s="1020"/>
      <c r="CT139" s="1020"/>
      <c r="CU139" s="1020"/>
      <c r="CV139" s="1020"/>
      <c r="CW139" s="1021"/>
      <c r="CX139" s="1022" t="s">
        <v>112</v>
      </c>
      <c r="CY139" s="1023"/>
      <c r="CZ139" s="1023"/>
      <c r="DA139" s="1023"/>
      <c r="DB139" s="1023"/>
      <c r="DC139" s="1023"/>
      <c r="DD139" s="1023"/>
      <c r="DE139" s="1023"/>
      <c r="DF139" s="1023"/>
      <c r="DG139" s="1023"/>
      <c r="DH139" s="1023"/>
      <c r="DI139" s="1024"/>
      <c r="DJ139" s="1025">
        <f>DJ104+DJ117+DJ138</f>
        <v>85108203</v>
      </c>
      <c r="DK139" s="1025"/>
      <c r="DL139" s="1025"/>
      <c r="DM139" s="1025"/>
      <c r="DN139" s="1025"/>
      <c r="DO139" s="1025"/>
      <c r="DP139" s="1025"/>
      <c r="DQ139" s="1025"/>
      <c r="DR139" s="1025"/>
      <c r="DS139" s="1025"/>
      <c r="DT139" s="1025"/>
      <c r="DU139" s="1025"/>
      <c r="DV139" s="1025"/>
      <c r="DW139" s="1025"/>
      <c r="DX139" s="1026"/>
      <c r="DY139" s="1025">
        <f>DY104+DY117+DY138</f>
        <v>71064290</v>
      </c>
      <c r="DZ139" s="1025"/>
      <c r="EA139" s="1025"/>
      <c r="EB139" s="1025"/>
      <c r="EC139" s="1025"/>
      <c r="ED139" s="1025"/>
      <c r="EE139" s="1025"/>
      <c r="EF139" s="1025"/>
      <c r="EG139" s="1025"/>
      <c r="EH139" s="1025"/>
      <c r="EI139" s="1025"/>
      <c r="EJ139" s="1025"/>
      <c r="EK139" s="1025"/>
      <c r="EL139" s="1025"/>
      <c r="EM139" s="1026"/>
      <c r="EN139" s="1025">
        <f>EN104+EN117+EN138</f>
        <v>61089370</v>
      </c>
      <c r="EO139" s="1025"/>
      <c r="EP139" s="1025"/>
      <c r="EQ139" s="1025"/>
      <c r="ER139" s="1025"/>
      <c r="ES139" s="1025"/>
      <c r="ET139" s="1025"/>
      <c r="EU139" s="1025"/>
      <c r="EV139" s="1025"/>
      <c r="EW139" s="1025"/>
      <c r="EX139" s="1025"/>
      <c r="EY139" s="1025"/>
      <c r="EZ139" s="1025"/>
      <c r="FA139" s="1025"/>
      <c r="FB139" s="1026"/>
      <c r="FC139" s="45"/>
      <c r="FD139" s="505"/>
      <c r="FE139" s="505"/>
      <c r="FF139" s="505"/>
      <c r="FG139" s="45"/>
      <c r="FH139" s="45"/>
      <c r="FI139" s="45"/>
      <c r="FJ139" s="45"/>
      <c r="FK139" s="45"/>
      <c r="FL139" s="45"/>
      <c r="FM139" s="45"/>
      <c r="FN139" s="45"/>
      <c r="FO139" s="45"/>
      <c r="FP139" s="45"/>
      <c r="FQ139" s="45"/>
      <c r="FR139" s="45"/>
      <c r="FS139" s="45"/>
      <c r="FT139" s="45"/>
    </row>
    <row r="140" spans="1:176">
      <c r="A140" s="485"/>
      <c r="B140" s="867"/>
      <c r="C140" s="867"/>
      <c r="D140" s="866"/>
      <c r="E140" s="866"/>
      <c r="F140" s="866"/>
      <c r="G140" s="866"/>
      <c r="H140" s="866"/>
      <c r="I140" s="866"/>
      <c r="J140" s="866"/>
      <c r="K140" s="866"/>
      <c r="L140" s="866"/>
      <c r="M140" s="866"/>
      <c r="N140" s="507"/>
      <c r="O140" s="508"/>
      <c r="P140" s="508"/>
      <c r="Q140" s="508"/>
      <c r="R140" s="508"/>
      <c r="S140" s="508"/>
      <c r="T140" s="508"/>
      <c r="U140" s="508"/>
      <c r="V140" s="508"/>
      <c r="W140" s="508"/>
      <c r="X140" s="508"/>
      <c r="Y140" s="508"/>
      <c r="Z140" s="508"/>
      <c r="AA140" s="508"/>
      <c r="AB140" s="508"/>
      <c r="AC140" s="508"/>
      <c r="AD140" s="508"/>
      <c r="AE140" s="508"/>
      <c r="AF140" s="508"/>
      <c r="AG140" s="508"/>
      <c r="AH140" s="508"/>
      <c r="AI140" s="508"/>
      <c r="AJ140" s="508"/>
      <c r="AK140" s="508"/>
      <c r="AL140" s="508"/>
      <c r="AM140" s="508"/>
      <c r="AN140" s="508"/>
      <c r="AO140" s="508"/>
      <c r="AP140" s="508"/>
      <c r="AQ140" s="508"/>
      <c r="AR140" s="508"/>
      <c r="AS140" s="508"/>
      <c r="AT140" s="508"/>
      <c r="AU140" s="508"/>
      <c r="AV140" s="508"/>
      <c r="AW140" s="508"/>
      <c r="AX140" s="508"/>
      <c r="AY140" s="508"/>
      <c r="AZ140" s="508"/>
      <c r="BA140" s="508"/>
      <c r="BB140" s="508"/>
      <c r="BC140" s="508"/>
      <c r="BD140" s="508"/>
      <c r="BE140" s="508"/>
      <c r="BF140" s="508"/>
      <c r="BG140" s="508"/>
      <c r="BH140" s="508"/>
      <c r="BI140" s="508"/>
      <c r="BJ140" s="508"/>
      <c r="BK140" s="508"/>
      <c r="BL140" s="508"/>
      <c r="BM140" s="508"/>
      <c r="BN140" s="508"/>
      <c r="BO140" s="508"/>
      <c r="BP140" s="508"/>
      <c r="BQ140" s="508"/>
      <c r="BR140" s="508"/>
      <c r="BS140" s="508"/>
      <c r="BT140" s="508"/>
      <c r="BU140" s="508"/>
      <c r="BV140" s="508"/>
      <c r="BW140" s="508"/>
      <c r="BX140" s="508"/>
      <c r="BY140" s="508"/>
      <c r="BZ140" s="508"/>
      <c r="CA140" s="508"/>
      <c r="CB140" s="508"/>
      <c r="CC140" s="508"/>
      <c r="CD140" s="508"/>
      <c r="CE140" s="508"/>
      <c r="CF140" s="508"/>
      <c r="CG140" s="508"/>
      <c r="CH140" s="508"/>
      <c r="CI140" s="508"/>
      <c r="CJ140" s="508"/>
      <c r="CK140" s="508"/>
      <c r="CL140" s="508"/>
      <c r="CM140" s="508"/>
      <c r="CN140" s="508"/>
      <c r="CO140" s="508"/>
      <c r="CP140" s="508"/>
      <c r="CQ140" s="508"/>
      <c r="CR140" s="508"/>
      <c r="CS140" s="508"/>
      <c r="CT140" s="508"/>
      <c r="CU140" s="508"/>
      <c r="CV140" s="508"/>
      <c r="CW140" s="508"/>
      <c r="CX140" s="509"/>
      <c r="CY140" s="509"/>
      <c r="CZ140" s="509"/>
      <c r="DA140" s="509"/>
      <c r="DB140" s="509"/>
      <c r="DC140" s="509"/>
      <c r="DD140" s="509"/>
      <c r="DE140" s="509"/>
      <c r="DF140" s="509"/>
      <c r="DG140" s="509"/>
      <c r="DH140" s="509"/>
      <c r="DI140" s="509"/>
      <c r="DJ140" s="864"/>
      <c r="DK140" s="864"/>
      <c r="DL140" s="864"/>
      <c r="DM140" s="864"/>
      <c r="DN140" s="864"/>
      <c r="DO140" s="864"/>
      <c r="DP140" s="864"/>
      <c r="DQ140" s="864"/>
      <c r="DR140" s="864"/>
      <c r="DS140" s="864"/>
      <c r="DT140" s="864"/>
      <c r="DU140" s="864"/>
      <c r="DV140" s="864"/>
      <c r="DW140" s="864"/>
      <c r="DX140" s="864"/>
      <c r="DY140" s="864"/>
      <c r="DZ140" s="864"/>
      <c r="EA140" s="864"/>
      <c r="EB140" s="864"/>
      <c r="EC140" s="864"/>
      <c r="ED140" s="864"/>
      <c r="EE140" s="864"/>
      <c r="EF140" s="864"/>
      <c r="EG140" s="864"/>
      <c r="EH140" s="864"/>
      <c r="EI140" s="864"/>
      <c r="EJ140" s="864"/>
      <c r="EK140" s="864"/>
      <c r="EL140" s="864"/>
      <c r="EM140" s="864"/>
      <c r="EN140" s="864"/>
      <c r="EO140" s="864"/>
      <c r="EP140" s="864"/>
      <c r="EQ140" s="864"/>
      <c r="ER140" s="864"/>
      <c r="ES140" s="864"/>
      <c r="ET140" s="864"/>
      <c r="EU140" s="864"/>
      <c r="EV140" s="864"/>
      <c r="EW140" s="864"/>
      <c r="EX140" s="864"/>
      <c r="EY140" s="864"/>
      <c r="EZ140" s="864"/>
      <c r="FA140" s="864"/>
      <c r="FB140" s="864"/>
      <c r="FC140" s="45"/>
      <c r="FD140" s="45"/>
      <c r="FE140" s="45"/>
      <c r="FF140" s="45"/>
      <c r="FG140" s="45"/>
      <c r="FH140" s="45"/>
      <c r="FI140" s="45"/>
      <c r="FJ140" s="45"/>
      <c r="FK140" s="45"/>
      <c r="FL140" s="45"/>
      <c r="FM140" s="45"/>
      <c r="FN140" s="45"/>
      <c r="FO140" s="45"/>
      <c r="FP140" s="45"/>
      <c r="FQ140" s="45"/>
      <c r="FR140" s="45"/>
      <c r="FS140" s="45"/>
      <c r="FT140" s="45"/>
    </row>
    <row r="141" spans="1:176">
      <c r="A141" s="489"/>
      <c r="B141" s="877"/>
      <c r="C141" s="877"/>
      <c r="D141" s="510"/>
      <c r="E141" s="510"/>
      <c r="F141" s="510"/>
      <c r="G141" s="510"/>
      <c r="H141" s="510"/>
      <c r="I141" s="510"/>
      <c r="J141" s="510"/>
      <c r="K141" s="510"/>
      <c r="L141" s="510"/>
      <c r="M141" s="510"/>
      <c r="N141" s="510"/>
      <c r="O141" s="510"/>
      <c r="P141" s="510"/>
      <c r="Q141" s="510"/>
      <c r="R141" s="510"/>
      <c r="S141" s="510"/>
      <c r="T141" s="510"/>
      <c r="U141" s="510"/>
      <c r="V141" s="510"/>
      <c r="W141" s="510"/>
      <c r="X141" s="510"/>
      <c r="Y141" s="510"/>
      <c r="Z141" s="510"/>
      <c r="AA141" s="510"/>
      <c r="AB141" s="510"/>
      <c r="AC141" s="510"/>
      <c r="AD141" s="510"/>
      <c r="AE141" s="510"/>
      <c r="AF141" s="510"/>
      <c r="AG141" s="510"/>
      <c r="AH141" s="510"/>
      <c r="AI141" s="510"/>
      <c r="AJ141" s="510"/>
      <c r="AK141" s="510"/>
      <c r="AL141" s="510"/>
      <c r="AM141" s="510"/>
      <c r="AN141" s="510"/>
      <c r="AO141" s="510"/>
      <c r="AP141" s="510"/>
      <c r="AQ141" s="510"/>
      <c r="AR141" s="510"/>
      <c r="AS141" s="510"/>
      <c r="AT141" s="510"/>
      <c r="AU141" s="510"/>
      <c r="AV141" s="510"/>
      <c r="AW141" s="510"/>
      <c r="AX141" s="510"/>
      <c r="AY141" s="510"/>
      <c r="AZ141" s="510"/>
      <c r="BA141" s="510"/>
      <c r="BB141" s="510"/>
      <c r="BC141" s="510"/>
      <c r="BD141" s="510"/>
      <c r="BE141" s="510"/>
      <c r="BF141" s="510"/>
      <c r="BG141" s="510"/>
      <c r="BH141" s="510"/>
      <c r="BI141" s="510"/>
      <c r="BJ141" s="510"/>
      <c r="BK141" s="510"/>
      <c r="BL141" s="510"/>
      <c r="BM141" s="510"/>
      <c r="BN141" s="510"/>
      <c r="BO141" s="510"/>
      <c r="BP141" s="510"/>
      <c r="BQ141" s="510"/>
      <c r="BR141" s="510"/>
      <c r="BS141" s="510"/>
      <c r="BT141" s="510"/>
      <c r="BU141" s="510"/>
      <c r="BV141" s="510"/>
      <c r="BW141" s="510"/>
      <c r="BX141" s="510"/>
      <c r="BY141" s="510"/>
      <c r="BZ141" s="510"/>
      <c r="CA141" s="510"/>
      <c r="CB141" s="510"/>
      <c r="CC141" s="510"/>
      <c r="CD141" s="510"/>
      <c r="CE141" s="510"/>
      <c r="CF141" s="510"/>
      <c r="CG141" s="510"/>
      <c r="CH141" s="510"/>
      <c r="CI141" s="510"/>
      <c r="CJ141" s="510"/>
      <c r="CK141" s="510"/>
      <c r="CL141" s="510"/>
      <c r="CM141" s="510"/>
      <c r="CN141" s="510"/>
      <c r="CO141" s="510"/>
      <c r="CP141" s="510"/>
      <c r="CQ141" s="510"/>
      <c r="CR141" s="510"/>
      <c r="CS141" s="510"/>
      <c r="CT141" s="510"/>
      <c r="CU141" s="510"/>
      <c r="CV141" s="510"/>
      <c r="CW141" s="510"/>
      <c r="CX141" s="510"/>
      <c r="CY141" s="510"/>
      <c r="CZ141" s="510"/>
      <c r="DA141" s="510"/>
      <c r="DB141" s="510"/>
      <c r="DC141" s="510"/>
      <c r="DD141" s="510"/>
      <c r="DE141" s="510"/>
      <c r="DF141" s="510"/>
      <c r="DG141" s="510"/>
      <c r="DH141" s="510"/>
      <c r="DI141" s="510"/>
      <c r="DJ141" s="510"/>
      <c r="DK141" s="510"/>
      <c r="DL141" s="510"/>
      <c r="DM141" s="510"/>
      <c r="DN141" s="510"/>
      <c r="DO141" s="510"/>
      <c r="DP141" s="510"/>
      <c r="DQ141" s="510"/>
      <c r="DR141" s="510"/>
      <c r="DS141" s="510"/>
      <c r="DT141" s="510"/>
      <c r="DU141" s="510"/>
      <c r="DV141" s="510"/>
      <c r="DW141" s="510"/>
      <c r="DX141" s="510"/>
      <c r="DY141" s="510"/>
      <c r="DZ141" s="510"/>
      <c r="EA141" s="510"/>
      <c r="EB141" s="510"/>
      <c r="EC141" s="510"/>
      <c r="ED141" s="510"/>
      <c r="EE141" s="510"/>
      <c r="EF141" s="510"/>
      <c r="EG141" s="510"/>
      <c r="EH141" s="510"/>
      <c r="EI141" s="510"/>
      <c r="EJ141" s="510"/>
      <c r="EK141" s="510"/>
      <c r="EL141" s="510"/>
      <c r="EM141" s="510"/>
      <c r="EN141" s="510"/>
      <c r="EO141" s="510"/>
      <c r="EP141" s="510"/>
      <c r="EQ141" s="510"/>
      <c r="ER141" s="510"/>
      <c r="ES141" s="510"/>
      <c r="ET141" s="510"/>
      <c r="EU141" s="510"/>
      <c r="EV141" s="510"/>
      <c r="EW141" s="510"/>
      <c r="EX141" s="510"/>
      <c r="EY141" s="510"/>
      <c r="EZ141" s="510"/>
      <c r="FA141" s="510"/>
      <c r="FB141" s="510"/>
      <c r="FC141" s="877"/>
      <c r="FD141" s="877"/>
      <c r="FE141" s="877"/>
      <c r="FF141" s="877"/>
      <c r="FG141" s="877"/>
      <c r="FH141" s="877"/>
      <c r="FI141" s="877"/>
      <c r="FJ141" s="877"/>
      <c r="FK141" s="877"/>
      <c r="FL141" s="877"/>
      <c r="FM141" s="877"/>
      <c r="FN141" s="877"/>
      <c r="FO141" s="877"/>
      <c r="FP141" s="877"/>
      <c r="FQ141" s="877"/>
      <c r="FR141" s="877"/>
      <c r="FS141" s="877"/>
      <c r="FT141" s="877"/>
    </row>
    <row r="142" spans="1:176">
      <c r="A142" s="489"/>
      <c r="B142" s="877" t="s">
        <v>286</v>
      </c>
      <c r="C142" s="877"/>
      <c r="D142" s="877"/>
      <c r="E142" s="877"/>
      <c r="F142" s="877"/>
      <c r="G142" s="877"/>
      <c r="H142" s="877"/>
      <c r="I142" s="877"/>
      <c r="J142" s="877"/>
      <c r="K142" s="877"/>
      <c r="L142" s="877"/>
      <c r="M142" s="877"/>
      <c r="N142" s="877"/>
      <c r="O142" s="877"/>
      <c r="P142" s="1011"/>
      <c r="Q142" s="1011"/>
      <c r="R142" s="1011"/>
      <c r="S142" s="1011"/>
      <c r="T142" s="1011"/>
      <c r="U142" s="1011"/>
      <c r="V142" s="1011"/>
      <c r="W142" s="1011"/>
      <c r="X142" s="1011"/>
      <c r="Y142" s="1011"/>
      <c r="Z142" s="1011"/>
      <c r="AA142" s="1011"/>
      <c r="AB142" s="1011"/>
      <c r="AC142" s="390"/>
      <c r="AD142" s="390"/>
      <c r="AE142" s="1011" t="s">
        <v>287</v>
      </c>
      <c r="AF142" s="1011"/>
      <c r="AG142" s="1011"/>
      <c r="AH142" s="1011"/>
      <c r="AI142" s="1011"/>
      <c r="AJ142" s="1011"/>
      <c r="AK142" s="1011"/>
      <c r="AL142" s="1011"/>
      <c r="AM142" s="1011"/>
      <c r="AN142" s="1011"/>
      <c r="AO142" s="1011"/>
      <c r="AP142" s="1011"/>
      <c r="AQ142" s="1011"/>
      <c r="AR142" s="1011"/>
      <c r="AS142" s="1011"/>
      <c r="AT142" s="1011"/>
      <c r="AU142" s="1011"/>
      <c r="AV142" s="1011"/>
      <c r="AW142" s="1011"/>
      <c r="AX142" s="1011"/>
      <c r="AY142" s="1011"/>
      <c r="AZ142" s="1011"/>
      <c r="BA142" s="1011"/>
      <c r="BB142" s="877"/>
      <c r="BC142" s="877"/>
      <c r="BD142" s="877"/>
      <c r="BE142" s="877"/>
      <c r="BF142" s="877"/>
      <c r="BG142" s="877"/>
      <c r="BH142" s="877"/>
      <c r="BI142" s="877"/>
      <c r="BJ142" s="877"/>
      <c r="BK142" s="877"/>
      <c r="BL142" s="877"/>
      <c r="BM142" s="877"/>
      <c r="BN142" s="877"/>
      <c r="BO142" s="877"/>
      <c r="BP142" s="877"/>
      <c r="BQ142" s="877"/>
      <c r="BR142" s="877"/>
      <c r="BS142" s="877"/>
      <c r="BT142" s="877"/>
      <c r="BU142" s="877"/>
      <c r="BV142" s="877"/>
      <c r="BW142" s="877"/>
      <c r="BX142" s="877"/>
      <c r="BY142" s="876" t="s">
        <v>288</v>
      </c>
      <c r="BZ142" s="877"/>
      <c r="CA142" s="877"/>
      <c r="CB142" s="877"/>
      <c r="CC142" s="877"/>
      <c r="CD142" s="877"/>
      <c r="CE142" s="878"/>
      <c r="CF142" s="878"/>
      <c r="CG142" s="878"/>
      <c r="CH142" s="878"/>
      <c r="CI142" s="878"/>
      <c r="CJ142" s="878"/>
      <c r="CK142" s="878"/>
      <c r="CL142" s="878"/>
      <c r="CM142" s="878"/>
      <c r="CN142" s="878"/>
      <c r="CO142" s="878"/>
      <c r="CP142" s="878"/>
      <c r="CQ142" s="878"/>
      <c r="CR142" s="390"/>
      <c r="CS142" s="390"/>
      <c r="CT142" s="390"/>
      <c r="CU142" s="390"/>
      <c r="CV142" s="390"/>
      <c r="CW142" s="390"/>
      <c r="CX142" s="390"/>
      <c r="CY142" s="390"/>
      <c r="CZ142" s="390"/>
      <c r="DA142" s="390"/>
      <c r="DB142" s="390"/>
      <c r="DC142" s="878"/>
      <c r="DD142" s="878"/>
      <c r="DE142" s="878"/>
      <c r="DF142" s="878"/>
      <c r="DG142" s="878"/>
      <c r="DH142" s="878"/>
      <c r="DI142" s="878"/>
      <c r="DJ142" s="878"/>
      <c r="DK142" s="878"/>
      <c r="DL142" s="878"/>
      <c r="DM142" s="878"/>
      <c r="DN142" s="878"/>
      <c r="DO142" s="878" t="s">
        <v>289</v>
      </c>
      <c r="DP142" s="878"/>
      <c r="DQ142" s="878"/>
      <c r="DR142" s="878"/>
      <c r="DS142" s="878"/>
      <c r="DT142" s="878"/>
      <c r="DU142" s="878"/>
      <c r="DV142" s="878"/>
      <c r="DW142" s="878"/>
      <c r="DX142" s="878"/>
      <c r="DY142" s="878"/>
      <c r="DZ142" s="877"/>
      <c r="EA142" s="877"/>
      <c r="EB142" s="877"/>
      <c r="EC142" s="877"/>
      <c r="ED142" s="877"/>
      <c r="EE142" s="877"/>
      <c r="EF142" s="877"/>
      <c r="EG142" s="877"/>
      <c r="EH142" s="877"/>
      <c r="EI142" s="877"/>
      <c r="EJ142" s="877"/>
      <c r="EK142" s="877"/>
      <c r="EL142" s="877"/>
      <c r="EM142" s="877"/>
      <c r="EN142" s="877"/>
      <c r="EO142" s="877"/>
      <c r="EP142" s="877"/>
      <c r="EQ142" s="877"/>
      <c r="ER142" s="877"/>
      <c r="ES142" s="877"/>
      <c r="ET142" s="877"/>
      <c r="EU142" s="877"/>
      <c r="EV142" s="877"/>
      <c r="EW142" s="877"/>
      <c r="EX142" s="877"/>
      <c r="EY142" s="877"/>
      <c r="EZ142" s="877"/>
      <c r="FA142" s="877"/>
      <c r="FB142" s="877"/>
      <c r="FC142" s="877"/>
      <c r="FD142" s="877"/>
      <c r="FE142" s="877"/>
      <c r="FF142" s="877"/>
      <c r="FG142" s="877"/>
      <c r="FH142" s="877"/>
      <c r="FI142" s="877"/>
      <c r="FJ142" s="877"/>
      <c r="FK142" s="877"/>
      <c r="FL142" s="877"/>
      <c r="FM142" s="877"/>
      <c r="FN142" s="877"/>
      <c r="FO142" s="877"/>
      <c r="FP142" s="877"/>
      <c r="FQ142" s="877"/>
      <c r="FR142" s="877"/>
      <c r="FS142" s="877"/>
      <c r="FT142" s="877"/>
    </row>
    <row r="143" spans="1:176">
      <c r="A143" s="511"/>
      <c r="B143" s="512"/>
      <c r="C143" s="512"/>
      <c r="D143" s="512"/>
      <c r="E143" s="512"/>
      <c r="F143" s="512"/>
      <c r="G143" s="512"/>
      <c r="H143" s="512"/>
      <c r="I143" s="512"/>
      <c r="J143" s="512"/>
      <c r="K143" s="512"/>
      <c r="L143" s="512"/>
      <c r="M143" s="512"/>
      <c r="N143" s="512"/>
      <c r="O143" s="512"/>
      <c r="P143" s="1012" t="s">
        <v>291</v>
      </c>
      <c r="Q143" s="1012"/>
      <c r="R143" s="1012"/>
      <c r="S143" s="1012"/>
      <c r="T143" s="1012"/>
      <c r="U143" s="1012"/>
      <c r="V143" s="1012"/>
      <c r="W143" s="1012"/>
      <c r="X143" s="1012"/>
      <c r="Y143" s="1012"/>
      <c r="Z143" s="1012"/>
      <c r="AA143" s="1012"/>
      <c r="AB143" s="1012"/>
      <c r="AC143" s="512"/>
      <c r="AD143" s="512"/>
      <c r="AE143" s="1012" t="s">
        <v>290</v>
      </c>
      <c r="AF143" s="1012"/>
      <c r="AG143" s="1012"/>
      <c r="AH143" s="1012"/>
      <c r="AI143" s="1012"/>
      <c r="AJ143" s="1012"/>
      <c r="AK143" s="1012"/>
      <c r="AL143" s="1012"/>
      <c r="AM143" s="1012"/>
      <c r="AN143" s="1012"/>
      <c r="AO143" s="1012"/>
      <c r="AP143" s="1012"/>
      <c r="AQ143" s="1012"/>
      <c r="AR143" s="1012"/>
      <c r="AS143" s="1012"/>
      <c r="AT143" s="1012"/>
      <c r="AU143" s="1012"/>
      <c r="AV143" s="1012"/>
      <c r="AW143" s="1012"/>
      <c r="AX143" s="1012"/>
      <c r="AY143" s="1012"/>
      <c r="AZ143" s="1012"/>
      <c r="BA143" s="1012"/>
      <c r="BB143" s="512"/>
      <c r="BC143" s="512"/>
      <c r="BD143" s="512"/>
      <c r="BE143" s="512"/>
      <c r="BF143" s="512"/>
      <c r="BG143" s="512"/>
      <c r="BH143" s="512"/>
      <c r="BI143" s="512"/>
      <c r="BJ143" s="512"/>
      <c r="BK143" s="512"/>
      <c r="BL143" s="512"/>
      <c r="BM143" s="512"/>
      <c r="BN143" s="512"/>
      <c r="BO143" s="512"/>
      <c r="BP143" s="512"/>
      <c r="BQ143" s="512"/>
      <c r="BR143" s="512"/>
      <c r="BS143" s="512"/>
      <c r="BT143" s="512"/>
      <c r="BU143" s="512"/>
      <c r="BV143" s="512"/>
      <c r="BW143" s="512"/>
      <c r="BX143" s="512"/>
      <c r="BY143" s="512"/>
      <c r="BZ143" s="512"/>
      <c r="CA143" s="512"/>
      <c r="CB143" s="512"/>
      <c r="CC143" s="512"/>
      <c r="CD143" s="512"/>
      <c r="CE143" s="512"/>
      <c r="CF143" s="512"/>
      <c r="CG143" s="512"/>
      <c r="CH143" s="512"/>
      <c r="CI143" s="512"/>
      <c r="CJ143" s="512"/>
      <c r="CK143" s="512"/>
      <c r="CL143" s="512"/>
      <c r="CM143" s="512"/>
      <c r="CN143" s="879" t="s">
        <v>291</v>
      </c>
      <c r="CO143" s="879"/>
      <c r="CP143" s="879"/>
      <c r="CQ143" s="879"/>
      <c r="CR143" s="879"/>
      <c r="CS143" s="879"/>
      <c r="CT143" s="512"/>
      <c r="CU143" s="512"/>
      <c r="CV143" s="512"/>
      <c r="CW143" s="512"/>
      <c r="CX143" s="512"/>
      <c r="CY143" s="512"/>
      <c r="CZ143" s="512"/>
      <c r="DA143" s="512"/>
      <c r="DB143" s="512"/>
      <c r="DC143" s="512"/>
      <c r="DD143" s="512"/>
      <c r="DE143" s="512"/>
      <c r="DF143" s="879"/>
      <c r="DG143" s="879"/>
      <c r="DH143" s="879"/>
      <c r="DI143" s="879"/>
      <c r="DJ143" s="879"/>
      <c r="DK143" s="879"/>
      <c r="DL143" s="879"/>
      <c r="DM143" s="512"/>
      <c r="DN143" s="512"/>
      <c r="DO143" s="879" t="s">
        <v>290</v>
      </c>
      <c r="DP143" s="879"/>
      <c r="DQ143" s="879"/>
      <c r="DR143" s="879"/>
      <c r="DS143" s="879"/>
      <c r="DT143" s="879"/>
      <c r="DU143" s="879"/>
      <c r="DV143" s="879"/>
      <c r="DW143" s="879"/>
      <c r="DX143" s="879"/>
      <c r="DY143" s="879"/>
      <c r="DZ143" s="512"/>
      <c r="EA143" s="512"/>
      <c r="EB143" s="512"/>
      <c r="EC143" s="512"/>
      <c r="ED143" s="512"/>
      <c r="EE143" s="512"/>
      <c r="EF143" s="512"/>
      <c r="EG143" s="512"/>
      <c r="EH143" s="512"/>
      <c r="EI143" s="512"/>
      <c r="EJ143" s="512"/>
      <c r="EK143" s="512"/>
      <c r="EL143" s="512"/>
      <c r="EM143" s="512"/>
      <c r="EN143" s="512"/>
      <c r="EO143" s="512"/>
      <c r="EP143" s="512"/>
      <c r="EQ143" s="512"/>
      <c r="ER143" s="512"/>
      <c r="ES143" s="512"/>
      <c r="ET143" s="512"/>
      <c r="EU143" s="512"/>
      <c r="EV143" s="512"/>
      <c r="EW143" s="512"/>
      <c r="EX143" s="512"/>
      <c r="EY143" s="512"/>
      <c r="EZ143" s="512"/>
      <c r="FA143" s="512"/>
      <c r="FB143" s="512"/>
      <c r="FC143" s="512"/>
      <c r="FD143" s="512"/>
      <c r="FE143" s="512"/>
      <c r="FF143" s="512"/>
      <c r="FG143" s="512"/>
      <c r="FH143" s="512"/>
      <c r="FI143" s="512"/>
      <c r="FJ143" s="512"/>
      <c r="FK143" s="512"/>
      <c r="FL143" s="512"/>
      <c r="FM143" s="512"/>
      <c r="FN143" s="512"/>
      <c r="FO143" s="512"/>
      <c r="FP143" s="512"/>
      <c r="FQ143" s="512"/>
      <c r="FR143" s="512"/>
      <c r="FS143" s="512"/>
      <c r="FT143" s="512"/>
    </row>
    <row r="144" spans="1:176">
      <c r="A144" s="511"/>
      <c r="B144" s="512"/>
      <c r="C144" s="512"/>
      <c r="D144" s="512"/>
      <c r="E144" s="512"/>
      <c r="F144" s="512"/>
      <c r="G144" s="512"/>
      <c r="H144" s="512"/>
      <c r="I144" s="512"/>
      <c r="J144" s="512"/>
      <c r="K144" s="512"/>
      <c r="L144" s="512"/>
      <c r="M144" s="512"/>
      <c r="N144" s="512"/>
      <c r="O144" s="512"/>
      <c r="P144" s="888"/>
      <c r="Q144" s="888"/>
      <c r="R144" s="888"/>
      <c r="S144" s="888"/>
      <c r="T144" s="888"/>
      <c r="U144" s="888"/>
      <c r="V144" s="888"/>
      <c r="W144" s="888"/>
      <c r="X144" s="888"/>
      <c r="Y144" s="888"/>
      <c r="Z144" s="888"/>
      <c r="AA144" s="888"/>
      <c r="AB144" s="888"/>
      <c r="AC144" s="512"/>
      <c r="AD144" s="512"/>
      <c r="AE144" s="888"/>
      <c r="AF144" s="888"/>
      <c r="AG144" s="888"/>
      <c r="AH144" s="888"/>
      <c r="AI144" s="888"/>
      <c r="AJ144" s="888"/>
      <c r="AK144" s="888"/>
      <c r="AL144" s="888"/>
      <c r="AM144" s="888"/>
      <c r="AN144" s="888"/>
      <c r="AO144" s="888"/>
      <c r="AP144" s="888"/>
      <c r="AQ144" s="888"/>
      <c r="AR144" s="888"/>
      <c r="AS144" s="888"/>
      <c r="AT144" s="888"/>
      <c r="AU144" s="888"/>
      <c r="AV144" s="888"/>
      <c r="AW144" s="888"/>
      <c r="AX144" s="888"/>
      <c r="AY144" s="888"/>
      <c r="AZ144" s="888"/>
      <c r="BA144" s="888"/>
      <c r="BB144" s="512"/>
      <c r="BC144" s="512"/>
      <c r="BD144" s="512"/>
      <c r="BE144" s="512"/>
      <c r="BF144" s="512"/>
      <c r="BG144" s="512"/>
      <c r="BH144" s="512"/>
      <c r="BI144" s="512"/>
      <c r="BJ144" s="512"/>
      <c r="BK144" s="512"/>
      <c r="BL144" s="512"/>
      <c r="BM144" s="512"/>
      <c r="BN144" s="512"/>
      <c r="BO144" s="512"/>
      <c r="BP144" s="512"/>
      <c r="BQ144" s="512"/>
      <c r="BR144" s="512"/>
      <c r="BS144" s="512"/>
      <c r="BT144" s="512"/>
      <c r="BU144" s="512"/>
      <c r="BV144" s="512"/>
      <c r="BW144" s="512"/>
      <c r="BX144" s="512"/>
      <c r="BY144" s="512"/>
      <c r="BZ144" s="512"/>
      <c r="CA144" s="512"/>
      <c r="CB144" s="512"/>
      <c r="CC144" s="512"/>
      <c r="CD144" s="512"/>
      <c r="CE144" s="512"/>
      <c r="CF144" s="512"/>
      <c r="CG144" s="512"/>
      <c r="CH144" s="512"/>
      <c r="CI144" s="512"/>
      <c r="CJ144" s="512"/>
      <c r="CK144" s="512"/>
      <c r="CL144" s="512"/>
      <c r="CM144" s="512"/>
      <c r="CN144" s="888"/>
      <c r="CO144" s="888"/>
      <c r="CP144" s="888"/>
      <c r="CQ144" s="888"/>
      <c r="CR144" s="888"/>
      <c r="CS144" s="888"/>
      <c r="CT144" s="512"/>
      <c r="CU144" s="512"/>
      <c r="CV144" s="512"/>
      <c r="CW144" s="512"/>
      <c r="CX144" s="512"/>
      <c r="CY144" s="512"/>
      <c r="CZ144" s="512"/>
      <c r="DA144" s="512"/>
      <c r="DB144" s="512"/>
      <c r="DC144" s="512"/>
      <c r="DD144" s="512"/>
      <c r="DE144" s="512"/>
      <c r="DF144" s="888"/>
      <c r="DG144" s="888"/>
      <c r="DH144" s="888"/>
      <c r="DI144" s="888"/>
      <c r="DJ144" s="888"/>
      <c r="DK144" s="888"/>
      <c r="DL144" s="888"/>
      <c r="DM144" s="512"/>
      <c r="DN144" s="512"/>
      <c r="DO144" s="888"/>
      <c r="DP144" s="888"/>
      <c r="DQ144" s="888"/>
      <c r="DR144" s="888"/>
      <c r="DS144" s="888"/>
      <c r="DT144" s="888"/>
      <c r="DU144" s="888"/>
      <c r="DV144" s="888"/>
      <c r="DW144" s="888"/>
      <c r="DX144" s="888"/>
      <c r="DY144" s="888"/>
      <c r="DZ144" s="512"/>
      <c r="EA144" s="512"/>
      <c r="EB144" s="512"/>
      <c r="EC144" s="512"/>
      <c r="ED144" s="512"/>
      <c r="EE144" s="512"/>
      <c r="EF144" s="512"/>
      <c r="EG144" s="512"/>
      <c r="EH144" s="512"/>
      <c r="EI144" s="512"/>
      <c r="EJ144" s="512"/>
      <c r="EK144" s="512"/>
      <c r="EL144" s="512"/>
      <c r="EM144" s="512"/>
      <c r="EN144" s="512"/>
      <c r="EO144" s="512"/>
      <c r="EP144" s="512"/>
      <c r="EQ144" s="512"/>
      <c r="ER144" s="512"/>
      <c r="ES144" s="512"/>
      <c r="ET144" s="512"/>
      <c r="EU144" s="512"/>
      <c r="EV144" s="512"/>
      <c r="EW144" s="512"/>
      <c r="EX144" s="512"/>
      <c r="EY144" s="512"/>
      <c r="EZ144" s="512"/>
      <c r="FA144" s="512"/>
      <c r="FB144" s="512"/>
      <c r="FC144" s="512"/>
      <c r="FD144" s="512"/>
      <c r="FE144" s="512"/>
      <c r="FF144" s="512"/>
      <c r="FG144" s="512"/>
      <c r="FH144" s="512"/>
      <c r="FI144" s="512"/>
      <c r="FJ144" s="512"/>
      <c r="FK144" s="512"/>
      <c r="FL144" s="512"/>
      <c r="FM144" s="512"/>
      <c r="FN144" s="512"/>
      <c r="FO144" s="512"/>
      <c r="FP144" s="512"/>
      <c r="FQ144" s="512"/>
      <c r="FR144" s="512"/>
      <c r="FS144" s="512"/>
      <c r="FT144" s="512"/>
    </row>
    <row r="145" spans="1:176">
      <c r="A145" s="489"/>
      <c r="B145" s="1013" t="s">
        <v>72</v>
      </c>
      <c r="C145" s="1013"/>
      <c r="D145" s="1014" t="s">
        <v>242</v>
      </c>
      <c r="E145" s="1014"/>
      <c r="F145" s="1014"/>
      <c r="G145" s="1014"/>
      <c r="H145" s="1015" t="s">
        <v>72</v>
      </c>
      <c r="I145" s="1015"/>
      <c r="J145" s="877"/>
      <c r="K145" s="1011" t="s">
        <v>673</v>
      </c>
      <c r="L145" s="1011"/>
      <c r="M145" s="1011"/>
      <c r="N145" s="1011"/>
      <c r="O145" s="1011"/>
      <c r="P145" s="1011"/>
      <c r="Q145" s="1011"/>
      <c r="R145" s="1011"/>
      <c r="S145" s="1011"/>
      <c r="T145" s="1011"/>
      <c r="U145" s="1011"/>
      <c r="V145" s="1011"/>
      <c r="W145" s="1011"/>
      <c r="X145" s="1011"/>
      <c r="Y145" s="1011"/>
      <c r="Z145" s="1011"/>
      <c r="AA145" s="1013">
        <v>20</v>
      </c>
      <c r="AB145" s="1013"/>
      <c r="AC145" s="1013"/>
      <c r="AD145" s="1013"/>
      <c r="AE145" s="1016" t="s">
        <v>227</v>
      </c>
      <c r="AF145" s="1016"/>
      <c r="AG145" s="1016"/>
      <c r="AH145" s="877"/>
      <c r="AI145" s="877"/>
      <c r="AJ145" s="877"/>
      <c r="AK145" s="877"/>
      <c r="AL145" s="877"/>
      <c r="AM145" s="877"/>
      <c r="AN145" s="877"/>
      <c r="AO145" s="877"/>
      <c r="AP145" s="877"/>
      <c r="AQ145" s="877"/>
      <c r="AR145" s="877"/>
      <c r="AS145" s="877"/>
      <c r="AT145" s="877"/>
      <c r="AU145" s="877"/>
      <c r="AV145" s="877"/>
      <c r="AW145" s="877"/>
      <c r="AX145" s="877"/>
      <c r="AY145" s="877"/>
      <c r="AZ145" s="877"/>
      <c r="BA145" s="877"/>
      <c r="BB145" s="877"/>
      <c r="BC145" s="877"/>
      <c r="BD145" s="877"/>
      <c r="BE145" s="877"/>
      <c r="BF145" s="877"/>
      <c r="BG145" s="877"/>
      <c r="BH145" s="877"/>
      <c r="BI145" s="877"/>
      <c r="BJ145" s="877"/>
      <c r="BK145" s="877"/>
      <c r="BL145" s="877"/>
      <c r="BM145" s="877"/>
      <c r="BN145" s="877"/>
      <c r="BO145" s="877"/>
      <c r="BP145" s="877"/>
      <c r="BQ145" s="877"/>
      <c r="BR145" s="877"/>
      <c r="BS145" s="877"/>
      <c r="BT145" s="877"/>
      <c r="BU145" s="877"/>
      <c r="BV145" s="877"/>
      <c r="BW145" s="877"/>
      <c r="BX145" s="877"/>
      <c r="BY145" s="877"/>
      <c r="BZ145" s="877"/>
      <c r="CA145" s="877"/>
      <c r="CB145" s="877"/>
      <c r="CC145" s="877"/>
      <c r="CD145" s="877"/>
      <c r="CE145" s="877"/>
      <c r="CF145" s="877"/>
      <c r="CG145" s="877"/>
      <c r="CH145" s="877"/>
      <c r="CI145" s="877"/>
      <c r="CJ145" s="877"/>
      <c r="CK145" s="877"/>
      <c r="CL145" s="877"/>
      <c r="CM145" s="877"/>
      <c r="CN145" s="877"/>
      <c r="CO145" s="877"/>
      <c r="CP145" s="877"/>
      <c r="CQ145" s="877"/>
      <c r="CR145" s="877"/>
      <c r="CS145" s="877"/>
      <c r="CT145" s="877"/>
      <c r="CU145" s="877"/>
      <c r="CV145" s="877"/>
      <c r="CW145" s="877"/>
      <c r="CX145" s="877"/>
      <c r="CY145" s="877"/>
      <c r="CZ145" s="877"/>
      <c r="DA145" s="877"/>
      <c r="DB145" s="877"/>
      <c r="DC145" s="877"/>
      <c r="DD145" s="877"/>
      <c r="DE145" s="877"/>
      <c r="DF145" s="877"/>
      <c r="DG145" s="877"/>
      <c r="DH145" s="877"/>
      <c r="DI145" s="877"/>
      <c r="DJ145" s="877"/>
      <c r="DK145" s="877"/>
      <c r="DL145" s="877"/>
      <c r="DM145" s="877"/>
      <c r="DN145" s="877"/>
      <c r="DO145" s="877"/>
      <c r="DP145" s="877"/>
      <c r="DQ145" s="877"/>
      <c r="DR145" s="877"/>
      <c r="DS145" s="877"/>
      <c r="DT145" s="877"/>
      <c r="DU145" s="877"/>
      <c r="DV145" s="877"/>
      <c r="DW145" s="877"/>
      <c r="DX145" s="877"/>
      <c r="DY145" s="877"/>
      <c r="DZ145" s="877"/>
      <c r="EA145" s="877"/>
      <c r="EB145" s="877"/>
      <c r="EC145" s="877"/>
      <c r="ED145" s="877"/>
      <c r="EE145" s="877"/>
      <c r="EF145" s="877"/>
      <c r="EG145" s="877"/>
      <c r="EH145" s="877"/>
      <c r="EI145" s="877"/>
      <c r="EJ145" s="877"/>
      <c r="EK145" s="877"/>
      <c r="EL145" s="877"/>
      <c r="EM145" s="877"/>
      <c r="EN145" s="877"/>
      <c r="EO145" s="877"/>
      <c r="EP145" s="877"/>
      <c r="EQ145" s="877"/>
      <c r="ER145" s="877"/>
      <c r="ES145" s="877"/>
      <c r="ET145" s="877"/>
      <c r="EU145" s="877"/>
      <c r="EV145" s="877"/>
      <c r="EW145" s="877"/>
      <c r="EX145" s="877"/>
      <c r="EY145" s="877"/>
      <c r="EZ145" s="877"/>
      <c r="FA145" s="877"/>
      <c r="FB145" s="877"/>
      <c r="FC145" s="877"/>
      <c r="FD145" s="877"/>
      <c r="FE145" s="877"/>
      <c r="FF145" s="877"/>
      <c r="FG145" s="877"/>
      <c r="FH145" s="877"/>
      <c r="FI145" s="877"/>
      <c r="FJ145" s="877"/>
      <c r="FK145" s="877"/>
      <c r="FL145" s="877"/>
      <c r="FM145" s="877"/>
      <c r="FN145" s="877"/>
      <c r="FO145" s="877"/>
      <c r="FP145" s="877"/>
      <c r="FQ145" s="877"/>
      <c r="FR145" s="877"/>
      <c r="FS145" s="877"/>
      <c r="FT145" s="877"/>
    </row>
    <row r="146" spans="1:176">
      <c r="A146" s="489"/>
      <c r="B146" s="876"/>
      <c r="C146" s="876"/>
      <c r="D146" s="515"/>
      <c r="E146" s="515"/>
      <c r="F146" s="515"/>
      <c r="G146" s="515"/>
      <c r="H146" s="877"/>
      <c r="I146" s="877"/>
      <c r="J146" s="877"/>
      <c r="K146" s="897"/>
      <c r="L146" s="897"/>
      <c r="M146" s="897"/>
      <c r="N146" s="897"/>
      <c r="O146" s="897"/>
      <c r="P146" s="897"/>
      <c r="Q146" s="897"/>
      <c r="R146" s="897"/>
      <c r="S146" s="897"/>
      <c r="T146" s="897"/>
      <c r="U146" s="897"/>
      <c r="V146" s="897"/>
      <c r="W146" s="897"/>
      <c r="X146" s="897"/>
      <c r="Y146" s="897"/>
      <c r="Z146" s="897"/>
      <c r="AA146" s="876"/>
      <c r="AB146" s="876"/>
      <c r="AC146" s="876"/>
      <c r="AD146" s="876"/>
      <c r="AE146" s="294"/>
      <c r="AF146" s="294"/>
      <c r="AG146" s="294"/>
      <c r="AH146" s="877"/>
      <c r="AI146" s="877"/>
      <c r="AJ146" s="877"/>
      <c r="AK146" s="877"/>
      <c r="AL146" s="877"/>
      <c r="AM146" s="877"/>
      <c r="AN146" s="877"/>
      <c r="AO146" s="877"/>
      <c r="AP146" s="877"/>
      <c r="AQ146" s="877"/>
      <c r="AR146" s="877"/>
      <c r="AS146" s="877"/>
      <c r="AT146" s="877"/>
      <c r="AU146" s="877"/>
      <c r="AV146" s="877"/>
      <c r="AW146" s="877"/>
      <c r="AX146" s="877"/>
      <c r="AY146" s="877"/>
      <c r="AZ146" s="877"/>
      <c r="BA146" s="877"/>
      <c r="BB146" s="877"/>
      <c r="BC146" s="877"/>
      <c r="BD146" s="877"/>
      <c r="BE146" s="877"/>
      <c r="BF146" s="877"/>
      <c r="BG146" s="877"/>
      <c r="BH146" s="877"/>
      <c r="BI146" s="877"/>
      <c r="BJ146" s="877"/>
      <c r="BK146" s="877"/>
      <c r="BL146" s="877"/>
      <c r="BM146" s="877"/>
      <c r="BN146" s="877"/>
      <c r="BO146" s="877"/>
      <c r="BP146" s="877"/>
      <c r="BQ146" s="877"/>
      <c r="BR146" s="877"/>
      <c r="BS146" s="877"/>
      <c r="BT146" s="877"/>
      <c r="BU146" s="877"/>
      <c r="BV146" s="877"/>
      <c r="BW146" s="877"/>
      <c r="BX146" s="877"/>
      <c r="BY146" s="877"/>
      <c r="BZ146" s="877"/>
      <c r="CA146" s="877"/>
      <c r="CB146" s="877"/>
      <c r="CC146" s="877"/>
      <c r="CD146" s="877"/>
      <c r="CE146" s="877"/>
      <c r="CF146" s="877"/>
      <c r="CG146" s="877"/>
      <c r="CH146" s="877"/>
      <c r="CI146" s="877"/>
      <c r="CJ146" s="877"/>
      <c r="CK146" s="877"/>
      <c r="CL146" s="877"/>
      <c r="CM146" s="877"/>
      <c r="CN146" s="877"/>
      <c r="CO146" s="877"/>
      <c r="CP146" s="877"/>
      <c r="CQ146" s="877"/>
      <c r="CR146" s="877"/>
      <c r="CS146" s="877"/>
      <c r="CT146" s="877"/>
      <c r="CU146" s="877"/>
      <c r="CV146" s="877"/>
      <c r="CW146" s="877"/>
      <c r="CX146" s="877"/>
      <c r="CY146" s="877"/>
      <c r="CZ146" s="877"/>
      <c r="DA146" s="877"/>
      <c r="DB146" s="877"/>
      <c r="DC146" s="877"/>
      <c r="DD146" s="877"/>
      <c r="DE146" s="877"/>
      <c r="DF146" s="877"/>
      <c r="DG146" s="877"/>
      <c r="DH146" s="877"/>
      <c r="DI146" s="877"/>
      <c r="DJ146" s="877"/>
      <c r="DK146" s="877"/>
      <c r="DL146" s="877"/>
      <c r="DM146" s="877"/>
      <c r="DN146" s="877"/>
      <c r="DO146" s="877"/>
      <c r="DP146" s="877"/>
      <c r="DQ146" s="877"/>
      <c r="DR146" s="877"/>
      <c r="DS146" s="877"/>
      <c r="DT146" s="877"/>
      <c r="DU146" s="877"/>
      <c r="DV146" s="877"/>
      <c r="DW146" s="877"/>
      <c r="DX146" s="877"/>
      <c r="DY146" s="877"/>
      <c r="DZ146" s="877"/>
      <c r="EA146" s="877"/>
      <c r="EB146" s="877"/>
      <c r="EC146" s="877"/>
      <c r="ED146" s="877"/>
      <c r="EE146" s="877"/>
      <c r="EF146" s="877"/>
      <c r="EG146" s="877"/>
      <c r="EH146" s="877"/>
      <c r="EI146" s="877"/>
      <c r="EJ146" s="877"/>
      <c r="EK146" s="877"/>
      <c r="EL146" s="877"/>
      <c r="EM146" s="877"/>
      <c r="EN146" s="877"/>
      <c r="EO146" s="877"/>
      <c r="EP146" s="877"/>
      <c r="EQ146" s="877"/>
      <c r="ER146" s="877"/>
      <c r="ES146" s="877"/>
      <c r="ET146" s="877"/>
      <c r="EU146" s="877"/>
      <c r="EV146" s="877"/>
      <c r="EW146" s="877"/>
      <c r="EX146" s="877"/>
      <c r="EY146" s="877"/>
      <c r="EZ146" s="877"/>
      <c r="FA146" s="877"/>
      <c r="FB146" s="877"/>
      <c r="FC146" s="877"/>
      <c r="FD146" s="877"/>
      <c r="FE146" s="877"/>
      <c r="FF146" s="877"/>
      <c r="FG146" s="877"/>
      <c r="FH146" s="877"/>
      <c r="FI146" s="877"/>
      <c r="FJ146" s="877"/>
      <c r="FK146" s="877"/>
      <c r="FL146" s="877"/>
      <c r="FM146" s="877"/>
      <c r="FN146" s="877"/>
      <c r="FO146" s="877"/>
      <c r="FP146" s="877"/>
      <c r="FQ146" s="877"/>
      <c r="FR146" s="877"/>
      <c r="FS146" s="877"/>
      <c r="FT146" s="877"/>
    </row>
    <row r="147" spans="1:176">
      <c r="A147" s="489"/>
      <c r="B147" s="876"/>
      <c r="C147" s="876"/>
      <c r="D147" s="515"/>
      <c r="E147" s="515"/>
      <c r="F147" s="515"/>
      <c r="G147" s="515"/>
      <c r="H147" s="877"/>
      <c r="I147" s="877"/>
      <c r="J147" s="877"/>
      <c r="K147" s="897"/>
      <c r="L147" s="897"/>
      <c r="M147" s="897"/>
      <c r="N147" s="897"/>
      <c r="O147" s="897"/>
      <c r="P147" s="897"/>
      <c r="Q147" s="897"/>
      <c r="R147" s="897"/>
      <c r="S147" s="897"/>
      <c r="T147" s="897"/>
      <c r="U147" s="897"/>
      <c r="V147" s="897"/>
      <c r="W147" s="897"/>
      <c r="X147" s="897"/>
      <c r="Y147" s="897"/>
      <c r="Z147" s="897"/>
      <c r="AA147" s="876"/>
      <c r="AB147" s="876"/>
      <c r="AC147" s="876"/>
      <c r="AD147" s="876"/>
      <c r="AE147" s="294"/>
      <c r="AF147" s="294"/>
      <c r="AG147" s="294"/>
      <c r="AH147" s="877"/>
      <c r="AI147" s="877"/>
      <c r="AJ147" s="877"/>
      <c r="AK147" s="877"/>
      <c r="AL147" s="877"/>
      <c r="AM147" s="877"/>
      <c r="AN147" s="877"/>
      <c r="AO147" s="877"/>
      <c r="AP147" s="877"/>
      <c r="AQ147" s="877"/>
      <c r="AR147" s="877"/>
      <c r="AS147" s="877"/>
      <c r="AT147" s="877"/>
      <c r="AU147" s="877"/>
      <c r="AV147" s="877"/>
      <c r="AW147" s="877"/>
      <c r="AX147" s="877"/>
      <c r="AY147" s="877"/>
      <c r="AZ147" s="877"/>
      <c r="BA147" s="877"/>
      <c r="BB147" s="877"/>
      <c r="BC147" s="877"/>
      <c r="BD147" s="877"/>
      <c r="BE147" s="877"/>
      <c r="BF147" s="877"/>
      <c r="BG147" s="877"/>
      <c r="BH147" s="877"/>
      <c r="BI147" s="877"/>
      <c r="BJ147" s="877"/>
      <c r="BK147" s="877"/>
      <c r="BL147" s="877"/>
      <c r="BM147" s="877"/>
      <c r="BN147" s="877"/>
      <c r="BO147" s="877"/>
      <c r="BP147" s="877"/>
      <c r="BQ147" s="877"/>
      <c r="BR147" s="877"/>
      <c r="BS147" s="877"/>
      <c r="BT147" s="877"/>
      <c r="BU147" s="877"/>
      <c r="BV147" s="877"/>
      <c r="BW147" s="877"/>
      <c r="BX147" s="877"/>
      <c r="BY147" s="877"/>
      <c r="BZ147" s="877"/>
      <c r="CA147" s="877"/>
      <c r="CB147" s="877"/>
      <c r="CC147" s="877"/>
      <c r="CD147" s="877"/>
      <c r="CE147" s="877"/>
      <c r="CF147" s="877"/>
      <c r="CG147" s="877"/>
      <c r="CH147" s="877"/>
      <c r="CI147" s="877"/>
      <c r="CJ147" s="877"/>
      <c r="CK147" s="877"/>
      <c r="CL147" s="877"/>
      <c r="CM147" s="877"/>
      <c r="CN147" s="877"/>
      <c r="CO147" s="877"/>
      <c r="CP147" s="877"/>
      <c r="CQ147" s="877"/>
      <c r="CR147" s="877"/>
      <c r="CS147" s="877"/>
      <c r="CT147" s="877"/>
      <c r="CU147" s="877"/>
      <c r="CV147" s="877"/>
      <c r="CW147" s="877"/>
      <c r="CX147" s="877"/>
      <c r="CY147" s="877"/>
      <c r="CZ147" s="877"/>
      <c r="DA147" s="877"/>
      <c r="DB147" s="877"/>
      <c r="DC147" s="877"/>
      <c r="DD147" s="877"/>
      <c r="DE147" s="877"/>
      <c r="DF147" s="877"/>
      <c r="DG147" s="877"/>
      <c r="DH147" s="877"/>
      <c r="DI147" s="877"/>
      <c r="DJ147" s="877"/>
      <c r="DK147" s="877"/>
      <c r="DL147" s="877"/>
      <c r="DM147" s="877"/>
      <c r="DN147" s="877"/>
      <c r="DO147" s="877"/>
      <c r="DP147" s="877"/>
      <c r="DQ147" s="877"/>
      <c r="DR147" s="877"/>
      <c r="DS147" s="877"/>
      <c r="DT147" s="877"/>
      <c r="DU147" s="877"/>
      <c r="DV147" s="877"/>
      <c r="DW147" s="877"/>
      <c r="DX147" s="877"/>
      <c r="DY147" s="877"/>
      <c r="DZ147" s="877"/>
      <c r="EA147" s="877"/>
      <c r="EB147" s="877"/>
      <c r="EC147" s="877"/>
      <c r="ED147" s="877"/>
      <c r="EE147" s="877"/>
      <c r="EF147" s="877"/>
      <c r="EG147" s="877"/>
      <c r="EH147" s="877"/>
      <c r="EI147" s="877"/>
      <c r="EJ147" s="877"/>
      <c r="EK147" s="877"/>
      <c r="EL147" s="877"/>
      <c r="EM147" s="877"/>
      <c r="EN147" s="877"/>
      <c r="EO147" s="877"/>
      <c r="EP147" s="877"/>
      <c r="EQ147" s="877"/>
      <c r="ER147" s="877"/>
      <c r="ES147" s="877"/>
      <c r="ET147" s="877"/>
      <c r="EU147" s="877"/>
      <c r="EV147" s="877"/>
      <c r="EW147" s="877"/>
      <c r="EX147" s="877"/>
      <c r="EY147" s="877"/>
      <c r="EZ147" s="877"/>
      <c r="FA147" s="877"/>
      <c r="FB147" s="877"/>
      <c r="FC147" s="877"/>
      <c r="FD147" s="877"/>
      <c r="FE147" s="877"/>
      <c r="FF147" s="877"/>
      <c r="FG147" s="877"/>
      <c r="FH147" s="877"/>
      <c r="FI147" s="877"/>
      <c r="FJ147" s="877"/>
      <c r="FK147" s="877"/>
      <c r="FL147" s="877"/>
      <c r="FM147" s="877"/>
      <c r="FN147" s="877"/>
      <c r="FO147" s="877"/>
      <c r="FP147" s="877"/>
      <c r="FQ147" s="877"/>
      <c r="FR147" s="877"/>
      <c r="FS147" s="877"/>
      <c r="FT147" s="877"/>
    </row>
    <row r="148" spans="1:176">
      <c r="A148" s="489"/>
      <c r="B148" s="876"/>
      <c r="C148" s="876"/>
      <c r="D148" s="515"/>
      <c r="E148" s="515"/>
      <c r="F148" s="515"/>
      <c r="G148" s="515"/>
      <c r="H148" s="877"/>
      <c r="I148" s="877"/>
      <c r="J148" s="877"/>
      <c r="K148" s="897"/>
      <c r="L148" s="897"/>
      <c r="M148" s="897"/>
      <c r="N148" s="897"/>
      <c r="O148" s="897"/>
      <c r="P148" s="897"/>
      <c r="Q148" s="897"/>
      <c r="R148" s="897"/>
      <c r="S148" s="897"/>
      <c r="T148" s="897"/>
      <c r="U148" s="897"/>
      <c r="V148" s="897"/>
      <c r="W148" s="897"/>
      <c r="X148" s="897"/>
      <c r="Y148" s="897"/>
      <c r="Z148" s="897"/>
      <c r="AA148" s="876"/>
      <c r="AB148" s="876"/>
      <c r="AC148" s="876"/>
      <c r="AD148" s="876"/>
      <c r="AE148" s="294"/>
      <c r="AF148" s="294"/>
      <c r="AG148" s="294"/>
      <c r="AH148" s="877"/>
      <c r="AI148" s="877"/>
      <c r="AJ148" s="877"/>
      <c r="AK148" s="877"/>
      <c r="AL148" s="877"/>
      <c r="AM148" s="877"/>
      <c r="AN148" s="877"/>
      <c r="AO148" s="877"/>
      <c r="AP148" s="877"/>
      <c r="AQ148" s="877"/>
      <c r="AR148" s="877"/>
      <c r="AS148" s="877"/>
      <c r="AT148" s="877"/>
      <c r="AU148" s="877"/>
      <c r="AV148" s="877"/>
      <c r="AW148" s="877"/>
      <c r="AX148" s="877"/>
      <c r="AY148" s="877"/>
      <c r="AZ148" s="877"/>
      <c r="BA148" s="877"/>
      <c r="BB148" s="877"/>
      <c r="BC148" s="877"/>
      <c r="BD148" s="877"/>
      <c r="BE148" s="877"/>
      <c r="BF148" s="877"/>
      <c r="BG148" s="877"/>
      <c r="BH148" s="877"/>
      <c r="BI148" s="877"/>
      <c r="BJ148" s="877"/>
      <c r="BK148" s="877"/>
      <c r="BL148" s="877"/>
      <c r="BM148" s="877"/>
      <c r="BN148" s="877"/>
      <c r="BO148" s="877"/>
      <c r="BP148" s="877"/>
      <c r="BQ148" s="877"/>
      <c r="BR148" s="877"/>
      <c r="BS148" s="877"/>
      <c r="BT148" s="877"/>
      <c r="BU148" s="877"/>
      <c r="BV148" s="877"/>
      <c r="BW148" s="877"/>
      <c r="BX148" s="877"/>
      <c r="BY148" s="877"/>
      <c r="BZ148" s="877"/>
      <c r="CA148" s="877"/>
      <c r="CB148" s="877"/>
      <c r="CC148" s="877"/>
      <c r="CD148" s="877"/>
      <c r="CE148" s="877"/>
      <c r="CF148" s="877"/>
      <c r="CG148" s="877"/>
      <c r="CH148" s="877"/>
      <c r="CI148" s="877"/>
      <c r="CJ148" s="877"/>
      <c r="CK148" s="877"/>
      <c r="CL148" s="877"/>
      <c r="CM148" s="877"/>
      <c r="CN148" s="877"/>
      <c r="CO148" s="877"/>
      <c r="CP148" s="877"/>
      <c r="CQ148" s="877"/>
      <c r="CR148" s="877"/>
      <c r="CS148" s="877"/>
      <c r="CT148" s="877"/>
      <c r="CU148" s="877"/>
      <c r="CV148" s="877"/>
      <c r="CW148" s="877"/>
      <c r="CX148" s="877"/>
      <c r="CY148" s="877"/>
      <c r="CZ148" s="877"/>
      <c r="DA148" s="877"/>
      <c r="DB148" s="877"/>
      <c r="DC148" s="877"/>
      <c r="DD148" s="877"/>
      <c r="DE148" s="877"/>
      <c r="DF148" s="877"/>
      <c r="DG148" s="877"/>
      <c r="DH148" s="877"/>
      <c r="DI148" s="877"/>
      <c r="DJ148" s="877"/>
      <c r="DK148" s="877"/>
      <c r="DL148" s="877"/>
      <c r="DM148" s="877"/>
      <c r="DN148" s="877"/>
      <c r="DO148" s="877"/>
      <c r="DP148" s="877"/>
      <c r="DQ148" s="877"/>
      <c r="DR148" s="877"/>
      <c r="DS148" s="877"/>
      <c r="DT148" s="877"/>
      <c r="DU148" s="877"/>
      <c r="DV148" s="877"/>
      <c r="DW148" s="877"/>
      <c r="DX148" s="877"/>
      <c r="DY148" s="877"/>
      <c r="DZ148" s="877"/>
      <c r="EA148" s="877"/>
      <c r="EB148" s="877"/>
      <c r="EC148" s="877"/>
      <c r="ED148" s="877"/>
      <c r="EE148" s="877"/>
      <c r="EF148" s="877"/>
      <c r="EG148" s="877"/>
      <c r="EH148" s="877"/>
      <c r="EI148" s="877"/>
      <c r="EJ148" s="877"/>
      <c r="EK148" s="877"/>
      <c r="EL148" s="877"/>
      <c r="EM148" s="877"/>
      <c r="EN148" s="877"/>
      <c r="EO148" s="877"/>
      <c r="EP148" s="877"/>
      <c r="EQ148" s="877"/>
      <c r="ER148" s="877"/>
      <c r="ES148" s="877"/>
      <c r="ET148" s="877"/>
      <c r="EU148" s="877"/>
      <c r="EV148" s="877"/>
      <c r="EW148" s="877"/>
      <c r="EX148" s="877"/>
      <c r="EY148" s="877"/>
      <c r="EZ148" s="877"/>
      <c r="FA148" s="877"/>
      <c r="FB148" s="877"/>
      <c r="FC148" s="877"/>
      <c r="FD148" s="877"/>
      <c r="FE148" s="877"/>
      <c r="FF148" s="877"/>
      <c r="FG148" s="877"/>
      <c r="FH148" s="877"/>
      <c r="FI148" s="877"/>
      <c r="FJ148" s="877"/>
      <c r="FK148" s="877"/>
      <c r="FL148" s="877"/>
      <c r="FM148" s="877"/>
      <c r="FN148" s="877"/>
      <c r="FO148" s="877"/>
      <c r="FP148" s="877"/>
      <c r="FQ148" s="877"/>
      <c r="FR148" s="877"/>
      <c r="FS148" s="877"/>
      <c r="FT148" s="877"/>
    </row>
    <row r="149" spans="1:176">
      <c r="A149" s="516"/>
      <c r="B149" s="59"/>
      <c r="C149" s="59"/>
      <c r="D149" s="1009" t="s">
        <v>295</v>
      </c>
      <c r="E149" s="1009"/>
      <c r="F149" s="1009"/>
      <c r="G149" s="1009"/>
      <c r="H149" s="1009"/>
      <c r="I149" s="1009"/>
      <c r="J149" s="1009"/>
      <c r="K149" s="1009"/>
      <c r="L149" s="1009"/>
      <c r="M149" s="1009"/>
      <c r="N149" s="1009"/>
      <c r="O149" s="1009"/>
      <c r="P149" s="1009"/>
      <c r="Q149" s="1009"/>
      <c r="R149" s="1009"/>
      <c r="S149" s="1009"/>
      <c r="T149" s="1009"/>
      <c r="U149" s="1009"/>
      <c r="V149" s="1009"/>
      <c r="W149" s="1009"/>
      <c r="X149" s="1009"/>
      <c r="Y149" s="1009"/>
      <c r="Z149" s="1009"/>
      <c r="AA149" s="1009"/>
      <c r="AB149" s="1009"/>
      <c r="AC149" s="1009"/>
      <c r="AD149" s="1009"/>
      <c r="AE149" s="1009"/>
      <c r="AF149" s="1009"/>
      <c r="AG149" s="1009"/>
      <c r="AH149" s="1009"/>
      <c r="AI149" s="1009"/>
      <c r="AJ149" s="1009"/>
      <c r="AK149" s="1009"/>
      <c r="AL149" s="1009"/>
      <c r="AM149" s="1009"/>
      <c r="AN149" s="1009"/>
      <c r="AO149" s="1009"/>
      <c r="AP149" s="1009"/>
      <c r="AQ149" s="1009"/>
      <c r="AR149" s="1009"/>
      <c r="AS149" s="1009"/>
      <c r="AT149" s="1009"/>
      <c r="AU149" s="1009"/>
      <c r="AV149" s="1009"/>
      <c r="AW149" s="1009"/>
      <c r="AX149" s="1009"/>
      <c r="AY149" s="1009"/>
      <c r="AZ149" s="1009"/>
      <c r="BA149" s="1009"/>
      <c r="BB149" s="1009"/>
      <c r="BC149" s="1009"/>
      <c r="BD149" s="1009"/>
      <c r="BE149" s="1009"/>
      <c r="BF149" s="1009"/>
      <c r="BG149" s="1009"/>
      <c r="BH149" s="1009"/>
      <c r="BI149" s="1009"/>
      <c r="BJ149" s="1009"/>
      <c r="BK149" s="1009"/>
      <c r="BL149" s="1009"/>
      <c r="BM149" s="1009"/>
      <c r="BN149" s="1009"/>
      <c r="BO149" s="1009"/>
      <c r="BP149" s="1009"/>
      <c r="BQ149" s="1009"/>
      <c r="BR149" s="1009"/>
      <c r="BS149" s="1009"/>
      <c r="BT149" s="1009"/>
      <c r="BU149" s="1009"/>
      <c r="BV149" s="1009"/>
      <c r="BW149" s="1009"/>
      <c r="BX149" s="1009"/>
      <c r="BY149" s="1009"/>
      <c r="BZ149" s="1009"/>
      <c r="CA149" s="1009"/>
      <c r="CB149" s="1009"/>
      <c r="CC149" s="1009"/>
      <c r="CD149" s="1009"/>
      <c r="CE149" s="1009"/>
      <c r="CF149" s="1009"/>
      <c r="CG149" s="1009"/>
      <c r="CH149" s="1009"/>
      <c r="CI149" s="1009"/>
      <c r="CJ149" s="1009"/>
      <c r="CK149" s="1009"/>
      <c r="CL149" s="1009"/>
      <c r="CM149" s="1009"/>
      <c r="CN149" s="1009"/>
      <c r="CO149" s="1009"/>
      <c r="CP149" s="1009"/>
      <c r="CQ149" s="1009"/>
      <c r="CR149" s="1009"/>
      <c r="CS149" s="1009"/>
      <c r="CT149" s="1009"/>
      <c r="CU149" s="1009"/>
      <c r="CV149" s="1009"/>
      <c r="CW149" s="1009"/>
      <c r="CX149" s="1009"/>
      <c r="CY149" s="1009"/>
      <c r="CZ149" s="1009"/>
      <c r="DA149" s="1009"/>
      <c r="DB149" s="1009"/>
      <c r="DC149" s="1009"/>
      <c r="DD149" s="1009"/>
      <c r="DE149" s="1009"/>
      <c r="DF149" s="1009"/>
      <c r="DG149" s="1009"/>
      <c r="DH149" s="1009"/>
      <c r="DI149" s="1009"/>
      <c r="DJ149" s="1009"/>
      <c r="DK149" s="1009"/>
      <c r="DL149" s="1009"/>
      <c r="DM149" s="1009"/>
      <c r="DN149" s="1009"/>
      <c r="DO149" s="1009"/>
      <c r="DP149" s="1009"/>
      <c r="DQ149" s="1009"/>
      <c r="DR149" s="1009"/>
      <c r="DS149" s="1009"/>
      <c r="DT149" s="1009"/>
      <c r="DU149" s="1009"/>
      <c r="DV149" s="1009"/>
      <c r="DW149" s="1009"/>
      <c r="DX149" s="1009"/>
      <c r="DY149" s="1009"/>
      <c r="DZ149" s="1009"/>
      <c r="EA149" s="1009"/>
      <c r="EB149" s="1009"/>
      <c r="EC149" s="1009"/>
      <c r="ED149" s="1009"/>
      <c r="EE149" s="1009"/>
      <c r="EF149" s="1009"/>
      <c r="EG149" s="1009"/>
      <c r="EH149" s="1009"/>
      <c r="EI149" s="1009"/>
      <c r="EJ149" s="1009"/>
      <c r="EK149" s="1009"/>
      <c r="EL149" s="1009"/>
      <c r="EM149" s="1009"/>
      <c r="EN149" s="1009"/>
      <c r="EO149" s="1009"/>
      <c r="EP149" s="1009"/>
      <c r="EQ149" s="1009"/>
      <c r="ER149" s="1009"/>
      <c r="ES149" s="1009"/>
      <c r="ET149" s="1009"/>
      <c r="EU149" s="1009"/>
      <c r="EV149" s="1009"/>
      <c r="EW149" s="1009"/>
      <c r="EX149" s="1009"/>
      <c r="EY149" s="1009"/>
      <c r="EZ149" s="1009"/>
      <c r="FA149" s="1009"/>
      <c r="FB149" s="1009"/>
      <c r="FC149" s="49"/>
      <c r="FD149" s="49"/>
      <c r="FE149" s="49"/>
      <c r="FF149" s="49"/>
      <c r="FG149" s="49"/>
      <c r="FH149" s="49"/>
      <c r="FI149" s="49"/>
      <c r="FJ149" s="49"/>
      <c r="FK149" s="49"/>
      <c r="FL149" s="49"/>
      <c r="FM149" s="49"/>
      <c r="FN149" s="49"/>
      <c r="FO149" s="49"/>
      <c r="FP149" s="49"/>
      <c r="FQ149" s="49"/>
      <c r="FR149" s="49"/>
      <c r="FS149" s="49"/>
      <c r="FT149" s="49"/>
    </row>
    <row r="150" spans="1:176">
      <c r="A150" s="516"/>
      <c r="B150" s="49"/>
      <c r="C150" s="49"/>
      <c r="D150" s="1010" t="s">
        <v>300</v>
      </c>
      <c r="E150" s="1010"/>
      <c r="F150" s="1010"/>
      <c r="G150" s="1010"/>
      <c r="H150" s="1010"/>
      <c r="I150" s="1010"/>
      <c r="J150" s="1010"/>
      <c r="K150" s="1010"/>
      <c r="L150" s="1010"/>
      <c r="M150" s="1010"/>
      <c r="N150" s="1010"/>
      <c r="O150" s="1010"/>
      <c r="P150" s="1010"/>
      <c r="Q150" s="1010"/>
      <c r="R150" s="1010"/>
      <c r="S150" s="1010"/>
      <c r="T150" s="1010"/>
      <c r="U150" s="1010"/>
      <c r="V150" s="1010"/>
      <c r="W150" s="1010"/>
      <c r="X150" s="1010"/>
      <c r="Y150" s="1010"/>
      <c r="Z150" s="1010"/>
      <c r="AA150" s="1010"/>
      <c r="AB150" s="1010"/>
      <c r="AC150" s="1010"/>
      <c r="AD150" s="1010"/>
      <c r="AE150" s="1010"/>
      <c r="AF150" s="1010"/>
      <c r="AG150" s="1010"/>
      <c r="AH150" s="1010"/>
      <c r="AI150" s="1010"/>
      <c r="AJ150" s="1010"/>
      <c r="AK150" s="1010"/>
      <c r="AL150" s="1010"/>
      <c r="AM150" s="1010"/>
      <c r="AN150" s="1010"/>
      <c r="AO150" s="1010"/>
      <c r="AP150" s="1010"/>
      <c r="AQ150" s="1010"/>
      <c r="AR150" s="1010"/>
      <c r="AS150" s="1010"/>
      <c r="AT150" s="1010"/>
      <c r="AU150" s="1010"/>
      <c r="AV150" s="1010"/>
      <c r="AW150" s="1010"/>
      <c r="AX150" s="1010"/>
      <c r="AY150" s="1010"/>
      <c r="AZ150" s="1010"/>
      <c r="BA150" s="1010"/>
      <c r="BB150" s="1010"/>
      <c r="BC150" s="1010"/>
      <c r="BD150" s="1010"/>
      <c r="BE150" s="1010"/>
      <c r="BF150" s="1010"/>
      <c r="BG150" s="1010"/>
      <c r="BH150" s="1010"/>
      <c r="BI150" s="1010"/>
      <c r="BJ150" s="1010"/>
      <c r="BK150" s="1010"/>
      <c r="BL150" s="1010"/>
      <c r="BM150" s="1010"/>
      <c r="BN150" s="1010"/>
      <c r="BO150" s="1010"/>
      <c r="BP150" s="1010"/>
      <c r="BQ150" s="1010"/>
      <c r="BR150" s="1010"/>
      <c r="BS150" s="1010"/>
      <c r="BT150" s="1010"/>
      <c r="BU150" s="1010"/>
      <c r="BV150" s="1010"/>
      <c r="BW150" s="1010"/>
      <c r="BX150" s="1010"/>
      <c r="BY150" s="1010"/>
      <c r="BZ150" s="1010"/>
      <c r="CA150" s="1010"/>
      <c r="CB150" s="1010"/>
      <c r="CC150" s="1010"/>
      <c r="CD150" s="1010"/>
      <c r="CE150" s="1010"/>
      <c r="CF150" s="1010"/>
      <c r="CG150" s="1010"/>
      <c r="CH150" s="1010"/>
      <c r="CI150" s="1010"/>
      <c r="CJ150" s="1010"/>
      <c r="CK150" s="1010"/>
      <c r="CL150" s="1010"/>
      <c r="CM150" s="1010"/>
      <c r="CN150" s="1010"/>
      <c r="CO150" s="1010"/>
      <c r="CP150" s="1010"/>
      <c r="CQ150" s="1010"/>
      <c r="CR150" s="1010"/>
      <c r="CS150" s="1010"/>
      <c r="CT150" s="1010"/>
      <c r="CU150" s="1010"/>
      <c r="CV150" s="1010"/>
      <c r="CW150" s="1010"/>
      <c r="CX150" s="1010"/>
      <c r="CY150" s="1010"/>
      <c r="CZ150" s="1010"/>
      <c r="DA150" s="1010"/>
      <c r="DB150" s="1010"/>
      <c r="DC150" s="1010"/>
      <c r="DD150" s="1010"/>
      <c r="DE150" s="1010"/>
      <c r="DF150" s="1010"/>
      <c r="DG150" s="1010"/>
      <c r="DH150" s="1010"/>
      <c r="DI150" s="1010"/>
      <c r="DJ150" s="1010"/>
      <c r="DK150" s="1010"/>
      <c r="DL150" s="1010"/>
      <c r="DM150" s="1010"/>
      <c r="DN150" s="1010"/>
      <c r="DO150" s="1010"/>
      <c r="DP150" s="1010"/>
      <c r="DQ150" s="1010"/>
      <c r="DR150" s="1010"/>
      <c r="DS150" s="1010"/>
      <c r="DT150" s="1010"/>
      <c r="DU150" s="1010"/>
      <c r="DV150" s="1010"/>
      <c r="DW150" s="1010"/>
      <c r="DX150" s="1010"/>
      <c r="DY150" s="1010"/>
      <c r="DZ150" s="1010"/>
      <c r="EA150" s="1010"/>
      <c r="EB150" s="1010"/>
      <c r="EC150" s="1010"/>
      <c r="ED150" s="1010"/>
      <c r="EE150" s="1010"/>
      <c r="EF150" s="1010"/>
      <c r="EG150" s="1010"/>
      <c r="EH150" s="1010"/>
      <c r="EI150" s="1010"/>
      <c r="EJ150" s="1010"/>
      <c r="EK150" s="1010"/>
      <c r="EL150" s="1010"/>
      <c r="EM150" s="1010"/>
      <c r="EN150" s="1010"/>
      <c r="EO150" s="1010"/>
      <c r="EP150" s="1010"/>
      <c r="EQ150" s="1010"/>
      <c r="ER150" s="1010"/>
      <c r="ES150" s="1010"/>
      <c r="ET150" s="1010"/>
      <c r="EU150" s="1010"/>
      <c r="EV150" s="1010"/>
      <c r="EW150" s="1010"/>
      <c r="EX150" s="1010"/>
      <c r="EY150" s="1010"/>
      <c r="EZ150" s="1010"/>
      <c r="FA150" s="1010"/>
      <c r="FB150" s="1010"/>
      <c r="FC150" s="49"/>
      <c r="FD150" s="49"/>
      <c r="FE150" s="49"/>
      <c r="FF150" s="49"/>
      <c r="FG150" s="49"/>
      <c r="FH150" s="49"/>
      <c r="FI150" s="49"/>
      <c r="FJ150" s="49"/>
      <c r="FK150" s="49"/>
      <c r="FL150" s="49"/>
      <c r="FM150" s="49"/>
      <c r="FN150" s="49"/>
      <c r="FO150" s="49"/>
      <c r="FP150" s="49"/>
      <c r="FQ150" s="49"/>
      <c r="FR150" s="49"/>
      <c r="FS150" s="49"/>
      <c r="FT150" s="49"/>
    </row>
    <row r="151" spans="1:176">
      <c r="A151" s="516"/>
      <c r="B151" s="49"/>
      <c r="C151" s="49"/>
      <c r="D151" s="1010" t="s">
        <v>302</v>
      </c>
      <c r="E151" s="1010"/>
      <c r="F151" s="1010"/>
      <c r="G151" s="1010"/>
      <c r="H151" s="1010"/>
      <c r="I151" s="1010"/>
      <c r="J151" s="1010"/>
      <c r="K151" s="1010"/>
      <c r="L151" s="1010"/>
      <c r="M151" s="1010"/>
      <c r="N151" s="1010"/>
      <c r="O151" s="1010"/>
      <c r="P151" s="1010"/>
      <c r="Q151" s="1010"/>
      <c r="R151" s="1010"/>
      <c r="S151" s="1010"/>
      <c r="T151" s="1010"/>
      <c r="U151" s="1010"/>
      <c r="V151" s="1010"/>
      <c r="W151" s="1010"/>
      <c r="X151" s="1010"/>
      <c r="Y151" s="1010"/>
      <c r="Z151" s="1010"/>
      <c r="AA151" s="1010"/>
      <c r="AB151" s="1010"/>
      <c r="AC151" s="1010"/>
      <c r="AD151" s="1010"/>
      <c r="AE151" s="1010"/>
      <c r="AF151" s="1010"/>
      <c r="AG151" s="1010"/>
      <c r="AH151" s="1010"/>
      <c r="AI151" s="1010"/>
      <c r="AJ151" s="1010"/>
      <c r="AK151" s="1010"/>
      <c r="AL151" s="1010"/>
      <c r="AM151" s="1010"/>
      <c r="AN151" s="1010"/>
      <c r="AO151" s="1010"/>
      <c r="AP151" s="1010"/>
      <c r="AQ151" s="1010"/>
      <c r="AR151" s="1010"/>
      <c r="AS151" s="1010"/>
      <c r="AT151" s="1010"/>
      <c r="AU151" s="1010"/>
      <c r="AV151" s="1010"/>
      <c r="AW151" s="1010"/>
      <c r="AX151" s="1010"/>
      <c r="AY151" s="1010"/>
      <c r="AZ151" s="1010"/>
      <c r="BA151" s="1010"/>
      <c r="BB151" s="1010"/>
      <c r="BC151" s="1010"/>
      <c r="BD151" s="1010"/>
      <c r="BE151" s="1010"/>
      <c r="BF151" s="1010"/>
      <c r="BG151" s="1010"/>
      <c r="BH151" s="1010"/>
      <c r="BI151" s="1010"/>
      <c r="BJ151" s="1010"/>
      <c r="BK151" s="1010"/>
      <c r="BL151" s="1010"/>
      <c r="BM151" s="1010"/>
      <c r="BN151" s="1010"/>
      <c r="BO151" s="1010"/>
      <c r="BP151" s="1010"/>
      <c r="BQ151" s="1010"/>
      <c r="BR151" s="1010"/>
      <c r="BS151" s="1010"/>
      <c r="BT151" s="1010"/>
      <c r="BU151" s="1010"/>
      <c r="BV151" s="1010"/>
      <c r="BW151" s="1010"/>
      <c r="BX151" s="1010"/>
      <c r="BY151" s="1010"/>
      <c r="BZ151" s="1010"/>
      <c r="CA151" s="1010"/>
      <c r="CB151" s="1010"/>
      <c r="CC151" s="1010"/>
      <c r="CD151" s="1010"/>
      <c r="CE151" s="1010"/>
      <c r="CF151" s="1010"/>
      <c r="CG151" s="1010"/>
      <c r="CH151" s="1010"/>
      <c r="CI151" s="1010"/>
      <c r="CJ151" s="1010"/>
      <c r="CK151" s="1010"/>
      <c r="CL151" s="1010"/>
      <c r="CM151" s="1010"/>
      <c r="CN151" s="1010"/>
      <c r="CO151" s="1010"/>
      <c r="CP151" s="1010"/>
      <c r="CQ151" s="1010"/>
      <c r="CR151" s="1010"/>
      <c r="CS151" s="1010"/>
      <c r="CT151" s="1010"/>
      <c r="CU151" s="1010"/>
      <c r="CV151" s="1010"/>
      <c r="CW151" s="1010"/>
      <c r="CX151" s="1010"/>
      <c r="CY151" s="1010"/>
      <c r="CZ151" s="1010"/>
      <c r="DA151" s="1010"/>
      <c r="DB151" s="1010"/>
      <c r="DC151" s="1010"/>
      <c r="DD151" s="1010"/>
      <c r="DE151" s="1010"/>
      <c r="DF151" s="1010"/>
      <c r="DG151" s="1010"/>
      <c r="DH151" s="1010"/>
      <c r="DI151" s="1010"/>
      <c r="DJ151" s="1010"/>
      <c r="DK151" s="1010"/>
      <c r="DL151" s="1010"/>
      <c r="DM151" s="1010"/>
      <c r="DN151" s="1010"/>
      <c r="DO151" s="1010"/>
      <c r="DP151" s="1010"/>
      <c r="DQ151" s="1010"/>
      <c r="DR151" s="1010"/>
      <c r="DS151" s="1010"/>
      <c r="DT151" s="1010"/>
      <c r="DU151" s="1010"/>
      <c r="DV151" s="1010"/>
      <c r="DW151" s="1010"/>
      <c r="DX151" s="1010"/>
      <c r="DY151" s="1010"/>
      <c r="DZ151" s="1010"/>
      <c r="EA151" s="1010"/>
      <c r="EB151" s="1010"/>
      <c r="EC151" s="1010"/>
      <c r="ED151" s="1010"/>
      <c r="EE151" s="1010"/>
      <c r="EF151" s="1010"/>
      <c r="EG151" s="1010"/>
      <c r="EH151" s="1010"/>
      <c r="EI151" s="1010"/>
      <c r="EJ151" s="1010"/>
      <c r="EK151" s="1010"/>
      <c r="EL151" s="1010"/>
      <c r="EM151" s="1010"/>
      <c r="EN151" s="1010"/>
      <c r="EO151" s="1010"/>
      <c r="EP151" s="1010"/>
      <c r="EQ151" s="1010"/>
      <c r="ER151" s="1010"/>
      <c r="ES151" s="1010"/>
      <c r="ET151" s="1010"/>
      <c r="EU151" s="1010"/>
      <c r="EV151" s="1010"/>
      <c r="EW151" s="1010"/>
      <c r="EX151" s="1010"/>
      <c r="EY151" s="1010"/>
      <c r="EZ151" s="1010"/>
      <c r="FA151" s="1010"/>
      <c r="FB151" s="1010"/>
      <c r="FC151" s="49"/>
      <c r="FD151" s="49"/>
      <c r="FE151" s="49"/>
      <c r="FF151" s="49"/>
      <c r="FG151" s="49"/>
      <c r="FH151" s="49"/>
      <c r="FI151" s="49"/>
      <c r="FJ151" s="49"/>
      <c r="FK151" s="49"/>
      <c r="FL151" s="49"/>
      <c r="FM151" s="49"/>
      <c r="FN151" s="49"/>
      <c r="FO151" s="49"/>
      <c r="FP151" s="49"/>
      <c r="FQ151" s="49"/>
      <c r="FR151" s="49"/>
      <c r="FS151" s="49"/>
      <c r="FT151" s="49"/>
    </row>
    <row r="152" spans="1:176">
      <c r="A152" s="485"/>
      <c r="B152" s="197"/>
      <c r="C152" s="197"/>
      <c r="D152" s="197"/>
      <c r="E152" s="197"/>
      <c r="F152" s="197"/>
      <c r="G152" s="197"/>
      <c r="H152" s="197"/>
      <c r="I152" s="197"/>
      <c r="J152" s="197"/>
      <c r="K152" s="197"/>
      <c r="L152" s="197"/>
      <c r="M152" s="197"/>
      <c r="N152" s="197"/>
      <c r="O152" s="197"/>
      <c r="P152" s="197"/>
      <c r="Q152" s="197"/>
      <c r="R152" s="197"/>
      <c r="S152" s="197"/>
      <c r="T152" s="197"/>
      <c r="U152" s="197"/>
      <c r="V152" s="197"/>
      <c r="W152" s="197"/>
      <c r="X152" s="197"/>
      <c r="Y152" s="197"/>
      <c r="Z152" s="197"/>
      <c r="AA152" s="197"/>
      <c r="AB152" s="197"/>
      <c r="AC152" s="197"/>
      <c r="AD152" s="197"/>
      <c r="AE152" s="197"/>
      <c r="AF152" s="197"/>
      <c r="AG152" s="197"/>
      <c r="AH152" s="197"/>
      <c r="AI152" s="197"/>
      <c r="AJ152" s="197"/>
      <c r="AK152" s="197"/>
      <c r="AL152" s="197"/>
      <c r="AM152" s="197"/>
      <c r="AN152" s="197"/>
      <c r="AO152" s="197"/>
      <c r="AP152" s="197"/>
      <c r="AQ152" s="197"/>
      <c r="AR152" s="197"/>
      <c r="AS152" s="197"/>
      <c r="AT152" s="197"/>
      <c r="AU152" s="197"/>
      <c r="AV152" s="197"/>
      <c r="AW152" s="197"/>
      <c r="AX152" s="197"/>
      <c r="AY152" s="197"/>
      <c r="AZ152" s="197"/>
      <c r="BA152" s="197"/>
      <c r="BB152" s="197"/>
      <c r="BC152" s="197"/>
      <c r="BD152" s="197"/>
      <c r="BE152" s="197"/>
      <c r="BF152" s="197"/>
      <c r="BG152" s="197"/>
      <c r="BH152" s="197"/>
      <c r="BI152" s="197"/>
      <c r="BJ152" s="197"/>
      <c r="BK152" s="197"/>
      <c r="BL152" s="197"/>
      <c r="BM152" s="197"/>
      <c r="BN152" s="197"/>
      <c r="BO152" s="197"/>
      <c r="BP152" s="197"/>
      <c r="BQ152" s="197"/>
      <c r="BR152" s="197"/>
      <c r="BS152" s="197"/>
      <c r="BT152" s="197"/>
      <c r="BU152" s="197"/>
      <c r="BV152" s="197"/>
      <c r="BW152" s="197"/>
      <c r="BX152" s="197"/>
      <c r="BY152" s="197"/>
      <c r="BZ152" s="197"/>
      <c r="CA152" s="197"/>
      <c r="CB152" s="197"/>
      <c r="CC152" s="197"/>
      <c r="CD152" s="197"/>
      <c r="CE152" s="197"/>
      <c r="CF152" s="197"/>
      <c r="CG152" s="197"/>
      <c r="CH152" s="197"/>
      <c r="CI152" s="197"/>
      <c r="CJ152" s="197"/>
      <c r="CK152" s="197"/>
      <c r="CL152" s="197"/>
      <c r="CM152" s="197"/>
      <c r="CN152" s="197"/>
      <c r="CO152" s="197"/>
      <c r="CP152" s="197"/>
      <c r="CQ152" s="197"/>
      <c r="CR152" s="197"/>
      <c r="CS152" s="197"/>
      <c r="CT152" s="197"/>
      <c r="CU152" s="197"/>
      <c r="CV152" s="197"/>
      <c r="CW152" s="197"/>
      <c r="CX152" s="197"/>
      <c r="CY152" s="197"/>
      <c r="CZ152" s="197"/>
      <c r="DA152" s="197"/>
      <c r="DB152" s="197"/>
      <c r="DC152" s="197"/>
      <c r="DD152" s="197"/>
      <c r="DE152" s="197"/>
      <c r="DF152" s="197"/>
      <c r="DG152" s="197"/>
      <c r="DH152" s="197"/>
      <c r="DI152" s="197"/>
      <c r="DJ152" s="45"/>
      <c r="DK152" s="45"/>
      <c r="DL152" s="45"/>
      <c r="DM152" s="45"/>
      <c r="DN152" s="45"/>
      <c r="DO152" s="45"/>
      <c r="DP152" s="45"/>
      <c r="DQ152" s="45"/>
      <c r="DR152" s="45"/>
      <c r="DS152" s="45"/>
      <c r="DT152" s="45"/>
      <c r="DU152" s="45"/>
      <c r="DV152" s="45"/>
      <c r="DW152" s="45"/>
      <c r="DX152" s="45"/>
      <c r="DY152" s="45"/>
      <c r="DZ152" s="45"/>
      <c r="EA152" s="45"/>
      <c r="EB152" s="45"/>
      <c r="EC152" s="45"/>
      <c r="ED152" s="45"/>
      <c r="EE152" s="45"/>
      <c r="EF152" s="45"/>
      <c r="EG152" s="45"/>
      <c r="EH152" s="45"/>
      <c r="EI152" s="45"/>
      <c r="EJ152" s="45"/>
      <c r="EK152" s="45"/>
      <c r="EL152" s="45"/>
      <c r="EM152" s="45"/>
      <c r="EN152" s="45"/>
      <c r="EO152" s="45"/>
      <c r="EP152" s="45"/>
      <c r="EQ152" s="45"/>
      <c r="ER152" s="45"/>
      <c r="ES152" s="45"/>
      <c r="ET152" s="45"/>
      <c r="EU152" s="45"/>
      <c r="EV152" s="45"/>
      <c r="EW152" s="45"/>
      <c r="EX152" s="45"/>
      <c r="EY152" s="45"/>
      <c r="EZ152" s="45"/>
      <c r="FA152" s="45"/>
      <c r="FB152" s="45"/>
      <c r="FC152" s="45"/>
      <c r="FD152" s="45"/>
      <c r="FE152" s="45"/>
      <c r="FF152" s="45"/>
      <c r="FG152" s="45"/>
      <c r="FH152" s="45"/>
      <c r="FI152" s="45"/>
      <c r="FJ152" s="45"/>
      <c r="FK152" s="45"/>
      <c r="FL152" s="45"/>
      <c r="FM152" s="45"/>
      <c r="FN152" s="45"/>
      <c r="FO152" s="45"/>
      <c r="FP152" s="45"/>
      <c r="FQ152" s="45"/>
      <c r="FR152" s="45"/>
      <c r="FS152" s="45"/>
      <c r="FT152" s="45"/>
    </row>
    <row r="153" spans="1:176">
      <c r="A153" s="485"/>
      <c r="B153" s="197"/>
      <c r="C153" s="197"/>
      <c r="D153" s="197"/>
      <c r="E153" s="197"/>
      <c r="F153" s="197"/>
      <c r="G153" s="197"/>
      <c r="H153" s="197"/>
      <c r="I153" s="197"/>
      <c r="J153" s="197"/>
      <c r="K153" s="197"/>
      <c r="L153" s="197"/>
      <c r="M153" s="197"/>
      <c r="N153" s="197"/>
      <c r="O153" s="197"/>
      <c r="P153" s="197"/>
      <c r="Q153" s="197"/>
      <c r="R153" s="197"/>
      <c r="S153" s="197"/>
      <c r="T153" s="197"/>
      <c r="U153" s="197"/>
      <c r="V153" s="197"/>
      <c r="W153" s="197"/>
      <c r="X153" s="197"/>
      <c r="Y153" s="197"/>
      <c r="Z153" s="197"/>
      <c r="AA153" s="197"/>
      <c r="AB153" s="197"/>
      <c r="AC153" s="197"/>
      <c r="AD153" s="197"/>
      <c r="AE153" s="197"/>
      <c r="AF153" s="197"/>
      <c r="AG153" s="197"/>
      <c r="AH153" s="197"/>
      <c r="AI153" s="197"/>
      <c r="AJ153" s="197"/>
      <c r="AK153" s="197"/>
      <c r="AL153" s="197"/>
      <c r="AM153" s="197"/>
      <c r="AN153" s="197"/>
      <c r="AO153" s="197"/>
      <c r="AP153" s="197"/>
      <c r="AQ153" s="197"/>
      <c r="AR153" s="197"/>
      <c r="AS153" s="197"/>
      <c r="AT153" s="197"/>
      <c r="AU153" s="197"/>
      <c r="AV153" s="197"/>
      <c r="AW153" s="197"/>
      <c r="AX153" s="197"/>
      <c r="AY153" s="197"/>
      <c r="AZ153" s="197"/>
      <c r="BA153" s="197"/>
      <c r="BB153" s="197"/>
      <c r="BC153" s="197"/>
      <c r="BD153" s="197"/>
      <c r="BE153" s="197"/>
      <c r="BF153" s="197"/>
      <c r="BG153" s="197"/>
      <c r="BH153" s="197"/>
      <c r="BI153" s="197"/>
      <c r="BJ153" s="197"/>
      <c r="BK153" s="197"/>
      <c r="BL153" s="197"/>
      <c r="BM153" s="197"/>
      <c r="BN153" s="197"/>
      <c r="BO153" s="197"/>
      <c r="BP153" s="197"/>
      <c r="BQ153" s="197"/>
      <c r="BR153" s="197"/>
      <c r="BS153" s="197"/>
      <c r="BT153" s="197"/>
      <c r="BU153" s="197"/>
      <c r="BV153" s="197"/>
      <c r="BW153" s="197"/>
      <c r="BX153" s="197"/>
      <c r="BY153" s="197"/>
      <c r="BZ153" s="197"/>
      <c r="CA153" s="197"/>
      <c r="CB153" s="197"/>
      <c r="CC153" s="197"/>
      <c r="CD153" s="197"/>
      <c r="CE153" s="197"/>
      <c r="CF153" s="197"/>
      <c r="CG153" s="197"/>
      <c r="CH153" s="197"/>
      <c r="CI153" s="197"/>
      <c r="CJ153" s="197"/>
      <c r="CK153" s="197"/>
      <c r="CL153" s="197"/>
      <c r="CM153" s="197"/>
      <c r="CN153" s="197"/>
      <c r="CO153" s="197"/>
      <c r="CP153" s="197"/>
      <c r="CQ153" s="197"/>
      <c r="CR153" s="197"/>
      <c r="CS153" s="197"/>
      <c r="CT153" s="197"/>
      <c r="CU153" s="197"/>
      <c r="CV153" s="197"/>
      <c r="CW153" s="197"/>
      <c r="CX153" s="197"/>
      <c r="CY153" s="197"/>
      <c r="CZ153" s="197"/>
      <c r="DA153" s="197"/>
      <c r="DB153" s="197"/>
      <c r="DC153" s="197"/>
      <c r="DD153" s="197"/>
      <c r="DE153" s="197"/>
      <c r="DF153" s="197"/>
      <c r="DG153" s="197"/>
      <c r="DH153" s="197"/>
      <c r="DI153" s="197"/>
      <c r="DJ153" s="45"/>
      <c r="DK153" s="45"/>
      <c r="DL153" s="45"/>
      <c r="DM153" s="45"/>
      <c r="DN153" s="45"/>
      <c r="DO153" s="45"/>
      <c r="DP153" s="45"/>
      <c r="DQ153" s="45"/>
      <c r="DR153" s="45"/>
      <c r="DS153" s="45"/>
      <c r="DT153" s="45"/>
      <c r="DU153" s="45"/>
      <c r="DV153" s="45"/>
      <c r="DW153" s="45"/>
      <c r="DX153" s="45"/>
      <c r="DY153" s="45"/>
      <c r="DZ153" s="45"/>
      <c r="EA153" s="45"/>
      <c r="EB153" s="45"/>
      <c r="EC153" s="45"/>
      <c r="ED153" s="45"/>
      <c r="EE153" s="45"/>
      <c r="EF153" s="45"/>
      <c r="EG153" s="45"/>
      <c r="EH153" s="45"/>
      <c r="EI153" s="45"/>
      <c r="EJ153" s="45"/>
      <c r="EK153" s="45"/>
      <c r="EL153" s="45"/>
      <c r="EM153" s="45"/>
      <c r="EN153" s="45"/>
      <c r="EO153" s="45"/>
      <c r="EP153" s="45"/>
      <c r="EQ153" s="45"/>
      <c r="ER153" s="45"/>
      <c r="ES153" s="45"/>
      <c r="ET153" s="45"/>
      <c r="EU153" s="45"/>
      <c r="EV153" s="45"/>
      <c r="EW153" s="45"/>
      <c r="EX153" s="45"/>
      <c r="EY153" s="45"/>
      <c r="EZ153" s="45"/>
      <c r="FA153" s="45"/>
      <c r="FB153" s="45"/>
      <c r="FC153" s="45"/>
      <c r="FD153" s="45"/>
      <c r="FE153" s="45"/>
      <c r="FF153" s="45"/>
      <c r="FG153" s="45"/>
      <c r="FH153" s="45"/>
      <c r="FI153" s="45"/>
      <c r="FJ153" s="45"/>
      <c r="FK153" s="45"/>
      <c r="FL153" s="45"/>
      <c r="FM153" s="45"/>
      <c r="FN153" s="45"/>
      <c r="FO153" s="45"/>
      <c r="FP153" s="45"/>
      <c r="FQ153" s="45"/>
      <c r="FR153" s="45"/>
      <c r="FS153" s="45"/>
      <c r="FT153" s="45"/>
    </row>
    <row r="154" spans="1:176">
      <c r="A154" s="485"/>
      <c r="B154" s="197"/>
      <c r="C154" s="197"/>
      <c r="D154" s="197"/>
      <c r="E154" s="197"/>
      <c r="F154" s="197"/>
      <c r="G154" s="197"/>
      <c r="H154" s="197"/>
      <c r="I154" s="197"/>
      <c r="J154" s="197"/>
      <c r="K154" s="197"/>
      <c r="L154" s="197"/>
      <c r="M154" s="197"/>
      <c r="N154" s="197"/>
      <c r="O154" s="197"/>
      <c r="P154" s="197"/>
      <c r="Q154" s="197"/>
      <c r="R154" s="197"/>
      <c r="S154" s="197"/>
      <c r="T154" s="197"/>
      <c r="U154" s="197"/>
      <c r="V154" s="197"/>
      <c r="W154" s="197"/>
      <c r="X154" s="197"/>
      <c r="Y154" s="197"/>
      <c r="Z154" s="197"/>
      <c r="AA154" s="197"/>
      <c r="AB154" s="197"/>
      <c r="AC154" s="197"/>
      <c r="AD154" s="197"/>
      <c r="AE154" s="197"/>
      <c r="AF154" s="197"/>
      <c r="AG154" s="197"/>
      <c r="AH154" s="197"/>
      <c r="AI154" s="197"/>
      <c r="AJ154" s="197"/>
      <c r="AK154" s="197"/>
      <c r="AL154" s="197"/>
      <c r="AM154" s="197"/>
      <c r="AN154" s="197"/>
      <c r="AO154" s="197"/>
      <c r="AP154" s="197"/>
      <c r="AQ154" s="197"/>
      <c r="AR154" s="197"/>
      <c r="AS154" s="197"/>
      <c r="AT154" s="197"/>
      <c r="AU154" s="197"/>
      <c r="AV154" s="197"/>
      <c r="AW154" s="197"/>
      <c r="AX154" s="197"/>
      <c r="AY154" s="197"/>
      <c r="AZ154" s="197"/>
      <c r="BA154" s="197"/>
      <c r="BB154" s="197"/>
      <c r="BC154" s="197"/>
      <c r="BD154" s="197"/>
      <c r="BE154" s="197"/>
      <c r="BF154" s="197"/>
      <c r="BG154" s="197"/>
      <c r="BH154" s="197"/>
      <c r="BI154" s="197"/>
      <c r="BJ154" s="197"/>
      <c r="BK154" s="197"/>
      <c r="BL154" s="197"/>
      <c r="BM154" s="197"/>
      <c r="BN154" s="197"/>
      <c r="BO154" s="197"/>
      <c r="BP154" s="197"/>
      <c r="BQ154" s="197"/>
      <c r="BR154" s="197"/>
      <c r="BS154" s="197"/>
      <c r="BT154" s="197"/>
      <c r="BU154" s="197"/>
      <c r="BV154" s="197"/>
      <c r="BW154" s="197"/>
      <c r="BX154" s="197"/>
      <c r="BY154" s="197"/>
      <c r="BZ154" s="197"/>
      <c r="CA154" s="197"/>
      <c r="CB154" s="197"/>
      <c r="CC154" s="197"/>
      <c r="CD154" s="197"/>
      <c r="CE154" s="197"/>
      <c r="CF154" s="197"/>
      <c r="CG154" s="197"/>
      <c r="CH154" s="197"/>
      <c r="CI154" s="197"/>
      <c r="CJ154" s="197"/>
      <c r="CK154" s="197"/>
      <c r="CL154" s="197"/>
      <c r="CM154" s="197"/>
      <c r="CN154" s="197"/>
      <c r="CO154" s="197"/>
      <c r="CP154" s="197"/>
      <c r="CQ154" s="197"/>
      <c r="CR154" s="197"/>
      <c r="CS154" s="197"/>
      <c r="CT154" s="197"/>
      <c r="CU154" s="197"/>
      <c r="CV154" s="197"/>
      <c r="CW154" s="197"/>
      <c r="CX154" s="197"/>
      <c r="CY154" s="197"/>
      <c r="CZ154" s="197"/>
      <c r="DA154" s="197"/>
      <c r="DB154" s="197"/>
      <c r="DC154" s="197"/>
      <c r="DD154" s="197"/>
      <c r="DE154" s="197"/>
      <c r="DF154" s="197"/>
      <c r="DG154" s="197"/>
      <c r="DH154" s="197"/>
      <c r="DI154" s="197"/>
      <c r="DJ154" s="45"/>
      <c r="DK154" s="45"/>
      <c r="DL154" s="45"/>
      <c r="DM154" s="45"/>
      <c r="DN154" s="45"/>
      <c r="DO154" s="45"/>
      <c r="DP154" s="45"/>
      <c r="DQ154" s="45"/>
      <c r="DR154" s="45"/>
      <c r="DS154" s="45"/>
      <c r="DT154" s="45"/>
      <c r="DU154" s="45"/>
      <c r="DV154" s="45"/>
      <c r="DW154" s="45"/>
      <c r="DX154" s="45"/>
      <c r="DY154" s="45"/>
      <c r="DZ154" s="45"/>
      <c r="EA154" s="45"/>
      <c r="EB154" s="45"/>
      <c r="EC154" s="45"/>
      <c r="ED154" s="45"/>
      <c r="EE154" s="45"/>
      <c r="EF154" s="45"/>
      <c r="EG154" s="45"/>
      <c r="EH154" s="45"/>
      <c r="EI154" s="45"/>
      <c r="EJ154" s="45"/>
      <c r="EK154" s="45"/>
      <c r="EL154" s="45"/>
      <c r="EM154" s="45"/>
      <c r="EN154" s="45"/>
      <c r="EO154" s="45"/>
      <c r="EP154" s="45"/>
      <c r="EQ154" s="45"/>
      <c r="ER154" s="45"/>
      <c r="ES154" s="45"/>
      <c r="ET154" s="45"/>
      <c r="EU154" s="45"/>
      <c r="EV154" s="45"/>
      <c r="EW154" s="45"/>
      <c r="EX154" s="45"/>
      <c r="EY154" s="45"/>
      <c r="EZ154" s="45"/>
      <c r="FA154" s="45"/>
      <c r="FB154" s="45"/>
      <c r="FC154" s="45"/>
      <c r="FD154" s="45"/>
      <c r="FE154" s="45"/>
      <c r="FF154" s="45"/>
      <c r="FG154" s="45"/>
      <c r="FH154" s="45"/>
      <c r="FI154" s="45"/>
      <c r="FJ154" s="45"/>
      <c r="FK154" s="45"/>
      <c r="FL154" s="45"/>
      <c r="FM154" s="45"/>
      <c r="FN154" s="45"/>
      <c r="FO154" s="45"/>
      <c r="FP154" s="45"/>
      <c r="FQ154" s="45"/>
      <c r="FR154" s="45"/>
      <c r="FS154" s="45"/>
      <c r="FT154" s="45"/>
    </row>
    <row r="155" spans="1:176">
      <c r="A155" s="485"/>
      <c r="B155" s="197"/>
      <c r="C155" s="197"/>
      <c r="D155" s="197"/>
      <c r="E155" s="197"/>
      <c r="F155" s="197"/>
      <c r="G155" s="197"/>
      <c r="H155" s="197"/>
      <c r="I155" s="197"/>
      <c r="J155" s="197"/>
      <c r="K155" s="197"/>
      <c r="L155" s="197"/>
      <c r="M155" s="197"/>
      <c r="N155" s="197"/>
      <c r="O155" s="197"/>
      <c r="P155" s="197"/>
      <c r="Q155" s="197"/>
      <c r="R155" s="197"/>
      <c r="S155" s="197"/>
      <c r="T155" s="197"/>
      <c r="U155" s="197"/>
      <c r="V155" s="197"/>
      <c r="W155" s="197"/>
      <c r="X155" s="197"/>
      <c r="Y155" s="197"/>
      <c r="Z155" s="197"/>
      <c r="AA155" s="197"/>
      <c r="AB155" s="197"/>
      <c r="AC155" s="197"/>
      <c r="AD155" s="197"/>
      <c r="AE155" s="197"/>
      <c r="AF155" s="197"/>
      <c r="AG155" s="197"/>
      <c r="AH155" s="197"/>
      <c r="AI155" s="197"/>
      <c r="AJ155" s="197"/>
      <c r="AK155" s="197"/>
      <c r="AL155" s="197"/>
      <c r="AM155" s="197"/>
      <c r="AN155" s="197"/>
      <c r="AO155" s="197"/>
      <c r="AP155" s="197"/>
      <c r="AQ155" s="197"/>
      <c r="AR155" s="197"/>
      <c r="AS155" s="197"/>
      <c r="AT155" s="197"/>
      <c r="AU155" s="197"/>
      <c r="AV155" s="197"/>
      <c r="AW155" s="197"/>
      <c r="AX155" s="197"/>
      <c r="AY155" s="197"/>
      <c r="AZ155" s="197"/>
      <c r="BA155" s="197"/>
      <c r="BB155" s="197"/>
      <c r="BC155" s="197"/>
      <c r="BD155" s="197"/>
      <c r="BE155" s="197"/>
      <c r="BF155" s="197"/>
      <c r="BG155" s="197"/>
      <c r="BH155" s="197"/>
      <c r="BI155" s="197"/>
      <c r="BJ155" s="197"/>
      <c r="BK155" s="197"/>
      <c r="BL155" s="197"/>
      <c r="BM155" s="197"/>
      <c r="BN155" s="197"/>
      <c r="BO155" s="197"/>
      <c r="BP155" s="197"/>
      <c r="BQ155" s="197"/>
      <c r="BR155" s="197"/>
      <c r="BS155" s="197"/>
      <c r="BT155" s="197"/>
      <c r="BU155" s="197"/>
      <c r="BV155" s="197"/>
      <c r="BW155" s="197"/>
      <c r="BX155" s="197"/>
      <c r="BY155" s="197"/>
      <c r="BZ155" s="197"/>
      <c r="CA155" s="197"/>
      <c r="CB155" s="197"/>
      <c r="CC155" s="197"/>
      <c r="CD155" s="197"/>
      <c r="CE155" s="197"/>
      <c r="CF155" s="197"/>
      <c r="CG155" s="197"/>
      <c r="CH155" s="197"/>
      <c r="CI155" s="197"/>
      <c r="CJ155" s="197"/>
      <c r="CK155" s="197"/>
      <c r="CL155" s="197"/>
      <c r="CM155" s="197"/>
      <c r="CN155" s="197"/>
      <c r="CO155" s="197"/>
      <c r="CP155" s="197"/>
      <c r="CQ155" s="197"/>
      <c r="CR155" s="197"/>
      <c r="CS155" s="197"/>
      <c r="CT155" s="197"/>
      <c r="CU155" s="197"/>
      <c r="CV155" s="197"/>
      <c r="CW155" s="197"/>
      <c r="CX155" s="197"/>
      <c r="CY155" s="197"/>
      <c r="CZ155" s="197"/>
      <c r="DA155" s="197"/>
      <c r="DB155" s="197"/>
      <c r="DC155" s="197"/>
      <c r="DD155" s="197"/>
      <c r="DE155" s="197"/>
      <c r="DF155" s="197"/>
      <c r="DG155" s="197"/>
      <c r="DH155" s="197"/>
      <c r="DI155" s="197"/>
      <c r="DJ155" s="45"/>
      <c r="DK155" s="45"/>
      <c r="DL155" s="45"/>
      <c r="DM155" s="45"/>
      <c r="DN155" s="45"/>
      <c r="DO155" s="45"/>
      <c r="DP155" s="45"/>
      <c r="DQ155" s="45"/>
      <c r="DR155" s="45"/>
      <c r="DS155" s="45"/>
      <c r="DT155" s="45"/>
      <c r="DU155" s="45"/>
      <c r="DV155" s="45"/>
      <c r="DW155" s="45"/>
      <c r="DX155" s="45"/>
      <c r="DY155" s="45"/>
      <c r="DZ155" s="45"/>
      <c r="EA155" s="45"/>
      <c r="EB155" s="45"/>
      <c r="EC155" s="45"/>
      <c r="ED155" s="45"/>
      <c r="EE155" s="45"/>
      <c r="EF155" s="45"/>
      <c r="EG155" s="45"/>
      <c r="EH155" s="45"/>
      <c r="EI155" s="45"/>
      <c r="EJ155" s="45"/>
      <c r="EK155" s="45"/>
      <c r="EL155" s="45"/>
      <c r="EM155" s="45"/>
      <c r="EN155" s="45"/>
      <c r="EO155" s="45"/>
      <c r="EP155" s="45"/>
      <c r="EQ155" s="45"/>
      <c r="ER155" s="45"/>
      <c r="ES155" s="45"/>
      <c r="ET155" s="45"/>
      <c r="EU155" s="45"/>
      <c r="EV155" s="45"/>
      <c r="EW155" s="45"/>
      <c r="EX155" s="45"/>
      <c r="EY155" s="45"/>
      <c r="EZ155" s="45"/>
      <c r="FA155" s="45"/>
      <c r="FB155" s="45"/>
      <c r="FC155" s="45"/>
      <c r="FD155" s="45"/>
      <c r="FE155" s="45"/>
      <c r="FF155" s="45"/>
      <c r="FG155" s="45"/>
      <c r="FH155" s="45"/>
      <c r="FI155" s="45"/>
      <c r="FJ155" s="45"/>
      <c r="FK155" s="45"/>
      <c r="FL155" s="45"/>
      <c r="FM155" s="45"/>
      <c r="FN155" s="45"/>
      <c r="FO155" s="45"/>
      <c r="FP155" s="45"/>
      <c r="FQ155" s="45"/>
      <c r="FR155" s="45"/>
      <c r="FS155" s="45"/>
      <c r="FT155" s="45"/>
    </row>
    <row r="156" spans="1:176">
      <c r="A156" s="485"/>
      <c r="B156" s="197"/>
      <c r="C156" s="197"/>
      <c r="D156" s="197"/>
      <c r="E156" s="197"/>
      <c r="F156" s="197"/>
      <c r="G156" s="197"/>
      <c r="H156" s="197"/>
      <c r="I156" s="197"/>
      <c r="J156" s="197"/>
      <c r="K156" s="197"/>
      <c r="L156" s="197"/>
      <c r="M156" s="197"/>
      <c r="N156" s="197"/>
      <c r="O156" s="197"/>
      <c r="P156" s="197"/>
      <c r="Q156" s="197"/>
      <c r="R156" s="197"/>
      <c r="S156" s="197"/>
      <c r="T156" s="197"/>
      <c r="U156" s="197"/>
      <c r="V156" s="197"/>
      <c r="W156" s="197"/>
      <c r="X156" s="197"/>
      <c r="Y156" s="197"/>
      <c r="Z156" s="197"/>
      <c r="AA156" s="197"/>
      <c r="AB156" s="197"/>
      <c r="AC156" s="197"/>
      <c r="AD156" s="197"/>
      <c r="AE156" s="197"/>
      <c r="AF156" s="197"/>
      <c r="AG156" s="197"/>
      <c r="AH156" s="197"/>
      <c r="AI156" s="197"/>
      <c r="AJ156" s="197"/>
      <c r="AK156" s="197"/>
      <c r="AL156" s="197"/>
      <c r="AM156" s="197"/>
      <c r="AN156" s="197"/>
      <c r="AO156" s="197"/>
      <c r="AP156" s="197"/>
      <c r="AQ156" s="197"/>
      <c r="AR156" s="197"/>
      <c r="AS156" s="197"/>
      <c r="AT156" s="197"/>
      <c r="AU156" s="197"/>
      <c r="AV156" s="197"/>
      <c r="AW156" s="197"/>
      <c r="AX156" s="197"/>
      <c r="AY156" s="197"/>
      <c r="AZ156" s="197"/>
      <c r="BA156" s="197"/>
      <c r="BB156" s="197"/>
      <c r="BC156" s="197"/>
      <c r="BD156" s="197"/>
      <c r="BE156" s="197"/>
      <c r="BF156" s="197"/>
      <c r="BG156" s="197"/>
      <c r="BH156" s="197"/>
      <c r="BI156" s="197"/>
      <c r="BJ156" s="197"/>
      <c r="BK156" s="197"/>
      <c r="BL156" s="197"/>
      <c r="BM156" s="197"/>
      <c r="BN156" s="197"/>
      <c r="BO156" s="197"/>
      <c r="BP156" s="197"/>
      <c r="BQ156" s="197"/>
      <c r="BR156" s="197"/>
      <c r="BS156" s="197"/>
      <c r="BT156" s="197"/>
      <c r="BU156" s="197"/>
      <c r="BV156" s="197"/>
      <c r="BW156" s="197"/>
      <c r="BX156" s="197"/>
      <c r="BY156" s="197"/>
      <c r="BZ156" s="197"/>
      <c r="CA156" s="197"/>
      <c r="CB156" s="197"/>
      <c r="CC156" s="197"/>
      <c r="CD156" s="197"/>
      <c r="CE156" s="197"/>
      <c r="CF156" s="197"/>
      <c r="CG156" s="197"/>
      <c r="CH156" s="197"/>
      <c r="CI156" s="197"/>
      <c r="CJ156" s="197"/>
      <c r="CK156" s="197"/>
      <c r="CL156" s="197"/>
      <c r="CM156" s="197"/>
      <c r="CN156" s="197"/>
      <c r="CO156" s="197"/>
      <c r="CP156" s="197"/>
      <c r="CQ156" s="197"/>
      <c r="CR156" s="197"/>
      <c r="CS156" s="197"/>
      <c r="CT156" s="197"/>
      <c r="CU156" s="197"/>
      <c r="CV156" s="197"/>
      <c r="CW156" s="197"/>
      <c r="CX156" s="197"/>
      <c r="CY156" s="197"/>
      <c r="CZ156" s="197"/>
      <c r="DA156" s="197"/>
      <c r="DB156" s="197"/>
      <c r="DC156" s="197"/>
      <c r="DD156" s="197"/>
      <c r="DE156" s="197"/>
      <c r="DF156" s="197"/>
      <c r="DG156" s="197"/>
      <c r="DH156" s="197"/>
      <c r="DI156" s="197"/>
      <c r="DJ156" s="45"/>
      <c r="DK156" s="45"/>
      <c r="DL156" s="45"/>
      <c r="DM156" s="45"/>
      <c r="DN156" s="45"/>
      <c r="DO156" s="45"/>
      <c r="DP156" s="45"/>
      <c r="DQ156" s="45"/>
      <c r="DR156" s="45"/>
      <c r="DS156" s="45"/>
      <c r="DT156" s="45"/>
      <c r="DU156" s="45"/>
      <c r="DV156" s="45"/>
      <c r="DW156" s="45"/>
      <c r="DX156" s="45"/>
      <c r="DY156" s="45"/>
      <c r="DZ156" s="45"/>
      <c r="EA156" s="45"/>
      <c r="EB156" s="45"/>
      <c r="EC156" s="45"/>
      <c r="ED156" s="45"/>
      <c r="EE156" s="45"/>
      <c r="EF156" s="45"/>
      <c r="EG156" s="45"/>
      <c r="EH156" s="45"/>
      <c r="EI156" s="45"/>
      <c r="EJ156" s="45"/>
      <c r="EK156" s="45"/>
      <c r="EL156" s="45"/>
      <c r="EM156" s="45"/>
      <c r="EN156" s="45"/>
      <c r="EO156" s="45"/>
      <c r="EP156" s="45"/>
      <c r="EQ156" s="45"/>
      <c r="ER156" s="45"/>
      <c r="ES156" s="45"/>
      <c r="ET156" s="45"/>
      <c r="EU156" s="45"/>
      <c r="EV156" s="45"/>
      <c r="EW156" s="45"/>
      <c r="EX156" s="45"/>
      <c r="EY156" s="45"/>
      <c r="EZ156" s="45"/>
      <c r="FA156" s="45"/>
      <c r="FB156" s="45"/>
      <c r="FC156" s="45"/>
      <c r="FD156" s="45"/>
      <c r="FE156" s="45"/>
      <c r="FF156" s="45"/>
      <c r="FG156" s="45"/>
      <c r="FH156" s="45"/>
      <c r="FI156" s="45"/>
      <c r="FJ156" s="45"/>
      <c r="FK156" s="45"/>
      <c r="FL156" s="45"/>
      <c r="FM156" s="45"/>
      <c r="FN156" s="45"/>
      <c r="FO156" s="45"/>
      <c r="FP156" s="45"/>
      <c r="FQ156" s="45"/>
      <c r="FR156" s="45"/>
      <c r="FS156" s="45"/>
      <c r="FT156" s="45"/>
    </row>
    <row r="157" spans="1:176">
      <c r="A157" s="485"/>
      <c r="B157" s="197"/>
      <c r="C157" s="197"/>
      <c r="D157" s="197"/>
      <c r="E157" s="197"/>
      <c r="F157" s="197"/>
      <c r="G157" s="197"/>
      <c r="H157" s="197"/>
      <c r="I157" s="197"/>
      <c r="J157" s="197"/>
      <c r="K157" s="197"/>
      <c r="L157" s="197"/>
      <c r="M157" s="197"/>
      <c r="N157" s="197"/>
      <c r="O157" s="197"/>
      <c r="P157" s="197"/>
      <c r="Q157" s="197"/>
      <c r="R157" s="197"/>
      <c r="S157" s="197"/>
      <c r="T157" s="197"/>
      <c r="U157" s="197"/>
      <c r="V157" s="197"/>
      <c r="W157" s="197"/>
      <c r="X157" s="197"/>
      <c r="Y157" s="197"/>
      <c r="Z157" s="197"/>
      <c r="AA157" s="197"/>
      <c r="AB157" s="197"/>
      <c r="AC157" s="197"/>
      <c r="AD157" s="197"/>
      <c r="AE157" s="197"/>
      <c r="AF157" s="197"/>
      <c r="AG157" s="197"/>
      <c r="AH157" s="197"/>
      <c r="AI157" s="197"/>
      <c r="AJ157" s="197"/>
      <c r="AK157" s="197"/>
      <c r="AL157" s="197"/>
      <c r="AM157" s="197"/>
      <c r="AN157" s="197"/>
      <c r="AO157" s="197"/>
      <c r="AP157" s="197"/>
      <c r="AQ157" s="197"/>
      <c r="AR157" s="197"/>
      <c r="AS157" s="197"/>
      <c r="AT157" s="197"/>
      <c r="AU157" s="197"/>
      <c r="AV157" s="197"/>
      <c r="AW157" s="197"/>
      <c r="AX157" s="197"/>
      <c r="AY157" s="197"/>
      <c r="AZ157" s="197"/>
      <c r="BA157" s="197"/>
      <c r="BB157" s="197"/>
      <c r="BC157" s="197"/>
      <c r="BD157" s="197"/>
      <c r="BE157" s="197"/>
      <c r="BF157" s="197"/>
      <c r="BG157" s="197"/>
      <c r="BH157" s="197"/>
      <c r="BI157" s="197"/>
      <c r="BJ157" s="197"/>
      <c r="BK157" s="197"/>
      <c r="BL157" s="197"/>
      <c r="BM157" s="197"/>
      <c r="BN157" s="197"/>
      <c r="BO157" s="197"/>
      <c r="BP157" s="197"/>
      <c r="BQ157" s="197"/>
      <c r="BR157" s="197"/>
      <c r="BS157" s="197"/>
      <c r="BT157" s="197"/>
      <c r="BU157" s="197"/>
      <c r="BV157" s="197"/>
      <c r="BW157" s="197"/>
      <c r="BX157" s="197"/>
      <c r="BY157" s="197"/>
      <c r="BZ157" s="197"/>
      <c r="CA157" s="197"/>
      <c r="CB157" s="197"/>
      <c r="CC157" s="197"/>
      <c r="CD157" s="197"/>
      <c r="CE157" s="197"/>
      <c r="CF157" s="197"/>
      <c r="CG157" s="197"/>
      <c r="CH157" s="197"/>
      <c r="CI157" s="197"/>
      <c r="CJ157" s="197"/>
      <c r="CK157" s="197"/>
      <c r="CL157" s="197"/>
      <c r="CM157" s="197"/>
      <c r="CN157" s="197"/>
      <c r="CO157" s="197"/>
      <c r="CP157" s="197"/>
      <c r="CQ157" s="197"/>
      <c r="CR157" s="197"/>
      <c r="CS157" s="197"/>
      <c r="CT157" s="197"/>
      <c r="CU157" s="197"/>
      <c r="CV157" s="197"/>
      <c r="CW157" s="197"/>
      <c r="CX157" s="197"/>
      <c r="CY157" s="197"/>
      <c r="CZ157" s="197"/>
      <c r="DA157" s="197"/>
      <c r="DB157" s="197"/>
      <c r="DC157" s="197"/>
      <c r="DD157" s="197"/>
      <c r="DE157" s="197"/>
      <c r="DF157" s="197"/>
      <c r="DG157" s="197"/>
      <c r="DH157" s="197"/>
      <c r="DI157" s="197"/>
      <c r="DJ157" s="45"/>
      <c r="DK157" s="45"/>
      <c r="DL157" s="45"/>
      <c r="DM157" s="45"/>
      <c r="DN157" s="45"/>
      <c r="DO157" s="45"/>
      <c r="DP157" s="45"/>
      <c r="DQ157" s="45"/>
      <c r="DR157" s="45"/>
      <c r="DS157" s="45"/>
      <c r="DT157" s="45"/>
      <c r="DU157" s="45"/>
      <c r="DV157" s="45"/>
      <c r="DW157" s="45"/>
      <c r="DX157" s="45"/>
      <c r="DY157" s="45"/>
      <c r="DZ157" s="45"/>
      <c r="EA157" s="45"/>
      <c r="EB157" s="45"/>
      <c r="EC157" s="45"/>
      <c r="ED157" s="45"/>
      <c r="EE157" s="45"/>
      <c r="EF157" s="45"/>
      <c r="EG157" s="45"/>
      <c r="EH157" s="45"/>
      <c r="EI157" s="45"/>
      <c r="EJ157" s="45"/>
      <c r="EK157" s="45"/>
      <c r="EL157" s="45"/>
      <c r="EM157" s="45"/>
      <c r="EN157" s="45"/>
      <c r="EO157" s="45"/>
      <c r="EP157" s="45"/>
      <c r="EQ157" s="45"/>
      <c r="ER157" s="45"/>
      <c r="ES157" s="45"/>
      <c r="ET157" s="45"/>
      <c r="EU157" s="45"/>
      <c r="EV157" s="45"/>
      <c r="EW157" s="45"/>
      <c r="EX157" s="45"/>
      <c r="EY157" s="45"/>
      <c r="EZ157" s="45"/>
      <c r="FA157" s="45"/>
      <c r="FB157" s="45"/>
      <c r="FC157" s="45"/>
      <c r="FD157" s="45"/>
      <c r="FE157" s="45"/>
      <c r="FF157" s="45"/>
      <c r="FG157" s="45"/>
      <c r="FH157" s="45"/>
      <c r="FI157" s="45"/>
      <c r="FJ157" s="45"/>
      <c r="FK157" s="45"/>
      <c r="FL157" s="45"/>
      <c r="FM157" s="45"/>
      <c r="FN157" s="45"/>
      <c r="FO157" s="45"/>
      <c r="FP157" s="45"/>
      <c r="FQ157" s="45"/>
      <c r="FR157" s="45"/>
      <c r="FS157" s="45"/>
      <c r="FT157" s="45"/>
    </row>
    <row r="158" spans="1:176">
      <c r="A158" s="485"/>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197"/>
      <c r="AA158" s="197"/>
      <c r="AB158" s="197"/>
      <c r="AC158" s="197"/>
      <c r="AD158" s="197"/>
      <c r="AE158" s="197"/>
      <c r="AF158" s="197"/>
      <c r="AG158" s="197"/>
      <c r="AH158" s="197"/>
      <c r="AI158" s="197"/>
      <c r="AJ158" s="197"/>
      <c r="AK158" s="197"/>
      <c r="AL158" s="197"/>
      <c r="AM158" s="197"/>
      <c r="AN158" s="197"/>
      <c r="AO158" s="197"/>
      <c r="AP158" s="197"/>
      <c r="AQ158" s="197"/>
      <c r="AR158" s="197"/>
      <c r="AS158" s="197"/>
      <c r="AT158" s="197"/>
      <c r="AU158" s="197"/>
      <c r="AV158" s="197"/>
      <c r="AW158" s="197"/>
      <c r="AX158" s="197"/>
      <c r="AY158" s="197"/>
      <c r="AZ158" s="197"/>
      <c r="BA158" s="197"/>
      <c r="BB158" s="197"/>
      <c r="BC158" s="197"/>
      <c r="BD158" s="197"/>
      <c r="BE158" s="197"/>
      <c r="BF158" s="197"/>
      <c r="BG158" s="197"/>
      <c r="BH158" s="197"/>
      <c r="BI158" s="197"/>
      <c r="BJ158" s="197"/>
      <c r="BK158" s="197"/>
      <c r="BL158" s="197"/>
      <c r="BM158" s="197"/>
      <c r="BN158" s="197"/>
      <c r="BO158" s="197"/>
      <c r="BP158" s="197"/>
      <c r="BQ158" s="197"/>
      <c r="BR158" s="197"/>
      <c r="BS158" s="197"/>
      <c r="BT158" s="197"/>
      <c r="BU158" s="197"/>
      <c r="BV158" s="197"/>
      <c r="BW158" s="197"/>
      <c r="BX158" s="197"/>
      <c r="BY158" s="197"/>
      <c r="BZ158" s="197"/>
      <c r="CA158" s="197"/>
      <c r="CB158" s="197"/>
      <c r="CC158" s="197"/>
      <c r="CD158" s="197"/>
      <c r="CE158" s="197"/>
      <c r="CF158" s="197"/>
      <c r="CG158" s="197"/>
      <c r="CH158" s="197"/>
      <c r="CI158" s="197"/>
      <c r="CJ158" s="197"/>
      <c r="CK158" s="197"/>
      <c r="CL158" s="197"/>
      <c r="CM158" s="197"/>
      <c r="CN158" s="197"/>
      <c r="CO158" s="197"/>
      <c r="CP158" s="197"/>
      <c r="CQ158" s="197"/>
      <c r="CR158" s="197"/>
      <c r="CS158" s="197"/>
      <c r="CT158" s="197"/>
      <c r="CU158" s="197"/>
      <c r="CV158" s="197"/>
      <c r="CW158" s="197"/>
      <c r="CX158" s="197"/>
      <c r="CY158" s="197"/>
      <c r="CZ158" s="197"/>
      <c r="DA158" s="197"/>
      <c r="DB158" s="197"/>
      <c r="DC158" s="197"/>
      <c r="DD158" s="197"/>
      <c r="DE158" s="197"/>
      <c r="DF158" s="197"/>
      <c r="DG158" s="197"/>
      <c r="DH158" s="197"/>
      <c r="DI158" s="197"/>
      <c r="DJ158" s="45"/>
      <c r="DK158" s="45"/>
      <c r="DL158" s="45"/>
      <c r="DM158" s="45"/>
      <c r="DN158" s="45"/>
      <c r="DO158" s="45"/>
      <c r="DP158" s="45"/>
      <c r="DQ158" s="45"/>
      <c r="DR158" s="45"/>
      <c r="DS158" s="45"/>
      <c r="DT158" s="45"/>
      <c r="DU158" s="45"/>
      <c r="DV158" s="45"/>
      <c r="DW158" s="45"/>
      <c r="DX158" s="45"/>
      <c r="DY158" s="45"/>
      <c r="DZ158" s="45"/>
      <c r="EA158" s="45"/>
      <c r="EB158" s="45"/>
      <c r="EC158" s="45"/>
      <c r="ED158" s="45"/>
      <c r="EE158" s="45"/>
      <c r="EF158" s="45"/>
      <c r="EG158" s="45"/>
      <c r="EH158" s="45"/>
      <c r="EI158" s="45"/>
      <c r="EJ158" s="45"/>
      <c r="EK158" s="45"/>
      <c r="EL158" s="45"/>
      <c r="EM158" s="45"/>
      <c r="EN158" s="45"/>
      <c r="EO158" s="45"/>
      <c r="EP158" s="45"/>
      <c r="EQ158" s="45"/>
      <c r="ER158" s="45"/>
      <c r="ES158" s="45"/>
      <c r="ET158" s="45"/>
      <c r="EU158" s="45"/>
      <c r="EV158" s="45"/>
      <c r="EW158" s="45"/>
      <c r="EX158" s="45"/>
      <c r="EY158" s="45"/>
      <c r="EZ158" s="45"/>
      <c r="FA158" s="45"/>
      <c r="FB158" s="45"/>
      <c r="FC158" s="45"/>
      <c r="FD158" s="45"/>
      <c r="FE158" s="45"/>
      <c r="FF158" s="45"/>
      <c r="FG158" s="45"/>
      <c r="FH158" s="45"/>
      <c r="FI158" s="45"/>
      <c r="FJ158" s="45"/>
      <c r="FK158" s="45"/>
      <c r="FL158" s="45"/>
      <c r="FM158" s="45"/>
      <c r="FN158" s="45"/>
      <c r="FO158" s="45"/>
      <c r="FP158" s="45"/>
      <c r="FQ158" s="45"/>
      <c r="FR158" s="45"/>
      <c r="FS158" s="45"/>
      <c r="FT158" s="45"/>
    </row>
    <row r="159" spans="1:176">
      <c r="A159" s="485"/>
      <c r="B159" s="197"/>
      <c r="C159" s="197"/>
      <c r="D159" s="197"/>
      <c r="E159" s="197"/>
      <c r="F159" s="197"/>
      <c r="G159" s="197"/>
      <c r="H159" s="197"/>
      <c r="I159" s="197"/>
      <c r="J159" s="197"/>
      <c r="K159" s="197"/>
      <c r="L159" s="197"/>
      <c r="M159" s="197"/>
      <c r="N159" s="197"/>
      <c r="O159" s="197"/>
      <c r="P159" s="197"/>
      <c r="Q159" s="197"/>
      <c r="R159" s="197"/>
      <c r="S159" s="197"/>
      <c r="T159" s="197"/>
      <c r="U159" s="197"/>
      <c r="V159" s="197"/>
      <c r="W159" s="197"/>
      <c r="X159" s="197"/>
      <c r="Y159" s="197"/>
      <c r="Z159" s="197"/>
      <c r="AA159" s="197"/>
      <c r="AB159" s="197"/>
      <c r="AC159" s="197"/>
      <c r="AD159" s="197"/>
      <c r="AE159" s="197"/>
      <c r="AF159" s="197"/>
      <c r="AG159" s="197"/>
      <c r="AH159" s="197"/>
      <c r="AI159" s="197"/>
      <c r="AJ159" s="197"/>
      <c r="AK159" s="197"/>
      <c r="AL159" s="197"/>
      <c r="AM159" s="197"/>
      <c r="AN159" s="197"/>
      <c r="AO159" s="197"/>
      <c r="AP159" s="197"/>
      <c r="AQ159" s="197"/>
      <c r="AR159" s="197"/>
      <c r="AS159" s="197"/>
      <c r="AT159" s="197"/>
      <c r="AU159" s="197"/>
      <c r="AV159" s="197"/>
      <c r="AW159" s="197"/>
      <c r="AX159" s="197"/>
      <c r="AY159" s="197"/>
      <c r="AZ159" s="197"/>
      <c r="BA159" s="197"/>
      <c r="BB159" s="197"/>
      <c r="BC159" s="197"/>
      <c r="BD159" s="197"/>
      <c r="BE159" s="197"/>
      <c r="BF159" s="197"/>
      <c r="BG159" s="197"/>
      <c r="BH159" s="197"/>
      <c r="BI159" s="197"/>
      <c r="BJ159" s="197"/>
      <c r="BK159" s="197"/>
      <c r="BL159" s="197"/>
      <c r="BM159" s="197"/>
      <c r="BN159" s="197"/>
      <c r="BO159" s="197"/>
      <c r="BP159" s="197"/>
      <c r="BQ159" s="197"/>
      <c r="BR159" s="197"/>
      <c r="BS159" s="197"/>
      <c r="BT159" s="197"/>
      <c r="BU159" s="197"/>
      <c r="BV159" s="197"/>
      <c r="BW159" s="197"/>
      <c r="BX159" s="197"/>
      <c r="BY159" s="197"/>
      <c r="BZ159" s="197"/>
      <c r="CA159" s="197"/>
      <c r="CB159" s="197"/>
      <c r="CC159" s="197"/>
      <c r="CD159" s="197"/>
      <c r="CE159" s="197"/>
      <c r="CF159" s="197"/>
      <c r="CG159" s="197"/>
      <c r="CH159" s="197"/>
      <c r="CI159" s="197"/>
      <c r="CJ159" s="197"/>
      <c r="CK159" s="197"/>
      <c r="CL159" s="197"/>
      <c r="CM159" s="197"/>
      <c r="CN159" s="197"/>
      <c r="CO159" s="197"/>
      <c r="CP159" s="197"/>
      <c r="CQ159" s="197"/>
      <c r="CR159" s="197"/>
      <c r="CS159" s="197"/>
      <c r="CT159" s="197"/>
      <c r="CU159" s="197"/>
      <c r="CV159" s="197"/>
      <c r="CW159" s="197"/>
      <c r="CX159" s="197"/>
      <c r="CY159" s="197"/>
      <c r="CZ159" s="197"/>
      <c r="DA159" s="197"/>
      <c r="DB159" s="197"/>
      <c r="DC159" s="197"/>
      <c r="DD159" s="197"/>
      <c r="DE159" s="197"/>
      <c r="DF159" s="197"/>
      <c r="DG159" s="197"/>
      <c r="DH159" s="197"/>
      <c r="DI159" s="197"/>
      <c r="DJ159" s="45"/>
      <c r="DK159" s="45"/>
      <c r="DL159" s="45"/>
      <c r="DM159" s="45"/>
      <c r="DN159" s="45"/>
      <c r="DO159" s="45"/>
      <c r="DP159" s="45"/>
      <c r="DQ159" s="45"/>
      <c r="DR159" s="45"/>
      <c r="DS159" s="45"/>
      <c r="DT159" s="45"/>
      <c r="DU159" s="45"/>
      <c r="DV159" s="45"/>
      <c r="DW159" s="45"/>
      <c r="DX159" s="45"/>
      <c r="DY159" s="45"/>
      <c r="DZ159" s="45"/>
      <c r="EA159" s="45"/>
      <c r="EB159" s="45"/>
      <c r="EC159" s="45"/>
      <c r="ED159" s="45"/>
      <c r="EE159" s="45"/>
      <c r="EF159" s="45"/>
      <c r="EG159" s="45"/>
      <c r="EH159" s="45"/>
      <c r="EI159" s="45"/>
      <c r="EJ159" s="45"/>
      <c r="EK159" s="45"/>
      <c r="EL159" s="45"/>
      <c r="EM159" s="45"/>
      <c r="EN159" s="45"/>
      <c r="EO159" s="45"/>
      <c r="EP159" s="45"/>
      <c r="EQ159" s="45"/>
      <c r="ER159" s="45"/>
      <c r="ES159" s="45"/>
      <c r="ET159" s="45"/>
      <c r="EU159" s="45"/>
      <c r="EV159" s="45"/>
      <c r="EW159" s="45"/>
      <c r="EX159" s="45"/>
      <c r="EY159" s="45"/>
      <c r="EZ159" s="45"/>
      <c r="FA159" s="45"/>
      <c r="FB159" s="45"/>
      <c r="FC159" s="45"/>
      <c r="FD159" s="45"/>
      <c r="FE159" s="45"/>
      <c r="FF159" s="45"/>
      <c r="FG159" s="45"/>
      <c r="FH159" s="45"/>
      <c r="FI159" s="45"/>
      <c r="FJ159" s="45"/>
      <c r="FK159" s="45"/>
      <c r="FL159" s="45"/>
      <c r="FM159" s="45"/>
      <c r="FN159" s="45"/>
      <c r="FO159" s="45"/>
      <c r="FP159" s="45"/>
      <c r="FQ159" s="45"/>
      <c r="FR159" s="45"/>
      <c r="FS159" s="45"/>
      <c r="FT159" s="45"/>
    </row>
    <row r="160" spans="1:176">
      <c r="A160" s="485"/>
      <c r="B160" s="197"/>
      <c r="C160" s="197"/>
      <c r="D160" s="197"/>
      <c r="E160" s="197"/>
      <c r="F160" s="197"/>
      <c r="G160" s="197"/>
      <c r="H160" s="197"/>
      <c r="I160" s="197"/>
      <c r="J160" s="197"/>
      <c r="K160" s="197"/>
      <c r="L160" s="197"/>
      <c r="M160" s="197"/>
      <c r="N160" s="197"/>
      <c r="O160" s="197"/>
      <c r="P160" s="197"/>
      <c r="Q160" s="197"/>
      <c r="R160" s="197"/>
      <c r="S160" s="197"/>
      <c r="T160" s="197"/>
      <c r="U160" s="197"/>
      <c r="V160" s="197"/>
      <c r="W160" s="197"/>
      <c r="X160" s="197"/>
      <c r="Y160" s="197"/>
      <c r="Z160" s="197"/>
      <c r="AA160" s="197"/>
      <c r="AB160" s="197"/>
      <c r="AC160" s="197"/>
      <c r="AD160" s="197"/>
      <c r="AE160" s="197"/>
      <c r="AF160" s="197"/>
      <c r="AG160" s="197"/>
      <c r="AH160" s="197"/>
      <c r="AI160" s="197"/>
      <c r="AJ160" s="197"/>
      <c r="AK160" s="197"/>
      <c r="AL160" s="197"/>
      <c r="AM160" s="197"/>
      <c r="AN160" s="197"/>
      <c r="AO160" s="197"/>
      <c r="AP160" s="197"/>
      <c r="AQ160" s="197"/>
      <c r="AR160" s="197"/>
      <c r="AS160" s="197"/>
      <c r="AT160" s="197"/>
      <c r="AU160" s="197"/>
      <c r="AV160" s="197"/>
      <c r="AW160" s="197"/>
      <c r="AX160" s="197"/>
      <c r="AY160" s="197"/>
      <c r="AZ160" s="197"/>
      <c r="BA160" s="197"/>
      <c r="BB160" s="197"/>
      <c r="BC160" s="197"/>
      <c r="BD160" s="197"/>
      <c r="BE160" s="197"/>
      <c r="BF160" s="197"/>
      <c r="BG160" s="197"/>
      <c r="BH160" s="197"/>
      <c r="BI160" s="197"/>
      <c r="BJ160" s="197"/>
      <c r="BK160" s="197"/>
      <c r="BL160" s="197"/>
      <c r="BM160" s="197"/>
      <c r="BN160" s="197"/>
      <c r="BO160" s="197"/>
      <c r="BP160" s="197"/>
      <c r="BQ160" s="197"/>
      <c r="BR160" s="197"/>
      <c r="BS160" s="197"/>
      <c r="BT160" s="197"/>
      <c r="BU160" s="197"/>
      <c r="BV160" s="197"/>
      <c r="BW160" s="197"/>
      <c r="BX160" s="197"/>
      <c r="BY160" s="197"/>
      <c r="BZ160" s="197"/>
      <c r="CA160" s="197"/>
      <c r="CB160" s="197"/>
      <c r="CC160" s="197"/>
      <c r="CD160" s="197"/>
      <c r="CE160" s="197"/>
      <c r="CF160" s="197"/>
      <c r="CG160" s="197"/>
      <c r="CH160" s="197"/>
      <c r="CI160" s="197"/>
      <c r="CJ160" s="197"/>
      <c r="CK160" s="197"/>
      <c r="CL160" s="197"/>
      <c r="CM160" s="197"/>
      <c r="CN160" s="197"/>
      <c r="CO160" s="197"/>
      <c r="CP160" s="197"/>
      <c r="CQ160" s="197"/>
      <c r="CR160" s="197"/>
      <c r="CS160" s="197"/>
      <c r="CT160" s="197"/>
      <c r="CU160" s="197"/>
      <c r="CV160" s="197"/>
      <c r="CW160" s="197"/>
      <c r="CX160" s="197"/>
      <c r="CY160" s="197"/>
      <c r="CZ160" s="197"/>
      <c r="DA160" s="197"/>
      <c r="DB160" s="197"/>
      <c r="DC160" s="197"/>
      <c r="DD160" s="197"/>
      <c r="DE160" s="197"/>
      <c r="DF160" s="197"/>
      <c r="DG160" s="197"/>
      <c r="DH160" s="197"/>
      <c r="DI160" s="197"/>
      <c r="DJ160" s="45"/>
      <c r="DK160" s="45"/>
      <c r="DL160" s="45"/>
      <c r="DM160" s="45"/>
      <c r="DN160" s="45"/>
      <c r="DO160" s="45"/>
      <c r="DP160" s="45"/>
      <c r="DQ160" s="45"/>
      <c r="DR160" s="45"/>
      <c r="DS160" s="45"/>
      <c r="DT160" s="45"/>
      <c r="DU160" s="45"/>
      <c r="DV160" s="45"/>
      <c r="DW160" s="45"/>
      <c r="DX160" s="45"/>
      <c r="DY160" s="45"/>
      <c r="DZ160" s="45"/>
      <c r="EA160" s="45"/>
      <c r="EB160" s="45"/>
      <c r="EC160" s="45"/>
      <c r="ED160" s="45"/>
      <c r="EE160" s="45"/>
      <c r="EF160" s="45"/>
      <c r="EG160" s="45"/>
      <c r="EH160" s="45"/>
      <c r="EI160" s="45"/>
      <c r="EJ160" s="45"/>
      <c r="EK160" s="45"/>
      <c r="EL160" s="45"/>
      <c r="EM160" s="45"/>
      <c r="EN160" s="45"/>
      <c r="EO160" s="45"/>
      <c r="EP160" s="45"/>
      <c r="EQ160" s="45"/>
      <c r="ER160" s="45"/>
      <c r="ES160" s="45"/>
      <c r="ET160" s="45"/>
      <c r="EU160" s="45"/>
      <c r="EV160" s="45"/>
      <c r="EW160" s="45"/>
      <c r="EX160" s="45"/>
      <c r="EY160" s="45"/>
      <c r="EZ160" s="45"/>
      <c r="FA160" s="45"/>
      <c r="FB160" s="45"/>
      <c r="FC160" s="45"/>
      <c r="FD160" s="45"/>
      <c r="FE160" s="45"/>
      <c r="FF160" s="45"/>
      <c r="FG160" s="45"/>
      <c r="FH160" s="45"/>
      <c r="FI160" s="45"/>
      <c r="FJ160" s="45"/>
      <c r="FK160" s="45"/>
      <c r="FL160" s="45"/>
      <c r="FM160" s="45"/>
      <c r="FN160" s="45"/>
      <c r="FO160" s="45"/>
      <c r="FP160" s="45"/>
      <c r="FQ160" s="45"/>
      <c r="FR160" s="45"/>
      <c r="FS160" s="45"/>
      <c r="FT160" s="45"/>
    </row>
    <row r="161" spans="1:176">
      <c r="A161" s="485"/>
      <c r="B161" s="197"/>
      <c r="C161" s="197"/>
      <c r="D161" s="197"/>
      <c r="E161" s="197"/>
      <c r="F161" s="197"/>
      <c r="G161" s="197"/>
      <c r="H161" s="197"/>
      <c r="I161" s="197"/>
      <c r="J161" s="197"/>
      <c r="K161" s="197"/>
      <c r="L161" s="197"/>
      <c r="M161" s="197"/>
      <c r="N161" s="197"/>
      <c r="O161" s="197"/>
      <c r="P161" s="197"/>
      <c r="Q161" s="197"/>
      <c r="R161" s="197"/>
      <c r="S161" s="197"/>
      <c r="T161" s="197"/>
      <c r="U161" s="197"/>
      <c r="V161" s="197"/>
      <c r="W161" s="197"/>
      <c r="X161" s="197"/>
      <c r="Y161" s="197"/>
      <c r="Z161" s="197"/>
      <c r="AA161" s="197"/>
      <c r="AB161" s="197"/>
      <c r="AC161" s="197"/>
      <c r="AD161" s="197"/>
      <c r="AE161" s="197"/>
      <c r="AF161" s="197"/>
      <c r="AG161" s="197"/>
      <c r="AH161" s="197"/>
      <c r="AI161" s="197"/>
      <c r="AJ161" s="197"/>
      <c r="AK161" s="197"/>
      <c r="AL161" s="197"/>
      <c r="AM161" s="197"/>
      <c r="AN161" s="197"/>
      <c r="AO161" s="197"/>
      <c r="AP161" s="197"/>
      <c r="AQ161" s="197"/>
      <c r="AR161" s="197"/>
      <c r="AS161" s="197"/>
      <c r="AT161" s="197"/>
      <c r="AU161" s="197"/>
      <c r="AV161" s="197"/>
      <c r="AW161" s="197"/>
      <c r="AX161" s="197"/>
      <c r="AY161" s="197"/>
      <c r="AZ161" s="197"/>
      <c r="BA161" s="197"/>
      <c r="BB161" s="197"/>
      <c r="BC161" s="197"/>
      <c r="BD161" s="197"/>
      <c r="BE161" s="197"/>
      <c r="BF161" s="197"/>
      <c r="BG161" s="197"/>
      <c r="BH161" s="197"/>
      <c r="BI161" s="197"/>
      <c r="BJ161" s="197"/>
      <c r="BK161" s="197"/>
      <c r="BL161" s="197"/>
      <c r="BM161" s="197"/>
      <c r="BN161" s="197"/>
      <c r="BO161" s="197"/>
      <c r="BP161" s="197"/>
      <c r="BQ161" s="197"/>
      <c r="BR161" s="197"/>
      <c r="BS161" s="197"/>
      <c r="BT161" s="197"/>
      <c r="BU161" s="197"/>
      <c r="BV161" s="197"/>
      <c r="BW161" s="197"/>
      <c r="BX161" s="197"/>
      <c r="BY161" s="197"/>
      <c r="BZ161" s="197"/>
      <c r="CA161" s="197"/>
      <c r="CB161" s="197"/>
      <c r="CC161" s="197"/>
      <c r="CD161" s="197"/>
      <c r="CE161" s="197"/>
      <c r="CF161" s="197"/>
      <c r="CG161" s="197"/>
      <c r="CH161" s="197"/>
      <c r="CI161" s="197"/>
      <c r="CJ161" s="197"/>
      <c r="CK161" s="197"/>
      <c r="CL161" s="197"/>
      <c r="CM161" s="197"/>
      <c r="CN161" s="197"/>
      <c r="CO161" s="197"/>
      <c r="CP161" s="197"/>
      <c r="CQ161" s="197"/>
      <c r="CR161" s="197"/>
      <c r="CS161" s="197"/>
      <c r="CT161" s="197"/>
      <c r="CU161" s="197"/>
      <c r="CV161" s="197"/>
      <c r="CW161" s="197"/>
      <c r="CX161" s="197"/>
      <c r="CY161" s="197"/>
      <c r="CZ161" s="197"/>
      <c r="DA161" s="197"/>
      <c r="DB161" s="197"/>
      <c r="DC161" s="197"/>
      <c r="DD161" s="197"/>
      <c r="DE161" s="197"/>
      <c r="DF161" s="197"/>
      <c r="DG161" s="197"/>
      <c r="DH161" s="197"/>
      <c r="DI161" s="197"/>
      <c r="DJ161" s="45"/>
      <c r="DK161" s="45"/>
      <c r="DL161" s="45"/>
      <c r="DM161" s="45"/>
      <c r="DN161" s="45"/>
      <c r="DO161" s="45"/>
      <c r="DP161" s="45"/>
      <c r="DQ161" s="45"/>
      <c r="DR161" s="45"/>
      <c r="DS161" s="45"/>
      <c r="DT161" s="45"/>
      <c r="DU161" s="45"/>
      <c r="DV161" s="45"/>
      <c r="DW161" s="45"/>
      <c r="DX161" s="45"/>
      <c r="DY161" s="45"/>
      <c r="DZ161" s="45"/>
      <c r="EA161" s="45"/>
      <c r="EB161" s="45"/>
      <c r="EC161" s="45"/>
      <c r="ED161" s="45"/>
      <c r="EE161" s="45"/>
      <c r="EF161" s="45"/>
      <c r="EG161" s="45"/>
      <c r="EH161" s="45"/>
      <c r="EI161" s="45"/>
      <c r="EJ161" s="45"/>
      <c r="EK161" s="45"/>
      <c r="EL161" s="45"/>
      <c r="EM161" s="45"/>
      <c r="EN161" s="45"/>
      <c r="EO161" s="45"/>
      <c r="EP161" s="45"/>
      <c r="EQ161" s="45"/>
      <c r="ER161" s="45"/>
      <c r="ES161" s="45"/>
      <c r="ET161" s="45"/>
      <c r="EU161" s="45"/>
      <c r="EV161" s="45"/>
      <c r="EW161" s="45"/>
      <c r="EX161" s="45"/>
      <c r="EY161" s="45"/>
      <c r="EZ161" s="45"/>
      <c r="FA161" s="45"/>
      <c r="FB161" s="45"/>
      <c r="FC161" s="45"/>
      <c r="FD161" s="45"/>
      <c r="FE161" s="45"/>
      <c r="FF161" s="45"/>
      <c r="FG161" s="45"/>
      <c r="FH161" s="45"/>
      <c r="FI161" s="45"/>
      <c r="FJ161" s="45"/>
      <c r="FK161" s="45"/>
      <c r="FL161" s="45"/>
      <c r="FM161" s="45"/>
      <c r="FN161" s="45"/>
      <c r="FO161" s="45"/>
      <c r="FP161" s="45"/>
      <c r="FQ161" s="45"/>
      <c r="FR161" s="45"/>
      <c r="FS161" s="45"/>
      <c r="FT161" s="45"/>
    </row>
    <row r="162" spans="1:176">
      <c r="A162" s="485"/>
      <c r="B162" s="197"/>
      <c r="C162" s="197"/>
      <c r="D162" s="197"/>
      <c r="E162" s="197"/>
      <c r="F162" s="197"/>
      <c r="G162" s="197"/>
      <c r="H162" s="197"/>
      <c r="I162" s="197"/>
      <c r="J162" s="197"/>
      <c r="K162" s="197"/>
      <c r="L162" s="197"/>
      <c r="M162" s="197"/>
      <c r="N162" s="197"/>
      <c r="O162" s="197"/>
      <c r="P162" s="197"/>
      <c r="Q162" s="197"/>
      <c r="R162" s="197"/>
      <c r="S162" s="197"/>
      <c r="T162" s="197"/>
      <c r="U162" s="197"/>
      <c r="V162" s="197"/>
      <c r="W162" s="197"/>
      <c r="X162" s="197"/>
      <c r="Y162" s="197"/>
      <c r="Z162" s="197"/>
      <c r="AA162" s="197"/>
      <c r="AB162" s="197"/>
      <c r="AC162" s="197"/>
      <c r="AD162" s="197"/>
      <c r="AE162" s="197"/>
      <c r="AF162" s="197"/>
      <c r="AG162" s="197"/>
      <c r="AH162" s="197"/>
      <c r="AI162" s="197"/>
      <c r="AJ162" s="197"/>
      <c r="AK162" s="197"/>
      <c r="AL162" s="197"/>
      <c r="AM162" s="197"/>
      <c r="AN162" s="197"/>
      <c r="AO162" s="197"/>
      <c r="AP162" s="197"/>
      <c r="AQ162" s="197"/>
      <c r="AR162" s="197"/>
      <c r="AS162" s="197"/>
      <c r="AT162" s="197"/>
      <c r="AU162" s="197"/>
      <c r="AV162" s="197"/>
      <c r="AW162" s="197"/>
      <c r="AX162" s="197"/>
      <c r="AY162" s="197"/>
      <c r="AZ162" s="197"/>
      <c r="BA162" s="197"/>
      <c r="BB162" s="197"/>
      <c r="BC162" s="197"/>
      <c r="BD162" s="197"/>
      <c r="BE162" s="197"/>
      <c r="BF162" s="197"/>
      <c r="BG162" s="197"/>
      <c r="BH162" s="197"/>
      <c r="BI162" s="197"/>
      <c r="BJ162" s="197"/>
      <c r="BK162" s="197"/>
      <c r="BL162" s="197"/>
      <c r="BM162" s="197"/>
      <c r="BN162" s="197"/>
      <c r="BO162" s="197"/>
      <c r="BP162" s="197"/>
      <c r="BQ162" s="197"/>
      <c r="BR162" s="197"/>
      <c r="BS162" s="197"/>
      <c r="BT162" s="197"/>
      <c r="BU162" s="197"/>
      <c r="BV162" s="197"/>
      <c r="BW162" s="197"/>
      <c r="BX162" s="197"/>
      <c r="BY162" s="197"/>
      <c r="BZ162" s="197"/>
      <c r="CA162" s="197"/>
      <c r="CB162" s="197"/>
      <c r="CC162" s="197"/>
      <c r="CD162" s="197"/>
      <c r="CE162" s="197"/>
      <c r="CF162" s="197"/>
      <c r="CG162" s="197"/>
      <c r="CH162" s="197"/>
      <c r="CI162" s="197"/>
      <c r="CJ162" s="197"/>
      <c r="CK162" s="197"/>
      <c r="CL162" s="197"/>
      <c r="CM162" s="197"/>
      <c r="CN162" s="197"/>
      <c r="CO162" s="197"/>
      <c r="CP162" s="197"/>
      <c r="CQ162" s="197"/>
      <c r="CR162" s="197"/>
      <c r="CS162" s="197"/>
      <c r="CT162" s="197"/>
      <c r="CU162" s="197"/>
      <c r="CV162" s="197"/>
      <c r="CW162" s="197"/>
      <c r="CX162" s="197"/>
      <c r="CY162" s="197"/>
      <c r="CZ162" s="197"/>
      <c r="DA162" s="197"/>
      <c r="DB162" s="197"/>
      <c r="DC162" s="197"/>
      <c r="DD162" s="197"/>
      <c r="DE162" s="197"/>
      <c r="DF162" s="197"/>
      <c r="DG162" s="197"/>
      <c r="DH162" s="197"/>
      <c r="DI162" s="197"/>
      <c r="DJ162" s="45"/>
      <c r="DK162" s="45"/>
      <c r="DL162" s="45"/>
      <c r="DM162" s="45"/>
      <c r="DN162" s="45"/>
      <c r="DO162" s="45"/>
      <c r="DP162" s="45"/>
      <c r="DQ162" s="45"/>
      <c r="DR162" s="45"/>
      <c r="DS162" s="45"/>
      <c r="DT162" s="45"/>
      <c r="DU162" s="45"/>
      <c r="DV162" s="45"/>
      <c r="DW162" s="45"/>
      <c r="DX162" s="45"/>
      <c r="DY162" s="45"/>
      <c r="DZ162" s="45"/>
      <c r="EA162" s="45"/>
      <c r="EB162" s="45"/>
      <c r="EC162" s="45"/>
      <c r="ED162" s="45"/>
      <c r="EE162" s="45"/>
      <c r="EF162" s="45"/>
      <c r="EG162" s="45"/>
      <c r="EH162" s="45"/>
      <c r="EI162" s="45"/>
      <c r="EJ162" s="45"/>
      <c r="EK162" s="45"/>
      <c r="EL162" s="45"/>
      <c r="EM162" s="45"/>
      <c r="EN162" s="45"/>
      <c r="EO162" s="45"/>
      <c r="EP162" s="45"/>
      <c r="EQ162" s="45"/>
      <c r="ER162" s="45"/>
      <c r="ES162" s="45"/>
      <c r="ET162" s="45"/>
      <c r="EU162" s="45"/>
      <c r="EV162" s="45"/>
      <c r="EW162" s="45"/>
      <c r="EX162" s="45"/>
      <c r="EY162" s="45"/>
      <c r="EZ162" s="45"/>
      <c r="FA162" s="45"/>
      <c r="FB162" s="45"/>
      <c r="FC162" s="45"/>
      <c r="FD162" s="45"/>
      <c r="FE162" s="45"/>
      <c r="FF162" s="45"/>
      <c r="FG162" s="45"/>
      <c r="FH162" s="45"/>
      <c r="FI162" s="45"/>
      <c r="FJ162" s="45"/>
      <c r="FK162" s="45"/>
      <c r="FL162" s="45"/>
      <c r="FM162" s="45"/>
      <c r="FN162" s="45"/>
      <c r="FO162" s="45"/>
      <c r="FP162" s="45"/>
      <c r="FQ162" s="45"/>
      <c r="FR162" s="45"/>
      <c r="FS162" s="45"/>
      <c r="FT162" s="45"/>
    </row>
    <row r="163" spans="1:176">
      <c r="A163" s="485"/>
      <c r="B163" s="197"/>
      <c r="C163" s="197"/>
      <c r="D163" s="197"/>
      <c r="E163" s="197"/>
      <c r="F163" s="197"/>
      <c r="G163" s="197"/>
      <c r="H163" s="197"/>
      <c r="I163" s="197"/>
      <c r="J163" s="197"/>
      <c r="K163" s="197"/>
      <c r="L163" s="197"/>
      <c r="M163" s="197"/>
      <c r="N163" s="197"/>
      <c r="O163" s="197"/>
      <c r="P163" s="197"/>
      <c r="Q163" s="197"/>
      <c r="R163" s="197"/>
      <c r="S163" s="197"/>
      <c r="T163" s="197"/>
      <c r="U163" s="197"/>
      <c r="V163" s="197"/>
      <c r="W163" s="197"/>
      <c r="X163" s="197"/>
      <c r="Y163" s="197"/>
      <c r="Z163" s="197"/>
      <c r="AA163" s="197"/>
      <c r="AB163" s="197"/>
      <c r="AC163" s="197"/>
      <c r="AD163" s="197"/>
      <c r="AE163" s="197"/>
      <c r="AF163" s="197"/>
      <c r="AG163" s="197"/>
      <c r="AH163" s="197"/>
      <c r="AI163" s="197"/>
      <c r="AJ163" s="197"/>
      <c r="AK163" s="197"/>
      <c r="AL163" s="197"/>
      <c r="AM163" s="197"/>
      <c r="AN163" s="197"/>
      <c r="AO163" s="197"/>
      <c r="AP163" s="197"/>
      <c r="AQ163" s="197"/>
      <c r="AR163" s="197"/>
      <c r="AS163" s="197"/>
      <c r="AT163" s="197"/>
      <c r="AU163" s="197"/>
      <c r="AV163" s="197"/>
      <c r="AW163" s="197"/>
      <c r="AX163" s="197"/>
      <c r="AY163" s="197"/>
      <c r="AZ163" s="197"/>
      <c r="BA163" s="197"/>
      <c r="BB163" s="197"/>
      <c r="BC163" s="197"/>
      <c r="BD163" s="197"/>
      <c r="BE163" s="197"/>
      <c r="BF163" s="197"/>
      <c r="BG163" s="197"/>
      <c r="BH163" s="197"/>
      <c r="BI163" s="197"/>
      <c r="BJ163" s="197"/>
      <c r="BK163" s="197"/>
      <c r="BL163" s="197"/>
      <c r="BM163" s="197"/>
      <c r="BN163" s="197"/>
      <c r="BO163" s="197"/>
      <c r="BP163" s="197"/>
      <c r="BQ163" s="197"/>
      <c r="BR163" s="197"/>
      <c r="BS163" s="197"/>
      <c r="BT163" s="197"/>
      <c r="BU163" s="197"/>
      <c r="BV163" s="197"/>
      <c r="BW163" s="197"/>
      <c r="BX163" s="197"/>
      <c r="BY163" s="197"/>
      <c r="BZ163" s="197"/>
      <c r="CA163" s="197"/>
      <c r="CB163" s="197"/>
      <c r="CC163" s="197"/>
      <c r="CD163" s="197"/>
      <c r="CE163" s="197"/>
      <c r="CF163" s="197"/>
      <c r="CG163" s="197"/>
      <c r="CH163" s="197"/>
      <c r="CI163" s="197"/>
      <c r="CJ163" s="197"/>
      <c r="CK163" s="197"/>
      <c r="CL163" s="197"/>
      <c r="CM163" s="197"/>
      <c r="CN163" s="197"/>
      <c r="CO163" s="197"/>
      <c r="CP163" s="197"/>
      <c r="CQ163" s="197"/>
      <c r="CR163" s="197"/>
      <c r="CS163" s="197"/>
      <c r="CT163" s="197"/>
      <c r="CU163" s="197"/>
      <c r="CV163" s="197"/>
      <c r="CW163" s="197"/>
      <c r="CX163" s="197"/>
      <c r="CY163" s="197"/>
      <c r="CZ163" s="197"/>
      <c r="DA163" s="197"/>
      <c r="DB163" s="197"/>
      <c r="DC163" s="197"/>
      <c r="DD163" s="197"/>
      <c r="DE163" s="197"/>
      <c r="DF163" s="197"/>
      <c r="DG163" s="197"/>
      <c r="DH163" s="197"/>
      <c r="DI163" s="197"/>
      <c r="DJ163" s="45"/>
      <c r="DK163" s="45"/>
      <c r="DL163" s="45"/>
      <c r="DM163" s="45"/>
      <c r="DN163" s="45"/>
      <c r="DO163" s="45"/>
      <c r="DP163" s="45"/>
      <c r="DQ163" s="45"/>
      <c r="DR163" s="45"/>
      <c r="DS163" s="45"/>
      <c r="DT163" s="45"/>
      <c r="DU163" s="45"/>
      <c r="DV163" s="45"/>
      <c r="DW163" s="45"/>
      <c r="DX163" s="45"/>
      <c r="DY163" s="45"/>
      <c r="DZ163" s="45"/>
      <c r="EA163" s="45"/>
      <c r="EB163" s="45"/>
      <c r="EC163" s="45"/>
      <c r="ED163" s="45"/>
      <c r="EE163" s="45"/>
      <c r="EF163" s="45"/>
      <c r="EG163" s="45"/>
      <c r="EH163" s="45"/>
      <c r="EI163" s="45"/>
      <c r="EJ163" s="45"/>
      <c r="EK163" s="45"/>
      <c r="EL163" s="45"/>
      <c r="EM163" s="45"/>
      <c r="EN163" s="45"/>
      <c r="EO163" s="45"/>
      <c r="EP163" s="45"/>
      <c r="EQ163" s="45"/>
      <c r="ER163" s="45"/>
      <c r="ES163" s="45"/>
      <c r="ET163" s="45"/>
      <c r="EU163" s="45"/>
      <c r="EV163" s="45"/>
      <c r="EW163" s="45"/>
      <c r="EX163" s="45"/>
      <c r="EY163" s="45"/>
      <c r="EZ163" s="45"/>
      <c r="FA163" s="45"/>
      <c r="FB163" s="45"/>
      <c r="FC163" s="45"/>
      <c r="FD163" s="45"/>
      <c r="FE163" s="45"/>
      <c r="FF163" s="45"/>
      <c r="FG163" s="45"/>
      <c r="FH163" s="45"/>
      <c r="FI163" s="45"/>
      <c r="FJ163" s="45"/>
      <c r="FK163" s="45"/>
      <c r="FL163" s="45"/>
      <c r="FM163" s="45"/>
      <c r="FN163" s="45"/>
      <c r="FO163" s="45"/>
      <c r="FP163" s="45"/>
      <c r="FQ163" s="45"/>
      <c r="FR163" s="45"/>
      <c r="FS163" s="45"/>
      <c r="FT163" s="45"/>
    </row>
    <row r="164" spans="1:176">
      <c r="A164" s="485"/>
      <c r="B164" s="197"/>
      <c r="C164" s="197"/>
      <c r="D164" s="197"/>
      <c r="E164" s="197"/>
      <c r="F164" s="197"/>
      <c r="G164" s="197"/>
      <c r="H164" s="197"/>
      <c r="I164" s="197"/>
      <c r="J164" s="197"/>
      <c r="K164" s="197"/>
      <c r="L164" s="197"/>
      <c r="M164" s="197"/>
      <c r="N164" s="197"/>
      <c r="O164" s="197"/>
      <c r="P164" s="197"/>
      <c r="Q164" s="197"/>
      <c r="R164" s="197"/>
      <c r="S164" s="197"/>
      <c r="T164" s="197"/>
      <c r="U164" s="197"/>
      <c r="V164" s="197"/>
      <c r="W164" s="197"/>
      <c r="X164" s="197"/>
      <c r="Y164" s="197"/>
      <c r="Z164" s="197"/>
      <c r="AA164" s="197"/>
      <c r="AB164" s="197"/>
      <c r="AC164" s="197"/>
      <c r="AD164" s="197"/>
      <c r="AE164" s="197"/>
      <c r="AF164" s="197"/>
      <c r="AG164" s="197"/>
      <c r="AH164" s="197"/>
      <c r="AI164" s="197"/>
      <c r="AJ164" s="197"/>
      <c r="AK164" s="197"/>
      <c r="AL164" s="197"/>
      <c r="AM164" s="197"/>
      <c r="AN164" s="197"/>
      <c r="AO164" s="197"/>
      <c r="AP164" s="197"/>
      <c r="AQ164" s="197"/>
      <c r="AR164" s="197"/>
      <c r="AS164" s="197"/>
      <c r="AT164" s="197"/>
      <c r="AU164" s="197"/>
      <c r="AV164" s="197"/>
      <c r="AW164" s="197"/>
      <c r="AX164" s="197"/>
      <c r="AY164" s="197"/>
      <c r="AZ164" s="197"/>
      <c r="BA164" s="197"/>
      <c r="BB164" s="197"/>
      <c r="BC164" s="197"/>
      <c r="BD164" s="197"/>
      <c r="BE164" s="197"/>
      <c r="BF164" s="197"/>
      <c r="BG164" s="197"/>
      <c r="BH164" s="197"/>
      <c r="BI164" s="197"/>
      <c r="BJ164" s="197"/>
      <c r="BK164" s="197"/>
      <c r="BL164" s="197"/>
      <c r="BM164" s="197"/>
      <c r="BN164" s="197"/>
      <c r="BO164" s="197"/>
      <c r="BP164" s="197"/>
      <c r="BQ164" s="197"/>
      <c r="BR164" s="197"/>
      <c r="BS164" s="197"/>
      <c r="BT164" s="197"/>
      <c r="BU164" s="197"/>
      <c r="BV164" s="197"/>
      <c r="BW164" s="197"/>
      <c r="BX164" s="197"/>
      <c r="BY164" s="197"/>
      <c r="BZ164" s="197"/>
      <c r="CA164" s="197"/>
      <c r="CB164" s="197"/>
      <c r="CC164" s="197"/>
      <c r="CD164" s="197"/>
      <c r="CE164" s="197"/>
      <c r="CF164" s="197"/>
      <c r="CG164" s="197"/>
      <c r="CH164" s="197"/>
      <c r="CI164" s="197"/>
      <c r="CJ164" s="197"/>
      <c r="CK164" s="197"/>
      <c r="CL164" s="197"/>
      <c r="CM164" s="197"/>
      <c r="CN164" s="197"/>
      <c r="CO164" s="197"/>
      <c r="CP164" s="197"/>
      <c r="CQ164" s="197"/>
      <c r="CR164" s="197"/>
      <c r="CS164" s="197"/>
      <c r="CT164" s="197"/>
      <c r="CU164" s="197"/>
      <c r="CV164" s="197"/>
      <c r="CW164" s="197"/>
      <c r="CX164" s="197"/>
      <c r="CY164" s="197"/>
      <c r="CZ164" s="197"/>
      <c r="DA164" s="197"/>
      <c r="DB164" s="197"/>
      <c r="DC164" s="197"/>
      <c r="DD164" s="197"/>
      <c r="DE164" s="197"/>
      <c r="DF164" s="197"/>
      <c r="DG164" s="197"/>
      <c r="DH164" s="197"/>
      <c r="DI164" s="197"/>
      <c r="DJ164" s="45"/>
      <c r="DK164" s="45"/>
      <c r="DL164" s="45"/>
      <c r="DM164" s="45"/>
      <c r="DN164" s="45"/>
      <c r="DO164" s="45"/>
      <c r="DP164" s="45"/>
      <c r="DQ164" s="45"/>
      <c r="DR164" s="45"/>
      <c r="DS164" s="45"/>
      <c r="DT164" s="45"/>
      <c r="DU164" s="45"/>
      <c r="DV164" s="45"/>
      <c r="DW164" s="45"/>
      <c r="DX164" s="45"/>
      <c r="DY164" s="45"/>
      <c r="DZ164" s="45"/>
      <c r="EA164" s="45"/>
      <c r="EB164" s="45"/>
      <c r="EC164" s="45"/>
      <c r="ED164" s="45"/>
      <c r="EE164" s="45"/>
      <c r="EF164" s="45"/>
      <c r="EG164" s="45"/>
      <c r="EH164" s="45"/>
      <c r="EI164" s="45"/>
      <c r="EJ164" s="45"/>
      <c r="EK164" s="45"/>
      <c r="EL164" s="45"/>
      <c r="EM164" s="45"/>
      <c r="EN164" s="45"/>
      <c r="EO164" s="45"/>
      <c r="EP164" s="45"/>
      <c r="EQ164" s="45"/>
      <c r="ER164" s="45"/>
      <c r="ES164" s="45"/>
      <c r="ET164" s="45"/>
      <c r="EU164" s="45"/>
      <c r="EV164" s="45"/>
      <c r="EW164" s="45"/>
      <c r="EX164" s="45"/>
      <c r="EY164" s="45"/>
      <c r="EZ164" s="45"/>
      <c r="FA164" s="45"/>
      <c r="FB164" s="45"/>
      <c r="FC164" s="45"/>
      <c r="FD164" s="45"/>
      <c r="FE164" s="45"/>
      <c r="FF164" s="45"/>
      <c r="FG164" s="45"/>
      <c r="FH164" s="45"/>
      <c r="FI164" s="45"/>
      <c r="FJ164" s="45"/>
      <c r="FK164" s="45"/>
      <c r="FL164" s="45"/>
      <c r="FM164" s="45"/>
      <c r="FN164" s="45"/>
      <c r="FO164" s="45"/>
      <c r="FP164" s="45"/>
      <c r="FQ164" s="45"/>
      <c r="FR164" s="45"/>
      <c r="FS164" s="45"/>
      <c r="FT164" s="45"/>
    </row>
    <row r="165" spans="1:176">
      <c r="A165" s="485"/>
      <c r="B165" s="197"/>
      <c r="C165" s="197"/>
      <c r="D165" s="197"/>
      <c r="E165" s="197"/>
      <c r="F165" s="197"/>
      <c r="G165" s="197"/>
      <c r="H165" s="197"/>
      <c r="I165" s="197"/>
      <c r="J165" s="197"/>
      <c r="K165" s="197"/>
      <c r="L165" s="197"/>
      <c r="M165" s="197"/>
      <c r="N165" s="197"/>
      <c r="O165" s="197"/>
      <c r="P165" s="197"/>
      <c r="Q165" s="197"/>
      <c r="R165" s="197"/>
      <c r="S165" s="197"/>
      <c r="T165" s="197"/>
      <c r="U165" s="197"/>
      <c r="V165" s="197"/>
      <c r="W165" s="197"/>
      <c r="X165" s="197"/>
      <c r="Y165" s="197"/>
      <c r="Z165" s="197"/>
      <c r="AA165" s="197"/>
      <c r="AB165" s="197"/>
      <c r="AC165" s="197"/>
      <c r="AD165" s="197"/>
      <c r="AE165" s="197"/>
      <c r="AF165" s="197"/>
      <c r="AG165" s="197"/>
      <c r="AH165" s="197"/>
      <c r="AI165" s="197"/>
      <c r="AJ165" s="197"/>
      <c r="AK165" s="197"/>
      <c r="AL165" s="197"/>
      <c r="AM165" s="197"/>
      <c r="AN165" s="197"/>
      <c r="AO165" s="197"/>
      <c r="AP165" s="197"/>
      <c r="AQ165" s="197"/>
      <c r="AR165" s="197"/>
      <c r="AS165" s="197"/>
      <c r="AT165" s="197"/>
      <c r="AU165" s="197"/>
      <c r="AV165" s="197"/>
      <c r="AW165" s="197"/>
      <c r="AX165" s="197"/>
      <c r="AY165" s="197"/>
      <c r="AZ165" s="197"/>
      <c r="BA165" s="197"/>
      <c r="BB165" s="197"/>
      <c r="BC165" s="197"/>
      <c r="BD165" s="197"/>
      <c r="BE165" s="197"/>
      <c r="BF165" s="197"/>
      <c r="BG165" s="197"/>
      <c r="BH165" s="197"/>
      <c r="BI165" s="197"/>
      <c r="BJ165" s="197"/>
      <c r="BK165" s="197"/>
      <c r="BL165" s="197"/>
      <c r="BM165" s="197"/>
      <c r="BN165" s="197"/>
      <c r="BO165" s="197"/>
      <c r="BP165" s="197"/>
      <c r="BQ165" s="197"/>
      <c r="BR165" s="197"/>
      <c r="BS165" s="197"/>
      <c r="BT165" s="197"/>
      <c r="BU165" s="197"/>
      <c r="BV165" s="197"/>
      <c r="BW165" s="197"/>
      <c r="BX165" s="197"/>
      <c r="BY165" s="197"/>
      <c r="BZ165" s="197"/>
      <c r="CA165" s="197"/>
      <c r="CB165" s="197"/>
      <c r="CC165" s="197"/>
      <c r="CD165" s="197"/>
      <c r="CE165" s="197"/>
      <c r="CF165" s="197"/>
      <c r="CG165" s="197"/>
      <c r="CH165" s="197"/>
      <c r="CI165" s="197"/>
      <c r="CJ165" s="197"/>
      <c r="CK165" s="197"/>
      <c r="CL165" s="197"/>
      <c r="CM165" s="197"/>
      <c r="CN165" s="197"/>
      <c r="CO165" s="197"/>
      <c r="CP165" s="197"/>
      <c r="CQ165" s="197"/>
      <c r="CR165" s="197"/>
      <c r="CS165" s="197"/>
      <c r="CT165" s="197"/>
      <c r="CU165" s="197"/>
      <c r="CV165" s="197"/>
      <c r="CW165" s="197"/>
      <c r="CX165" s="197"/>
      <c r="CY165" s="197"/>
      <c r="CZ165" s="197"/>
      <c r="DA165" s="197"/>
      <c r="DB165" s="197"/>
      <c r="DC165" s="197"/>
      <c r="DD165" s="197"/>
      <c r="DE165" s="197"/>
      <c r="DF165" s="197"/>
      <c r="DG165" s="197"/>
      <c r="DH165" s="197"/>
      <c r="DI165" s="197"/>
      <c r="DJ165" s="45"/>
      <c r="DK165" s="45"/>
      <c r="DL165" s="45"/>
      <c r="DM165" s="45"/>
      <c r="DN165" s="45"/>
      <c r="DO165" s="45"/>
      <c r="DP165" s="45"/>
      <c r="DQ165" s="45"/>
      <c r="DR165" s="45"/>
      <c r="DS165" s="45"/>
      <c r="DT165" s="45"/>
      <c r="DU165" s="45"/>
      <c r="DV165" s="45"/>
      <c r="DW165" s="45"/>
      <c r="DX165" s="45"/>
      <c r="DY165" s="45"/>
      <c r="DZ165" s="45"/>
      <c r="EA165" s="45"/>
      <c r="EB165" s="45"/>
      <c r="EC165" s="45"/>
      <c r="ED165" s="45"/>
      <c r="EE165" s="45"/>
      <c r="EF165" s="45"/>
      <c r="EG165" s="45"/>
      <c r="EH165" s="45"/>
      <c r="EI165" s="45"/>
      <c r="EJ165" s="45"/>
      <c r="EK165" s="45"/>
      <c r="EL165" s="45"/>
      <c r="EM165" s="45"/>
      <c r="EN165" s="45"/>
      <c r="EO165" s="45"/>
      <c r="EP165" s="45"/>
      <c r="EQ165" s="45"/>
      <c r="ER165" s="45"/>
      <c r="ES165" s="45"/>
      <c r="ET165" s="45"/>
      <c r="EU165" s="45"/>
      <c r="EV165" s="45"/>
      <c r="EW165" s="45"/>
      <c r="EX165" s="45"/>
      <c r="EY165" s="45"/>
      <c r="EZ165" s="45"/>
      <c r="FA165" s="45"/>
      <c r="FB165" s="45"/>
      <c r="FC165" s="45"/>
      <c r="FD165" s="45"/>
      <c r="FE165" s="45"/>
      <c r="FF165" s="45"/>
      <c r="FG165" s="45"/>
      <c r="FH165" s="45"/>
      <c r="FI165" s="45"/>
      <c r="FJ165" s="45"/>
      <c r="FK165" s="45"/>
      <c r="FL165" s="45"/>
      <c r="FM165" s="45"/>
      <c r="FN165" s="45"/>
      <c r="FO165" s="45"/>
      <c r="FP165" s="45"/>
      <c r="FQ165" s="45"/>
      <c r="FR165" s="45"/>
      <c r="FS165" s="45"/>
      <c r="FT165" s="45"/>
    </row>
    <row r="166" spans="1:176">
      <c r="A166" s="485"/>
      <c r="B166" s="197"/>
      <c r="C166" s="197"/>
      <c r="D166" s="197"/>
      <c r="E166" s="197"/>
      <c r="F166" s="197"/>
      <c r="G166" s="197"/>
      <c r="H166" s="197"/>
      <c r="I166" s="197"/>
      <c r="J166" s="197"/>
      <c r="K166" s="197"/>
      <c r="L166" s="197"/>
      <c r="M166" s="197"/>
      <c r="N166" s="197"/>
      <c r="O166" s="197"/>
      <c r="P166" s="197"/>
      <c r="Q166" s="197"/>
      <c r="R166" s="197"/>
      <c r="S166" s="197"/>
      <c r="T166" s="197"/>
      <c r="U166" s="197"/>
      <c r="V166" s="197"/>
      <c r="W166" s="197"/>
      <c r="X166" s="197"/>
      <c r="Y166" s="197"/>
      <c r="Z166" s="197"/>
      <c r="AA166" s="197"/>
      <c r="AB166" s="197"/>
      <c r="AC166" s="197"/>
      <c r="AD166" s="197"/>
      <c r="AE166" s="197"/>
      <c r="AF166" s="197"/>
      <c r="AG166" s="197"/>
      <c r="AH166" s="197"/>
      <c r="AI166" s="197"/>
      <c r="AJ166" s="197"/>
      <c r="AK166" s="197"/>
      <c r="AL166" s="197"/>
      <c r="AM166" s="197"/>
      <c r="AN166" s="197"/>
      <c r="AO166" s="197"/>
      <c r="AP166" s="197"/>
      <c r="AQ166" s="197"/>
      <c r="AR166" s="197"/>
      <c r="AS166" s="197"/>
      <c r="AT166" s="197"/>
      <c r="AU166" s="197"/>
      <c r="AV166" s="197"/>
      <c r="AW166" s="197"/>
      <c r="AX166" s="197"/>
      <c r="AY166" s="197"/>
      <c r="AZ166" s="197"/>
      <c r="BA166" s="197"/>
      <c r="BB166" s="197"/>
      <c r="BC166" s="197"/>
      <c r="BD166" s="197"/>
      <c r="BE166" s="197"/>
      <c r="BF166" s="197"/>
      <c r="BG166" s="197"/>
      <c r="BH166" s="197"/>
      <c r="BI166" s="197"/>
      <c r="BJ166" s="197"/>
      <c r="BK166" s="197"/>
      <c r="BL166" s="197"/>
      <c r="BM166" s="197"/>
      <c r="BN166" s="197"/>
      <c r="BO166" s="197"/>
      <c r="BP166" s="197"/>
      <c r="BQ166" s="197"/>
      <c r="BR166" s="197"/>
      <c r="BS166" s="197"/>
      <c r="BT166" s="197"/>
      <c r="BU166" s="197"/>
      <c r="BV166" s="197"/>
      <c r="BW166" s="197"/>
      <c r="BX166" s="197"/>
      <c r="BY166" s="197"/>
      <c r="BZ166" s="197"/>
      <c r="CA166" s="197"/>
      <c r="CB166" s="197"/>
      <c r="CC166" s="197"/>
      <c r="CD166" s="197"/>
      <c r="CE166" s="197"/>
      <c r="CF166" s="197"/>
      <c r="CG166" s="197"/>
      <c r="CH166" s="197"/>
      <c r="CI166" s="197"/>
      <c r="CJ166" s="197"/>
      <c r="CK166" s="197"/>
      <c r="CL166" s="197"/>
      <c r="CM166" s="197"/>
      <c r="CN166" s="197"/>
      <c r="CO166" s="197"/>
      <c r="CP166" s="197"/>
      <c r="CQ166" s="197"/>
      <c r="CR166" s="197"/>
      <c r="CS166" s="197"/>
      <c r="CT166" s="197"/>
      <c r="CU166" s="197"/>
      <c r="CV166" s="197"/>
      <c r="CW166" s="197"/>
      <c r="CX166" s="197"/>
      <c r="CY166" s="197"/>
      <c r="CZ166" s="197"/>
      <c r="DA166" s="197"/>
      <c r="DB166" s="197"/>
      <c r="DC166" s="197"/>
      <c r="DD166" s="197"/>
      <c r="DE166" s="197"/>
      <c r="DF166" s="197"/>
      <c r="DG166" s="197"/>
      <c r="DH166" s="197"/>
      <c r="DI166" s="197"/>
      <c r="DJ166" s="45"/>
      <c r="DK166" s="45"/>
      <c r="DL166" s="45"/>
      <c r="DM166" s="45"/>
      <c r="DN166" s="45"/>
      <c r="DO166" s="45"/>
      <c r="DP166" s="45"/>
      <c r="DQ166" s="45"/>
      <c r="DR166" s="45"/>
      <c r="DS166" s="45"/>
      <c r="DT166" s="45"/>
      <c r="DU166" s="45"/>
      <c r="DV166" s="45"/>
      <c r="DW166" s="45"/>
      <c r="DX166" s="45"/>
      <c r="DY166" s="45"/>
      <c r="DZ166" s="45"/>
      <c r="EA166" s="45"/>
      <c r="EB166" s="45"/>
      <c r="EC166" s="45"/>
      <c r="ED166" s="45"/>
      <c r="EE166" s="45"/>
      <c r="EF166" s="45"/>
      <c r="EG166" s="45"/>
      <c r="EH166" s="45"/>
      <c r="EI166" s="45"/>
      <c r="EJ166" s="45"/>
      <c r="EK166" s="45"/>
      <c r="EL166" s="45"/>
      <c r="EM166" s="45"/>
      <c r="EN166" s="45"/>
      <c r="EO166" s="45"/>
      <c r="EP166" s="45"/>
      <c r="EQ166" s="45"/>
      <c r="ER166" s="45"/>
      <c r="ES166" s="45"/>
      <c r="ET166" s="45"/>
      <c r="EU166" s="45"/>
      <c r="EV166" s="45"/>
      <c r="EW166" s="45"/>
      <c r="EX166" s="45"/>
      <c r="EY166" s="45"/>
      <c r="EZ166" s="45"/>
      <c r="FA166" s="45"/>
      <c r="FB166" s="45"/>
      <c r="FC166" s="45"/>
      <c r="FD166" s="45"/>
      <c r="FE166" s="45"/>
      <c r="FF166" s="45"/>
      <c r="FG166" s="45"/>
      <c r="FH166" s="45"/>
      <c r="FI166" s="45"/>
      <c r="FJ166" s="45"/>
      <c r="FK166" s="45"/>
      <c r="FL166" s="45"/>
      <c r="FM166" s="45"/>
      <c r="FN166" s="45"/>
      <c r="FO166" s="45"/>
      <c r="FP166" s="45"/>
      <c r="FQ166" s="45"/>
      <c r="FR166" s="45"/>
      <c r="FS166" s="45"/>
      <c r="FT166" s="45"/>
    </row>
    <row r="167" spans="1:176">
      <c r="A167" s="485"/>
      <c r="B167" s="197"/>
      <c r="C167" s="197"/>
      <c r="D167" s="197"/>
      <c r="E167" s="197"/>
      <c r="F167" s="197"/>
      <c r="G167" s="197"/>
      <c r="H167" s="197"/>
      <c r="I167" s="197"/>
      <c r="J167" s="197"/>
      <c r="K167" s="197"/>
      <c r="L167" s="197"/>
      <c r="M167" s="197"/>
      <c r="N167" s="197"/>
      <c r="O167" s="197"/>
      <c r="P167" s="197"/>
      <c r="Q167" s="197"/>
      <c r="R167" s="197"/>
      <c r="S167" s="197"/>
      <c r="T167" s="197"/>
      <c r="U167" s="197"/>
      <c r="V167" s="197"/>
      <c r="W167" s="197"/>
      <c r="X167" s="197"/>
      <c r="Y167" s="197"/>
      <c r="Z167" s="197"/>
      <c r="AA167" s="197"/>
      <c r="AB167" s="197"/>
      <c r="AC167" s="197"/>
      <c r="AD167" s="197"/>
      <c r="AE167" s="197"/>
      <c r="AF167" s="197"/>
      <c r="AG167" s="197"/>
      <c r="AH167" s="197"/>
      <c r="AI167" s="197"/>
      <c r="AJ167" s="197"/>
      <c r="AK167" s="197"/>
      <c r="AL167" s="197"/>
      <c r="AM167" s="197"/>
      <c r="AN167" s="197"/>
      <c r="AO167" s="197"/>
      <c r="AP167" s="197"/>
      <c r="AQ167" s="197"/>
      <c r="AR167" s="197"/>
      <c r="AS167" s="197"/>
      <c r="AT167" s="197"/>
      <c r="AU167" s="197"/>
      <c r="AV167" s="197"/>
      <c r="AW167" s="197"/>
      <c r="AX167" s="197"/>
      <c r="AY167" s="197"/>
      <c r="AZ167" s="197"/>
      <c r="BA167" s="197"/>
      <c r="BB167" s="197"/>
      <c r="BC167" s="197"/>
      <c r="BD167" s="197"/>
      <c r="BE167" s="197"/>
      <c r="BF167" s="197"/>
      <c r="BG167" s="197"/>
      <c r="BH167" s="197"/>
      <c r="BI167" s="197"/>
      <c r="BJ167" s="197"/>
      <c r="BK167" s="197"/>
      <c r="BL167" s="197"/>
      <c r="BM167" s="197"/>
      <c r="BN167" s="197"/>
      <c r="BO167" s="197"/>
      <c r="BP167" s="197"/>
      <c r="BQ167" s="197"/>
      <c r="BR167" s="197"/>
      <c r="BS167" s="197"/>
      <c r="BT167" s="197"/>
      <c r="BU167" s="197"/>
      <c r="BV167" s="197"/>
      <c r="BW167" s="197"/>
      <c r="BX167" s="197"/>
      <c r="BY167" s="197"/>
      <c r="BZ167" s="197"/>
      <c r="CA167" s="197"/>
      <c r="CB167" s="197"/>
      <c r="CC167" s="197"/>
      <c r="CD167" s="197"/>
      <c r="CE167" s="197"/>
      <c r="CF167" s="197"/>
      <c r="CG167" s="197"/>
      <c r="CH167" s="197"/>
      <c r="CI167" s="197"/>
      <c r="CJ167" s="197"/>
      <c r="CK167" s="197"/>
      <c r="CL167" s="197"/>
      <c r="CM167" s="197"/>
      <c r="CN167" s="197"/>
      <c r="CO167" s="197"/>
      <c r="CP167" s="197"/>
      <c r="CQ167" s="197"/>
      <c r="CR167" s="197"/>
      <c r="CS167" s="197"/>
      <c r="CT167" s="197"/>
      <c r="CU167" s="197"/>
      <c r="CV167" s="197"/>
      <c r="CW167" s="197"/>
      <c r="CX167" s="197"/>
      <c r="CY167" s="197"/>
      <c r="CZ167" s="197"/>
      <c r="DA167" s="197"/>
      <c r="DB167" s="197"/>
      <c r="DC167" s="197"/>
      <c r="DD167" s="197"/>
      <c r="DE167" s="197"/>
      <c r="DF167" s="197"/>
      <c r="DG167" s="197"/>
      <c r="DH167" s="197"/>
      <c r="DI167" s="197"/>
      <c r="DJ167" s="45"/>
      <c r="DK167" s="45"/>
      <c r="DL167" s="45"/>
      <c r="DM167" s="45"/>
      <c r="DN167" s="45"/>
      <c r="DO167" s="45"/>
      <c r="DP167" s="45"/>
      <c r="DQ167" s="45"/>
      <c r="DR167" s="45"/>
      <c r="DS167" s="45"/>
      <c r="DT167" s="45"/>
      <c r="DU167" s="45"/>
      <c r="DV167" s="45"/>
      <c r="DW167" s="45"/>
      <c r="DX167" s="45"/>
      <c r="DY167" s="45"/>
      <c r="DZ167" s="45"/>
      <c r="EA167" s="45"/>
      <c r="EB167" s="45"/>
      <c r="EC167" s="45"/>
      <c r="ED167" s="45"/>
      <c r="EE167" s="45"/>
      <c r="EF167" s="45"/>
      <c r="EG167" s="45"/>
      <c r="EH167" s="45"/>
      <c r="EI167" s="45"/>
      <c r="EJ167" s="45"/>
      <c r="EK167" s="45"/>
      <c r="EL167" s="45"/>
      <c r="EM167" s="45"/>
      <c r="EN167" s="45"/>
      <c r="EO167" s="45"/>
      <c r="EP167" s="45"/>
      <c r="EQ167" s="45"/>
      <c r="ER167" s="45"/>
      <c r="ES167" s="45"/>
      <c r="ET167" s="45"/>
      <c r="EU167" s="45"/>
      <c r="EV167" s="45"/>
      <c r="EW167" s="45"/>
      <c r="EX167" s="45"/>
      <c r="EY167" s="45"/>
      <c r="EZ167" s="45"/>
      <c r="FA167" s="45"/>
      <c r="FB167" s="45"/>
      <c r="FC167" s="45"/>
      <c r="FD167" s="45"/>
      <c r="FE167" s="45"/>
      <c r="FF167" s="45"/>
      <c r="FG167" s="45"/>
      <c r="FH167" s="45"/>
      <c r="FI167" s="45"/>
      <c r="FJ167" s="45"/>
      <c r="FK167" s="45"/>
      <c r="FL167" s="45"/>
      <c r="FM167" s="45"/>
      <c r="FN167" s="45"/>
      <c r="FO167" s="45"/>
      <c r="FP167" s="45"/>
      <c r="FQ167" s="45"/>
      <c r="FR167" s="45"/>
      <c r="FS167" s="45"/>
      <c r="FT167" s="45"/>
    </row>
    <row r="168" spans="1:176">
      <c r="A168" s="485"/>
      <c r="B168" s="197"/>
      <c r="C168" s="197"/>
      <c r="D168" s="197"/>
      <c r="E168" s="197"/>
      <c r="F168" s="197"/>
      <c r="G168" s="197"/>
      <c r="H168" s="197"/>
      <c r="I168" s="197"/>
      <c r="J168" s="197"/>
      <c r="K168" s="197"/>
      <c r="L168" s="197"/>
      <c r="M168" s="197"/>
      <c r="N168" s="197"/>
      <c r="O168" s="197"/>
      <c r="P168" s="197"/>
      <c r="Q168" s="197"/>
      <c r="R168" s="197"/>
      <c r="S168" s="197"/>
      <c r="T168" s="197"/>
      <c r="U168" s="197"/>
      <c r="V168" s="197"/>
      <c r="W168" s="197"/>
      <c r="X168" s="197"/>
      <c r="Y168" s="197"/>
      <c r="Z168" s="197"/>
      <c r="AA168" s="197"/>
      <c r="AB168" s="197"/>
      <c r="AC168" s="197"/>
      <c r="AD168" s="197"/>
      <c r="AE168" s="197"/>
      <c r="AF168" s="197"/>
      <c r="AG168" s="197"/>
      <c r="AH168" s="197"/>
      <c r="AI168" s="197"/>
      <c r="AJ168" s="197"/>
      <c r="AK168" s="197"/>
      <c r="AL168" s="197"/>
      <c r="AM168" s="197"/>
      <c r="AN168" s="197"/>
      <c r="AO168" s="197"/>
      <c r="AP168" s="197"/>
      <c r="AQ168" s="197"/>
      <c r="AR168" s="197"/>
      <c r="AS168" s="197"/>
      <c r="AT168" s="197"/>
      <c r="AU168" s="197"/>
      <c r="AV168" s="197"/>
      <c r="AW168" s="197"/>
      <c r="AX168" s="197"/>
      <c r="AY168" s="197"/>
      <c r="AZ168" s="197"/>
      <c r="BA168" s="197"/>
      <c r="BB168" s="197"/>
      <c r="BC168" s="197"/>
      <c r="BD168" s="197"/>
      <c r="BE168" s="197"/>
      <c r="BF168" s="197"/>
      <c r="BG168" s="197"/>
      <c r="BH168" s="197"/>
      <c r="BI168" s="197"/>
      <c r="BJ168" s="197"/>
      <c r="BK168" s="197"/>
      <c r="BL168" s="197"/>
      <c r="BM168" s="197"/>
      <c r="BN168" s="197"/>
      <c r="BO168" s="197"/>
      <c r="BP168" s="197"/>
      <c r="BQ168" s="197"/>
      <c r="BR168" s="197"/>
      <c r="BS168" s="197"/>
      <c r="BT168" s="197"/>
      <c r="BU168" s="197"/>
      <c r="BV168" s="197"/>
      <c r="BW168" s="197"/>
      <c r="BX168" s="197"/>
      <c r="BY168" s="197"/>
      <c r="BZ168" s="197"/>
      <c r="CA168" s="197"/>
      <c r="CB168" s="197"/>
      <c r="CC168" s="197"/>
      <c r="CD168" s="197"/>
      <c r="CE168" s="197"/>
      <c r="CF168" s="197"/>
      <c r="CG168" s="197"/>
      <c r="CH168" s="197"/>
      <c r="CI168" s="197"/>
      <c r="CJ168" s="197"/>
      <c r="CK168" s="197"/>
      <c r="CL168" s="197"/>
      <c r="CM168" s="197"/>
      <c r="CN168" s="197"/>
      <c r="CO168" s="197"/>
      <c r="CP168" s="197"/>
      <c r="CQ168" s="197"/>
      <c r="CR168" s="197"/>
      <c r="CS168" s="197"/>
      <c r="CT168" s="197"/>
      <c r="CU168" s="197"/>
      <c r="CV168" s="197"/>
      <c r="CW168" s="197"/>
      <c r="CX168" s="197"/>
      <c r="CY168" s="197"/>
      <c r="CZ168" s="197"/>
      <c r="DA168" s="197"/>
      <c r="DB168" s="197"/>
      <c r="DC168" s="197"/>
      <c r="DD168" s="197"/>
      <c r="DE168" s="197"/>
      <c r="DF168" s="197"/>
      <c r="DG168" s="197"/>
      <c r="DH168" s="197"/>
      <c r="DI168" s="197"/>
      <c r="DJ168" s="45"/>
      <c r="DK168" s="45"/>
      <c r="DL168" s="45"/>
      <c r="DM168" s="45"/>
      <c r="DN168" s="45"/>
      <c r="DO168" s="45"/>
      <c r="DP168" s="45"/>
      <c r="DQ168" s="45"/>
      <c r="DR168" s="45"/>
      <c r="DS168" s="45"/>
      <c r="DT168" s="45"/>
      <c r="DU168" s="45"/>
      <c r="DV168" s="45"/>
      <c r="DW168" s="45"/>
      <c r="DX168" s="45"/>
      <c r="DY168" s="45"/>
      <c r="DZ168" s="45"/>
      <c r="EA168" s="45"/>
      <c r="EB168" s="45"/>
      <c r="EC168" s="45"/>
      <c r="ED168" s="45"/>
      <c r="EE168" s="45"/>
      <c r="EF168" s="45"/>
      <c r="EG168" s="45"/>
      <c r="EH168" s="45"/>
      <c r="EI168" s="45"/>
      <c r="EJ168" s="45"/>
      <c r="EK168" s="45"/>
      <c r="EL168" s="45"/>
      <c r="EM168" s="45"/>
      <c r="EN168" s="45"/>
      <c r="EO168" s="45"/>
      <c r="EP168" s="45"/>
      <c r="EQ168" s="45"/>
      <c r="ER168" s="45"/>
      <c r="ES168" s="45"/>
      <c r="ET168" s="45"/>
      <c r="EU168" s="45"/>
      <c r="EV168" s="45"/>
      <c r="EW168" s="45"/>
      <c r="EX168" s="45"/>
      <c r="EY168" s="45"/>
      <c r="EZ168" s="45"/>
      <c r="FA168" s="45"/>
      <c r="FB168" s="45"/>
      <c r="FC168" s="45"/>
      <c r="FD168" s="45"/>
      <c r="FE168" s="45"/>
      <c r="FF168" s="45"/>
      <c r="FG168" s="45"/>
      <c r="FH168" s="45"/>
      <c r="FI168" s="45"/>
      <c r="FJ168" s="45"/>
      <c r="FK168" s="45"/>
      <c r="FL168" s="45"/>
      <c r="FM168" s="45"/>
      <c r="FN168" s="45"/>
      <c r="FO168" s="45"/>
      <c r="FP168" s="45"/>
      <c r="FQ168" s="45"/>
      <c r="FR168" s="45"/>
      <c r="FS168" s="45"/>
      <c r="FT168" s="45"/>
    </row>
    <row r="169" spans="1:176">
      <c r="A169" s="485"/>
      <c r="B169" s="197"/>
      <c r="C169" s="197"/>
      <c r="D169" s="197"/>
      <c r="E169" s="197"/>
      <c r="F169" s="197"/>
      <c r="G169" s="197"/>
      <c r="H169" s="197"/>
      <c r="I169" s="197"/>
      <c r="J169" s="197"/>
      <c r="K169" s="197"/>
      <c r="L169" s="197"/>
      <c r="M169" s="197"/>
      <c r="N169" s="197"/>
      <c r="O169" s="197"/>
      <c r="P169" s="197"/>
      <c r="Q169" s="197"/>
      <c r="R169" s="197"/>
      <c r="S169" s="197"/>
      <c r="T169" s="197"/>
      <c r="U169" s="197"/>
      <c r="V169" s="197"/>
      <c r="W169" s="197"/>
      <c r="X169" s="197"/>
      <c r="Y169" s="197"/>
      <c r="Z169" s="197"/>
      <c r="AA169" s="197"/>
      <c r="AB169" s="197"/>
      <c r="AC169" s="197"/>
      <c r="AD169" s="197"/>
      <c r="AE169" s="197"/>
      <c r="AF169" s="197"/>
      <c r="AG169" s="197"/>
      <c r="AH169" s="197"/>
      <c r="AI169" s="197"/>
      <c r="AJ169" s="197"/>
      <c r="AK169" s="197"/>
      <c r="AL169" s="197"/>
      <c r="AM169" s="197"/>
      <c r="AN169" s="197"/>
      <c r="AO169" s="197"/>
      <c r="AP169" s="197"/>
      <c r="AQ169" s="197"/>
      <c r="AR169" s="197"/>
      <c r="AS169" s="197"/>
      <c r="AT169" s="197"/>
      <c r="AU169" s="197"/>
      <c r="AV169" s="197"/>
      <c r="AW169" s="197"/>
      <c r="AX169" s="197"/>
      <c r="AY169" s="197"/>
      <c r="AZ169" s="197"/>
      <c r="BA169" s="197"/>
      <c r="BB169" s="197"/>
      <c r="BC169" s="197"/>
      <c r="BD169" s="197"/>
      <c r="BE169" s="197"/>
      <c r="BF169" s="197"/>
      <c r="BG169" s="197"/>
      <c r="BH169" s="197"/>
      <c r="BI169" s="197"/>
      <c r="BJ169" s="197"/>
      <c r="BK169" s="197"/>
      <c r="BL169" s="197"/>
      <c r="BM169" s="197"/>
      <c r="BN169" s="197"/>
      <c r="BO169" s="197"/>
      <c r="BP169" s="197"/>
      <c r="BQ169" s="197"/>
      <c r="BR169" s="197"/>
      <c r="BS169" s="197"/>
      <c r="BT169" s="197"/>
      <c r="BU169" s="197"/>
      <c r="BV169" s="197"/>
      <c r="BW169" s="197"/>
      <c r="BX169" s="197"/>
      <c r="BY169" s="197"/>
      <c r="BZ169" s="197"/>
      <c r="CA169" s="197"/>
      <c r="CB169" s="197"/>
      <c r="CC169" s="197"/>
      <c r="CD169" s="197"/>
      <c r="CE169" s="197"/>
      <c r="CF169" s="197"/>
      <c r="CG169" s="197"/>
      <c r="CH169" s="197"/>
      <c r="CI169" s="197"/>
      <c r="CJ169" s="197"/>
      <c r="CK169" s="197"/>
      <c r="CL169" s="197"/>
      <c r="CM169" s="197"/>
      <c r="CN169" s="197"/>
      <c r="CO169" s="197"/>
      <c r="CP169" s="197"/>
      <c r="CQ169" s="197"/>
      <c r="CR169" s="197"/>
      <c r="CS169" s="197"/>
      <c r="CT169" s="197"/>
      <c r="CU169" s="197"/>
      <c r="CV169" s="197"/>
      <c r="CW169" s="197"/>
      <c r="CX169" s="197"/>
      <c r="CY169" s="197"/>
      <c r="CZ169" s="197"/>
      <c r="DA169" s="197"/>
      <c r="DB169" s="197"/>
      <c r="DC169" s="197"/>
      <c r="DD169" s="197"/>
      <c r="DE169" s="197"/>
      <c r="DF169" s="197"/>
      <c r="DG169" s="197"/>
      <c r="DH169" s="197"/>
      <c r="DI169" s="197"/>
      <c r="DJ169" s="45"/>
      <c r="DK169" s="45"/>
      <c r="DL169" s="45"/>
      <c r="DM169" s="45"/>
      <c r="DN169" s="45"/>
      <c r="DO169" s="45"/>
      <c r="DP169" s="45"/>
      <c r="DQ169" s="45"/>
      <c r="DR169" s="45"/>
      <c r="DS169" s="45"/>
      <c r="DT169" s="45"/>
      <c r="DU169" s="45"/>
      <c r="DV169" s="45"/>
      <c r="DW169" s="45"/>
      <c r="DX169" s="45"/>
      <c r="DY169" s="45"/>
      <c r="DZ169" s="45"/>
      <c r="EA169" s="45"/>
      <c r="EB169" s="45"/>
      <c r="EC169" s="45"/>
      <c r="ED169" s="45"/>
      <c r="EE169" s="45"/>
      <c r="EF169" s="45"/>
      <c r="EG169" s="45"/>
      <c r="EH169" s="45"/>
      <c r="EI169" s="45"/>
      <c r="EJ169" s="45"/>
      <c r="EK169" s="45"/>
      <c r="EL169" s="45"/>
      <c r="EM169" s="45"/>
      <c r="EN169" s="45"/>
      <c r="EO169" s="45"/>
      <c r="EP169" s="45"/>
      <c r="EQ169" s="45"/>
      <c r="ER169" s="45"/>
      <c r="ES169" s="45"/>
      <c r="ET169" s="45"/>
      <c r="EU169" s="45"/>
      <c r="EV169" s="45"/>
      <c r="EW169" s="45"/>
      <c r="EX169" s="45"/>
      <c r="EY169" s="45"/>
      <c r="EZ169" s="45"/>
      <c r="FA169" s="45"/>
      <c r="FB169" s="45"/>
      <c r="FC169" s="45"/>
      <c r="FD169" s="45"/>
      <c r="FE169" s="45"/>
      <c r="FF169" s="45"/>
      <c r="FG169" s="45"/>
      <c r="FH169" s="45"/>
      <c r="FI169" s="45"/>
      <c r="FJ169" s="45"/>
      <c r="FK169" s="45"/>
      <c r="FL169" s="45"/>
      <c r="FM169" s="45"/>
      <c r="FN169" s="45"/>
      <c r="FO169" s="45"/>
      <c r="FP169" s="45"/>
      <c r="FQ169" s="45"/>
      <c r="FR169" s="45"/>
      <c r="FS169" s="45"/>
      <c r="FT169" s="45"/>
    </row>
    <row r="170" spans="1:176">
      <c r="A170" s="485"/>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c r="AB170" s="197"/>
      <c r="AC170" s="197"/>
      <c r="AD170" s="197"/>
      <c r="AE170" s="197"/>
      <c r="AF170" s="197"/>
      <c r="AG170" s="197"/>
      <c r="AH170" s="197"/>
      <c r="AI170" s="197"/>
      <c r="AJ170" s="197"/>
      <c r="AK170" s="197"/>
      <c r="AL170" s="197"/>
      <c r="AM170" s="197"/>
      <c r="AN170" s="197"/>
      <c r="AO170" s="197"/>
      <c r="AP170" s="197"/>
      <c r="AQ170" s="197"/>
      <c r="AR170" s="197"/>
      <c r="AS170" s="197"/>
      <c r="AT170" s="197"/>
      <c r="AU170" s="197"/>
      <c r="AV170" s="197"/>
      <c r="AW170" s="197"/>
      <c r="AX170" s="197"/>
      <c r="AY170" s="197"/>
      <c r="AZ170" s="197"/>
      <c r="BA170" s="197"/>
      <c r="BB170" s="197"/>
      <c r="BC170" s="197"/>
      <c r="BD170" s="197"/>
      <c r="BE170" s="197"/>
      <c r="BF170" s="197"/>
      <c r="BG170" s="197"/>
      <c r="BH170" s="197"/>
      <c r="BI170" s="197"/>
      <c r="BJ170" s="197"/>
      <c r="BK170" s="197"/>
      <c r="BL170" s="197"/>
      <c r="BM170" s="197"/>
      <c r="BN170" s="197"/>
      <c r="BO170" s="197"/>
      <c r="BP170" s="197"/>
      <c r="BQ170" s="197"/>
      <c r="BR170" s="197"/>
      <c r="BS170" s="197"/>
      <c r="BT170" s="197"/>
      <c r="BU170" s="197"/>
      <c r="BV170" s="197"/>
      <c r="BW170" s="197"/>
      <c r="BX170" s="197"/>
      <c r="BY170" s="197"/>
      <c r="BZ170" s="197"/>
      <c r="CA170" s="197"/>
      <c r="CB170" s="197"/>
      <c r="CC170" s="197"/>
      <c r="CD170" s="197"/>
      <c r="CE170" s="197"/>
      <c r="CF170" s="197"/>
      <c r="CG170" s="197"/>
      <c r="CH170" s="197"/>
      <c r="CI170" s="197"/>
      <c r="CJ170" s="197"/>
      <c r="CK170" s="197"/>
      <c r="CL170" s="197"/>
      <c r="CM170" s="197"/>
      <c r="CN170" s="197"/>
      <c r="CO170" s="197"/>
      <c r="CP170" s="197"/>
      <c r="CQ170" s="197"/>
      <c r="CR170" s="197"/>
      <c r="CS170" s="197"/>
      <c r="CT170" s="197"/>
      <c r="CU170" s="197"/>
      <c r="CV170" s="197"/>
      <c r="CW170" s="197"/>
      <c r="CX170" s="197"/>
      <c r="CY170" s="197"/>
      <c r="CZ170" s="197"/>
      <c r="DA170" s="197"/>
      <c r="DB170" s="197"/>
      <c r="DC170" s="197"/>
      <c r="DD170" s="197"/>
      <c r="DE170" s="197"/>
      <c r="DF170" s="197"/>
      <c r="DG170" s="197"/>
      <c r="DH170" s="197"/>
      <c r="DI170" s="197"/>
      <c r="DJ170" s="45"/>
      <c r="DK170" s="45"/>
      <c r="DL170" s="45"/>
      <c r="DM170" s="45"/>
      <c r="DN170" s="45"/>
      <c r="DO170" s="45"/>
      <c r="DP170" s="45"/>
      <c r="DQ170" s="45"/>
      <c r="DR170" s="45"/>
      <c r="DS170" s="45"/>
      <c r="DT170" s="45"/>
      <c r="DU170" s="45"/>
      <c r="DV170" s="45"/>
      <c r="DW170" s="45"/>
      <c r="DX170" s="45"/>
      <c r="DY170" s="45"/>
      <c r="DZ170" s="45"/>
      <c r="EA170" s="45"/>
      <c r="EB170" s="45"/>
      <c r="EC170" s="45"/>
      <c r="ED170" s="45"/>
      <c r="EE170" s="45"/>
      <c r="EF170" s="45"/>
      <c r="EG170" s="45"/>
      <c r="EH170" s="45"/>
      <c r="EI170" s="45"/>
      <c r="EJ170" s="45"/>
      <c r="EK170" s="45"/>
      <c r="EL170" s="45"/>
      <c r="EM170" s="45"/>
      <c r="EN170" s="45"/>
      <c r="EO170" s="45"/>
      <c r="EP170" s="45"/>
      <c r="EQ170" s="45"/>
      <c r="ER170" s="45"/>
      <c r="ES170" s="45"/>
      <c r="ET170" s="45"/>
      <c r="EU170" s="45"/>
      <c r="EV170" s="45"/>
      <c r="EW170" s="45"/>
      <c r="EX170" s="45"/>
      <c r="EY170" s="45"/>
      <c r="EZ170" s="45"/>
      <c r="FA170" s="45"/>
      <c r="FB170" s="45"/>
      <c r="FC170" s="45"/>
      <c r="FD170" s="45"/>
      <c r="FE170" s="45"/>
      <c r="FF170" s="45"/>
      <c r="FG170" s="45"/>
      <c r="FH170" s="45"/>
      <c r="FI170" s="45"/>
      <c r="FJ170" s="45"/>
      <c r="FK170" s="45"/>
      <c r="FL170" s="45"/>
      <c r="FM170" s="45"/>
      <c r="FN170" s="45"/>
      <c r="FO170" s="45"/>
      <c r="FP170" s="45"/>
      <c r="FQ170" s="45"/>
      <c r="FR170" s="45"/>
      <c r="FS170" s="45"/>
      <c r="FT170" s="45"/>
    </row>
    <row r="171" spans="1:176">
      <c r="A171" s="485"/>
      <c r="B171" s="197"/>
      <c r="C171" s="197"/>
      <c r="D171" s="197"/>
      <c r="E171" s="197"/>
      <c r="F171" s="197"/>
      <c r="G171" s="197"/>
      <c r="H171" s="197"/>
      <c r="I171" s="197"/>
      <c r="J171" s="197"/>
      <c r="K171" s="197"/>
      <c r="L171" s="197"/>
      <c r="M171" s="197"/>
      <c r="N171" s="197"/>
      <c r="O171" s="197"/>
      <c r="P171" s="197"/>
      <c r="Q171" s="197"/>
      <c r="R171" s="197"/>
      <c r="S171" s="197"/>
      <c r="T171" s="197"/>
      <c r="U171" s="197"/>
      <c r="V171" s="197"/>
      <c r="W171" s="197"/>
      <c r="X171" s="197"/>
      <c r="Y171" s="197"/>
      <c r="Z171" s="197"/>
      <c r="AA171" s="197"/>
      <c r="AB171" s="197"/>
      <c r="AC171" s="197"/>
      <c r="AD171" s="197"/>
      <c r="AE171" s="197"/>
      <c r="AF171" s="197"/>
      <c r="AG171" s="197"/>
      <c r="AH171" s="197"/>
      <c r="AI171" s="197"/>
      <c r="AJ171" s="197"/>
      <c r="AK171" s="197"/>
      <c r="AL171" s="197"/>
      <c r="AM171" s="197"/>
      <c r="AN171" s="197"/>
      <c r="AO171" s="197"/>
      <c r="AP171" s="197"/>
      <c r="AQ171" s="197"/>
      <c r="AR171" s="197"/>
      <c r="AS171" s="197"/>
      <c r="AT171" s="197"/>
      <c r="AU171" s="197"/>
      <c r="AV171" s="197"/>
      <c r="AW171" s="197"/>
      <c r="AX171" s="197"/>
      <c r="AY171" s="197"/>
      <c r="AZ171" s="197"/>
      <c r="BA171" s="197"/>
      <c r="BB171" s="197"/>
      <c r="BC171" s="197"/>
      <c r="BD171" s="197"/>
      <c r="BE171" s="197"/>
      <c r="BF171" s="197"/>
      <c r="BG171" s="197"/>
      <c r="BH171" s="197"/>
      <c r="BI171" s="197"/>
      <c r="BJ171" s="197"/>
      <c r="BK171" s="197"/>
      <c r="BL171" s="197"/>
      <c r="BM171" s="197"/>
      <c r="BN171" s="197"/>
      <c r="BO171" s="197"/>
      <c r="BP171" s="197"/>
      <c r="BQ171" s="197"/>
      <c r="BR171" s="197"/>
      <c r="BS171" s="197"/>
      <c r="BT171" s="197"/>
      <c r="BU171" s="197"/>
      <c r="BV171" s="197"/>
      <c r="BW171" s="197"/>
      <c r="BX171" s="197"/>
      <c r="BY171" s="197"/>
      <c r="BZ171" s="197"/>
      <c r="CA171" s="197"/>
      <c r="CB171" s="197"/>
      <c r="CC171" s="197"/>
      <c r="CD171" s="197"/>
      <c r="CE171" s="197"/>
      <c r="CF171" s="197"/>
      <c r="CG171" s="197"/>
      <c r="CH171" s="197"/>
      <c r="CI171" s="197"/>
      <c r="CJ171" s="197"/>
      <c r="CK171" s="197"/>
      <c r="CL171" s="197"/>
      <c r="CM171" s="197"/>
      <c r="CN171" s="197"/>
      <c r="CO171" s="197"/>
      <c r="CP171" s="197"/>
      <c r="CQ171" s="197"/>
      <c r="CR171" s="197"/>
      <c r="CS171" s="197"/>
      <c r="CT171" s="197"/>
      <c r="CU171" s="197"/>
      <c r="CV171" s="197"/>
      <c r="CW171" s="197"/>
      <c r="CX171" s="197"/>
      <c r="CY171" s="197"/>
      <c r="CZ171" s="197"/>
      <c r="DA171" s="197"/>
      <c r="DB171" s="197"/>
      <c r="DC171" s="197"/>
      <c r="DD171" s="197"/>
      <c r="DE171" s="197"/>
      <c r="DF171" s="197"/>
      <c r="DG171" s="197"/>
      <c r="DH171" s="197"/>
      <c r="DI171" s="197"/>
      <c r="DJ171" s="45"/>
      <c r="DK171" s="45"/>
      <c r="DL171" s="45"/>
      <c r="DM171" s="45"/>
      <c r="DN171" s="45"/>
      <c r="DO171" s="45"/>
      <c r="DP171" s="45"/>
      <c r="DQ171" s="45"/>
      <c r="DR171" s="45"/>
      <c r="DS171" s="45"/>
      <c r="DT171" s="45"/>
      <c r="DU171" s="45"/>
      <c r="DV171" s="45"/>
      <c r="DW171" s="45"/>
      <c r="DX171" s="45"/>
      <c r="DY171" s="45"/>
      <c r="DZ171" s="45"/>
      <c r="EA171" s="45"/>
      <c r="EB171" s="45"/>
      <c r="EC171" s="45"/>
      <c r="ED171" s="45"/>
      <c r="EE171" s="45"/>
      <c r="EF171" s="45"/>
      <c r="EG171" s="45"/>
      <c r="EH171" s="45"/>
      <c r="EI171" s="45"/>
      <c r="EJ171" s="45"/>
      <c r="EK171" s="45"/>
      <c r="EL171" s="45"/>
      <c r="EM171" s="45"/>
      <c r="EN171" s="45"/>
      <c r="EO171" s="45"/>
      <c r="EP171" s="45"/>
      <c r="EQ171" s="45"/>
      <c r="ER171" s="45"/>
      <c r="ES171" s="45"/>
      <c r="ET171" s="45"/>
      <c r="EU171" s="45"/>
      <c r="EV171" s="45"/>
      <c r="EW171" s="45"/>
      <c r="EX171" s="45"/>
      <c r="EY171" s="45"/>
      <c r="EZ171" s="45"/>
      <c r="FA171" s="45"/>
      <c r="FB171" s="45"/>
      <c r="FC171" s="45"/>
      <c r="FD171" s="45"/>
      <c r="FE171" s="45"/>
      <c r="FF171" s="45"/>
      <c r="FG171" s="45"/>
      <c r="FH171" s="45"/>
      <c r="FI171" s="45"/>
      <c r="FJ171" s="45"/>
      <c r="FK171" s="45"/>
      <c r="FL171" s="45"/>
      <c r="FM171" s="45"/>
      <c r="FN171" s="45"/>
      <c r="FO171" s="45"/>
      <c r="FP171" s="45"/>
      <c r="FQ171" s="45"/>
      <c r="FR171" s="45"/>
      <c r="FS171" s="45"/>
      <c r="FT171" s="45"/>
    </row>
    <row r="172" spans="1:176">
      <c r="A172" s="485"/>
      <c r="B172" s="197"/>
      <c r="C172" s="197"/>
      <c r="D172" s="197"/>
      <c r="E172" s="197"/>
      <c r="F172" s="197"/>
      <c r="G172" s="197"/>
      <c r="H172" s="197"/>
      <c r="I172" s="197"/>
      <c r="J172" s="197"/>
      <c r="K172" s="197"/>
      <c r="L172" s="197"/>
      <c r="M172" s="197"/>
      <c r="N172" s="197"/>
      <c r="O172" s="197"/>
      <c r="P172" s="197"/>
      <c r="Q172" s="197"/>
      <c r="R172" s="197"/>
      <c r="S172" s="197"/>
      <c r="T172" s="197"/>
      <c r="U172" s="197"/>
      <c r="V172" s="197"/>
      <c r="W172" s="197"/>
      <c r="X172" s="197"/>
      <c r="Y172" s="197"/>
      <c r="Z172" s="197"/>
      <c r="AA172" s="197"/>
      <c r="AB172" s="197"/>
      <c r="AC172" s="197"/>
      <c r="AD172" s="197"/>
      <c r="AE172" s="197"/>
      <c r="AF172" s="197"/>
      <c r="AG172" s="197"/>
      <c r="AH172" s="197"/>
      <c r="AI172" s="197"/>
      <c r="AJ172" s="197"/>
      <c r="AK172" s="197"/>
      <c r="AL172" s="197"/>
      <c r="AM172" s="197"/>
      <c r="AN172" s="197"/>
      <c r="AO172" s="197"/>
      <c r="AP172" s="197"/>
      <c r="AQ172" s="197"/>
      <c r="AR172" s="197"/>
      <c r="AS172" s="197"/>
      <c r="AT172" s="197"/>
      <c r="AU172" s="197"/>
      <c r="AV172" s="197"/>
      <c r="AW172" s="197"/>
      <c r="AX172" s="197"/>
      <c r="AY172" s="197"/>
      <c r="AZ172" s="197"/>
      <c r="BA172" s="197"/>
      <c r="BB172" s="197"/>
      <c r="BC172" s="197"/>
      <c r="BD172" s="197"/>
      <c r="BE172" s="197"/>
      <c r="BF172" s="197"/>
      <c r="BG172" s="197"/>
      <c r="BH172" s="197"/>
      <c r="BI172" s="197"/>
      <c r="BJ172" s="197"/>
      <c r="BK172" s="197"/>
      <c r="BL172" s="197"/>
      <c r="BM172" s="197"/>
      <c r="BN172" s="197"/>
      <c r="BO172" s="197"/>
      <c r="BP172" s="197"/>
      <c r="BQ172" s="197"/>
      <c r="BR172" s="197"/>
      <c r="BS172" s="197"/>
      <c r="BT172" s="197"/>
      <c r="BU172" s="197"/>
      <c r="BV172" s="197"/>
      <c r="BW172" s="197"/>
      <c r="BX172" s="197"/>
      <c r="BY172" s="197"/>
      <c r="BZ172" s="197"/>
      <c r="CA172" s="197"/>
      <c r="CB172" s="197"/>
      <c r="CC172" s="197"/>
      <c r="CD172" s="197"/>
      <c r="CE172" s="197"/>
      <c r="CF172" s="197"/>
      <c r="CG172" s="197"/>
      <c r="CH172" s="197"/>
      <c r="CI172" s="197"/>
      <c r="CJ172" s="197"/>
      <c r="CK172" s="197"/>
      <c r="CL172" s="197"/>
      <c r="CM172" s="197"/>
      <c r="CN172" s="197"/>
      <c r="CO172" s="197"/>
      <c r="CP172" s="197"/>
      <c r="CQ172" s="197"/>
      <c r="CR172" s="197"/>
      <c r="CS172" s="197"/>
      <c r="CT172" s="197"/>
      <c r="CU172" s="197"/>
      <c r="CV172" s="197"/>
      <c r="CW172" s="197"/>
      <c r="CX172" s="197"/>
      <c r="CY172" s="197"/>
      <c r="CZ172" s="197"/>
      <c r="DA172" s="197"/>
      <c r="DB172" s="197"/>
      <c r="DC172" s="197"/>
      <c r="DD172" s="197"/>
      <c r="DE172" s="197"/>
      <c r="DF172" s="197"/>
      <c r="DG172" s="197"/>
      <c r="DH172" s="197"/>
      <c r="DI172" s="197"/>
      <c r="DJ172" s="45"/>
      <c r="DK172" s="45"/>
      <c r="DL172" s="45"/>
      <c r="DM172" s="45"/>
      <c r="DN172" s="45"/>
      <c r="DO172" s="45"/>
      <c r="DP172" s="45"/>
      <c r="DQ172" s="45"/>
      <c r="DR172" s="45"/>
      <c r="DS172" s="45"/>
      <c r="DT172" s="45"/>
      <c r="DU172" s="45"/>
      <c r="DV172" s="45"/>
      <c r="DW172" s="45"/>
      <c r="DX172" s="45"/>
      <c r="DY172" s="45"/>
      <c r="DZ172" s="45"/>
      <c r="EA172" s="45"/>
      <c r="EB172" s="45"/>
      <c r="EC172" s="45"/>
      <c r="ED172" s="45"/>
      <c r="EE172" s="45"/>
      <c r="EF172" s="45"/>
      <c r="EG172" s="45"/>
      <c r="EH172" s="45"/>
      <c r="EI172" s="45"/>
      <c r="EJ172" s="45"/>
      <c r="EK172" s="45"/>
      <c r="EL172" s="45"/>
      <c r="EM172" s="45"/>
      <c r="EN172" s="45"/>
      <c r="EO172" s="45"/>
      <c r="EP172" s="45"/>
      <c r="EQ172" s="45"/>
      <c r="ER172" s="45"/>
      <c r="ES172" s="45"/>
      <c r="ET172" s="45"/>
      <c r="EU172" s="45"/>
      <c r="EV172" s="45"/>
      <c r="EW172" s="45"/>
      <c r="EX172" s="45"/>
      <c r="EY172" s="45"/>
      <c r="EZ172" s="45"/>
      <c r="FA172" s="45"/>
      <c r="FB172" s="45"/>
      <c r="FC172" s="45"/>
      <c r="FD172" s="45"/>
      <c r="FE172" s="45"/>
      <c r="FF172" s="45"/>
      <c r="FG172" s="45"/>
      <c r="FH172" s="45"/>
      <c r="FI172" s="45"/>
      <c r="FJ172" s="45"/>
      <c r="FK172" s="45"/>
      <c r="FL172" s="45"/>
      <c r="FM172" s="45"/>
      <c r="FN172" s="45"/>
      <c r="FO172" s="45"/>
      <c r="FP172" s="45"/>
      <c r="FQ172" s="45"/>
      <c r="FR172" s="45"/>
      <c r="FS172" s="45"/>
      <c r="FT172" s="45"/>
    </row>
    <row r="173" spans="1:176">
      <c r="A173" s="485"/>
      <c r="B173" s="197"/>
      <c r="C173" s="197"/>
      <c r="D173" s="197"/>
      <c r="E173" s="197"/>
      <c r="F173" s="197"/>
      <c r="G173" s="197"/>
      <c r="H173" s="197"/>
      <c r="I173" s="197"/>
      <c r="J173" s="197"/>
      <c r="K173" s="197"/>
      <c r="L173" s="197"/>
      <c r="M173" s="197"/>
      <c r="N173" s="197"/>
      <c r="O173" s="197"/>
      <c r="P173" s="197"/>
      <c r="Q173" s="197"/>
      <c r="R173" s="197"/>
      <c r="S173" s="197"/>
      <c r="T173" s="197"/>
      <c r="U173" s="197"/>
      <c r="V173" s="197"/>
      <c r="W173" s="197"/>
      <c r="X173" s="197"/>
      <c r="Y173" s="197"/>
      <c r="Z173" s="197"/>
      <c r="AA173" s="197"/>
      <c r="AB173" s="197"/>
      <c r="AC173" s="197"/>
      <c r="AD173" s="197"/>
      <c r="AE173" s="197"/>
      <c r="AF173" s="197"/>
      <c r="AG173" s="197"/>
      <c r="AH173" s="197"/>
      <c r="AI173" s="197"/>
      <c r="AJ173" s="197"/>
      <c r="AK173" s="197"/>
      <c r="AL173" s="197"/>
      <c r="AM173" s="197"/>
      <c r="AN173" s="197"/>
      <c r="AO173" s="197"/>
      <c r="AP173" s="197"/>
      <c r="AQ173" s="197"/>
      <c r="AR173" s="197"/>
      <c r="AS173" s="197"/>
      <c r="AT173" s="197"/>
      <c r="AU173" s="197"/>
      <c r="AV173" s="197"/>
      <c r="AW173" s="197"/>
      <c r="AX173" s="197"/>
      <c r="AY173" s="197"/>
      <c r="AZ173" s="197"/>
      <c r="BA173" s="197"/>
      <c r="BB173" s="197"/>
      <c r="BC173" s="197"/>
      <c r="BD173" s="197"/>
      <c r="BE173" s="197"/>
      <c r="BF173" s="197"/>
      <c r="BG173" s="197"/>
      <c r="BH173" s="197"/>
      <c r="BI173" s="197"/>
      <c r="BJ173" s="197"/>
      <c r="BK173" s="197"/>
      <c r="BL173" s="197"/>
      <c r="BM173" s="197"/>
      <c r="BN173" s="197"/>
      <c r="BO173" s="197"/>
      <c r="BP173" s="197"/>
      <c r="BQ173" s="197"/>
      <c r="BR173" s="197"/>
      <c r="BS173" s="197"/>
      <c r="BT173" s="197"/>
      <c r="BU173" s="197"/>
      <c r="BV173" s="197"/>
      <c r="BW173" s="197"/>
      <c r="BX173" s="197"/>
      <c r="BY173" s="197"/>
      <c r="BZ173" s="197"/>
      <c r="CA173" s="197"/>
      <c r="CB173" s="197"/>
      <c r="CC173" s="197"/>
      <c r="CD173" s="197"/>
      <c r="CE173" s="197"/>
      <c r="CF173" s="197"/>
      <c r="CG173" s="197"/>
      <c r="CH173" s="197"/>
      <c r="CI173" s="197"/>
      <c r="CJ173" s="197"/>
      <c r="CK173" s="197"/>
      <c r="CL173" s="197"/>
      <c r="CM173" s="197"/>
      <c r="CN173" s="197"/>
      <c r="CO173" s="197"/>
      <c r="CP173" s="197"/>
      <c r="CQ173" s="197"/>
      <c r="CR173" s="197"/>
      <c r="CS173" s="197"/>
      <c r="CT173" s="197"/>
      <c r="CU173" s="197"/>
      <c r="CV173" s="197"/>
      <c r="CW173" s="197"/>
      <c r="CX173" s="197"/>
      <c r="CY173" s="197"/>
      <c r="CZ173" s="197"/>
      <c r="DA173" s="197"/>
      <c r="DB173" s="197"/>
      <c r="DC173" s="197"/>
      <c r="DD173" s="197"/>
      <c r="DE173" s="197"/>
      <c r="DF173" s="197"/>
      <c r="DG173" s="197"/>
      <c r="DH173" s="197"/>
      <c r="DI173" s="197"/>
      <c r="DJ173" s="45"/>
      <c r="DK173" s="45"/>
      <c r="DL173" s="45"/>
      <c r="DM173" s="45"/>
      <c r="DN173" s="45"/>
      <c r="DO173" s="45"/>
      <c r="DP173" s="45"/>
      <c r="DQ173" s="45"/>
      <c r="DR173" s="45"/>
      <c r="DS173" s="45"/>
      <c r="DT173" s="45"/>
      <c r="DU173" s="45"/>
      <c r="DV173" s="45"/>
      <c r="DW173" s="45"/>
      <c r="DX173" s="45"/>
      <c r="DY173" s="45"/>
      <c r="DZ173" s="45"/>
      <c r="EA173" s="45"/>
      <c r="EB173" s="45"/>
      <c r="EC173" s="45"/>
      <c r="ED173" s="45"/>
      <c r="EE173" s="45"/>
      <c r="EF173" s="45"/>
      <c r="EG173" s="45"/>
      <c r="EH173" s="45"/>
      <c r="EI173" s="45"/>
      <c r="EJ173" s="45"/>
      <c r="EK173" s="45"/>
      <c r="EL173" s="45"/>
      <c r="EM173" s="45"/>
      <c r="EN173" s="45"/>
      <c r="EO173" s="45"/>
      <c r="EP173" s="45"/>
      <c r="EQ173" s="45"/>
      <c r="ER173" s="45"/>
      <c r="ES173" s="45"/>
      <c r="ET173" s="45"/>
      <c r="EU173" s="45"/>
      <c r="EV173" s="45"/>
      <c r="EW173" s="45"/>
      <c r="EX173" s="45"/>
      <c r="EY173" s="45"/>
      <c r="EZ173" s="45"/>
      <c r="FA173" s="45"/>
      <c r="FB173" s="45"/>
      <c r="FC173" s="45"/>
      <c r="FD173" s="45"/>
      <c r="FE173" s="45"/>
      <c r="FF173" s="45"/>
      <c r="FG173" s="45"/>
      <c r="FH173" s="45"/>
      <c r="FI173" s="45"/>
      <c r="FJ173" s="45"/>
      <c r="FK173" s="45"/>
      <c r="FL173" s="45"/>
      <c r="FM173" s="45"/>
      <c r="FN173" s="45"/>
      <c r="FO173" s="45"/>
      <c r="FP173" s="45"/>
      <c r="FQ173" s="45"/>
      <c r="FR173" s="45"/>
      <c r="FS173" s="45"/>
      <c r="FT173" s="45"/>
    </row>
    <row r="174" spans="1:176">
      <c r="A174" s="485"/>
      <c r="B174" s="197"/>
      <c r="C174" s="197"/>
      <c r="D174" s="197"/>
      <c r="E174" s="197"/>
      <c r="F174" s="197"/>
      <c r="G174" s="197"/>
      <c r="H174" s="197"/>
      <c r="I174" s="197"/>
      <c r="J174" s="197"/>
      <c r="K174" s="197"/>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197"/>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7"/>
      <c r="BQ174" s="197"/>
      <c r="BR174" s="197"/>
      <c r="BS174" s="197"/>
      <c r="BT174" s="197"/>
      <c r="BU174" s="197"/>
      <c r="BV174" s="197"/>
      <c r="BW174" s="197"/>
      <c r="BX174" s="197"/>
      <c r="BY174" s="197"/>
      <c r="BZ174" s="197"/>
      <c r="CA174" s="197"/>
      <c r="CB174" s="197"/>
      <c r="CC174" s="197"/>
      <c r="CD174" s="197"/>
      <c r="CE174" s="197"/>
      <c r="CF174" s="197"/>
      <c r="CG174" s="197"/>
      <c r="CH174" s="197"/>
      <c r="CI174" s="197"/>
      <c r="CJ174" s="197"/>
      <c r="CK174" s="197"/>
      <c r="CL174" s="197"/>
      <c r="CM174" s="197"/>
      <c r="CN174" s="197"/>
      <c r="CO174" s="197"/>
      <c r="CP174" s="197"/>
      <c r="CQ174" s="197"/>
      <c r="CR174" s="197"/>
      <c r="CS174" s="197"/>
      <c r="CT174" s="197"/>
      <c r="CU174" s="197"/>
      <c r="CV174" s="197"/>
      <c r="CW174" s="197"/>
      <c r="CX174" s="197"/>
      <c r="CY174" s="197"/>
      <c r="CZ174" s="197"/>
      <c r="DA174" s="197"/>
      <c r="DB174" s="197"/>
      <c r="DC174" s="197"/>
      <c r="DD174" s="197"/>
      <c r="DE174" s="197"/>
      <c r="DF174" s="197"/>
      <c r="DG174" s="197"/>
      <c r="DH174" s="197"/>
      <c r="DI174" s="197"/>
      <c r="DJ174" s="45"/>
      <c r="DK174" s="45"/>
      <c r="DL174" s="45"/>
      <c r="DM174" s="45"/>
      <c r="DN174" s="45"/>
      <c r="DO174" s="45"/>
      <c r="DP174" s="45"/>
      <c r="DQ174" s="45"/>
      <c r="DR174" s="45"/>
      <c r="DS174" s="45"/>
      <c r="DT174" s="45"/>
      <c r="DU174" s="45"/>
      <c r="DV174" s="45"/>
      <c r="DW174" s="45"/>
      <c r="DX174" s="45"/>
      <c r="DY174" s="45"/>
      <c r="DZ174" s="45"/>
      <c r="EA174" s="45"/>
      <c r="EB174" s="45"/>
      <c r="EC174" s="45"/>
      <c r="ED174" s="45"/>
      <c r="EE174" s="45"/>
      <c r="EF174" s="45"/>
      <c r="EG174" s="45"/>
      <c r="EH174" s="45"/>
      <c r="EI174" s="45"/>
      <c r="EJ174" s="45"/>
      <c r="EK174" s="45"/>
      <c r="EL174" s="45"/>
      <c r="EM174" s="45"/>
      <c r="EN174" s="45"/>
      <c r="EO174" s="45"/>
      <c r="EP174" s="45"/>
      <c r="EQ174" s="45"/>
      <c r="ER174" s="45"/>
      <c r="ES174" s="45"/>
      <c r="ET174" s="45"/>
      <c r="EU174" s="45"/>
      <c r="EV174" s="45"/>
      <c r="EW174" s="45"/>
      <c r="EX174" s="45"/>
      <c r="EY174" s="45"/>
      <c r="EZ174" s="45"/>
      <c r="FA174" s="45"/>
      <c r="FB174" s="45"/>
      <c r="FC174" s="45"/>
      <c r="FD174" s="45"/>
      <c r="FE174" s="45"/>
      <c r="FF174" s="45"/>
      <c r="FG174" s="45"/>
      <c r="FH174" s="45"/>
      <c r="FI174" s="45"/>
      <c r="FJ174" s="45"/>
      <c r="FK174" s="45"/>
      <c r="FL174" s="45"/>
      <c r="FM174" s="45"/>
      <c r="FN174" s="45"/>
      <c r="FO174" s="45"/>
      <c r="FP174" s="45"/>
      <c r="FQ174" s="45"/>
      <c r="FR174" s="45"/>
      <c r="FS174" s="45"/>
      <c r="FT174" s="45"/>
    </row>
    <row r="175" spans="1:176">
      <c r="A175" s="485"/>
      <c r="B175" s="45"/>
      <c r="C175" s="45"/>
      <c r="D175" s="45"/>
      <c r="E175" s="45"/>
      <c r="F175" s="45"/>
      <c r="G175" s="45"/>
      <c r="H175" s="45"/>
      <c r="I175" s="45"/>
      <c r="J175" s="45"/>
      <c r="K175" s="45"/>
      <c r="L175" s="45"/>
      <c r="M175" s="45"/>
      <c r="N175" s="197"/>
      <c r="O175" s="197"/>
      <c r="P175" s="197"/>
      <c r="Q175" s="197"/>
      <c r="R175" s="197"/>
      <c r="S175" s="197"/>
      <c r="T175" s="197"/>
      <c r="U175" s="197"/>
      <c r="V175" s="197"/>
      <c r="W175" s="197"/>
      <c r="X175" s="197"/>
      <c r="Y175" s="197"/>
      <c r="Z175" s="197"/>
      <c r="AA175" s="197"/>
      <c r="AB175" s="197"/>
      <c r="AC175" s="197"/>
      <c r="AD175" s="197"/>
      <c r="AE175" s="197"/>
      <c r="AF175" s="197"/>
      <c r="AG175" s="197"/>
      <c r="AH175" s="197"/>
      <c r="AI175" s="197"/>
      <c r="AJ175" s="197"/>
      <c r="AK175" s="197"/>
      <c r="AL175" s="197"/>
      <c r="AM175" s="197"/>
      <c r="AN175" s="197"/>
      <c r="AO175" s="197"/>
      <c r="AP175" s="197"/>
      <c r="AQ175" s="197"/>
      <c r="AR175" s="197"/>
      <c r="AS175" s="197"/>
      <c r="AT175" s="197"/>
      <c r="AU175" s="197"/>
      <c r="AV175" s="197"/>
      <c r="AW175" s="197"/>
      <c r="AX175" s="197"/>
      <c r="AY175" s="197"/>
      <c r="AZ175" s="197"/>
      <c r="BA175" s="197"/>
      <c r="BB175" s="197"/>
      <c r="BC175" s="197"/>
      <c r="BD175" s="197"/>
      <c r="BE175" s="197"/>
      <c r="BF175" s="197"/>
      <c r="BG175" s="197"/>
      <c r="BH175" s="197"/>
      <c r="BI175" s="197"/>
      <c r="BJ175" s="197"/>
      <c r="BK175" s="197"/>
      <c r="BL175" s="197"/>
      <c r="BM175" s="197"/>
      <c r="BN175" s="197"/>
      <c r="BO175" s="197"/>
      <c r="BP175" s="197"/>
      <c r="BQ175" s="197"/>
      <c r="BR175" s="197"/>
      <c r="BS175" s="197"/>
      <c r="BT175" s="197"/>
      <c r="BU175" s="197"/>
      <c r="BV175" s="197"/>
      <c r="BW175" s="197"/>
      <c r="BX175" s="197"/>
      <c r="BY175" s="197"/>
      <c r="BZ175" s="197"/>
      <c r="CA175" s="197"/>
      <c r="CB175" s="197"/>
      <c r="CC175" s="197"/>
      <c r="CD175" s="197"/>
      <c r="CE175" s="197"/>
      <c r="CF175" s="197"/>
      <c r="CG175" s="197"/>
      <c r="CH175" s="197"/>
      <c r="CI175" s="197"/>
      <c r="CJ175" s="197"/>
      <c r="CK175" s="197"/>
      <c r="CL175" s="197"/>
      <c r="CM175" s="197"/>
      <c r="CN175" s="197"/>
      <c r="CO175" s="197"/>
      <c r="CP175" s="197"/>
      <c r="CQ175" s="197"/>
      <c r="CR175" s="197"/>
      <c r="CS175" s="197"/>
      <c r="CT175" s="197"/>
      <c r="CU175" s="197"/>
      <c r="CV175" s="197"/>
      <c r="CW175" s="197"/>
      <c r="CX175" s="197"/>
      <c r="CY175" s="197"/>
      <c r="CZ175" s="197"/>
      <c r="DA175" s="197"/>
      <c r="DB175" s="197"/>
      <c r="DC175" s="197"/>
      <c r="DD175" s="197"/>
      <c r="DE175" s="197"/>
      <c r="DF175" s="197"/>
      <c r="DG175" s="197"/>
      <c r="DH175" s="197"/>
      <c r="DI175" s="197"/>
      <c r="DJ175" s="45"/>
      <c r="DK175" s="45"/>
      <c r="DL175" s="45"/>
      <c r="DM175" s="45"/>
      <c r="DN175" s="45"/>
      <c r="DO175" s="45"/>
      <c r="DP175" s="45"/>
      <c r="DQ175" s="45"/>
      <c r="DR175" s="45"/>
      <c r="DS175" s="45"/>
      <c r="DT175" s="45"/>
      <c r="DU175" s="45"/>
      <c r="DV175" s="45"/>
      <c r="DW175" s="45"/>
      <c r="DX175" s="45"/>
      <c r="DY175" s="45"/>
      <c r="DZ175" s="45"/>
      <c r="EA175" s="45"/>
      <c r="EB175" s="45"/>
      <c r="EC175" s="45"/>
      <c r="ED175" s="45"/>
      <c r="EE175" s="45"/>
      <c r="EF175" s="45"/>
      <c r="EG175" s="45"/>
      <c r="EH175" s="45"/>
      <c r="EI175" s="45"/>
      <c r="EJ175" s="45"/>
      <c r="EK175" s="45"/>
      <c r="EL175" s="45"/>
      <c r="EM175" s="45"/>
      <c r="EN175" s="45"/>
      <c r="EO175" s="45"/>
      <c r="EP175" s="45"/>
      <c r="EQ175" s="45"/>
      <c r="ER175" s="45"/>
      <c r="ES175" s="45"/>
      <c r="ET175" s="45"/>
      <c r="EU175" s="45"/>
      <c r="EV175" s="45"/>
      <c r="EW175" s="45"/>
      <c r="EX175" s="45"/>
      <c r="EY175" s="45"/>
      <c r="EZ175" s="45"/>
      <c r="FA175" s="45"/>
      <c r="FB175" s="45"/>
      <c r="FC175" s="45"/>
      <c r="FD175" s="45"/>
      <c r="FE175" s="45"/>
      <c r="FF175" s="45"/>
      <c r="FG175" s="45"/>
      <c r="FH175" s="45"/>
      <c r="FI175" s="45"/>
      <c r="FJ175" s="45"/>
      <c r="FK175" s="45"/>
      <c r="FL175" s="45"/>
      <c r="FM175" s="45"/>
      <c r="FN175" s="45"/>
      <c r="FO175" s="45"/>
      <c r="FP175" s="45"/>
      <c r="FQ175" s="45"/>
      <c r="FR175" s="45"/>
      <c r="FS175" s="45"/>
      <c r="FT175" s="45"/>
    </row>
    <row r="176" spans="1:176">
      <c r="A176" s="485"/>
      <c r="B176" s="45"/>
      <c r="C176" s="45"/>
      <c r="D176" s="45"/>
      <c r="E176" s="45"/>
      <c r="F176" s="45"/>
      <c r="G176" s="45"/>
      <c r="H176" s="45"/>
      <c r="I176" s="45"/>
      <c r="J176" s="45"/>
      <c r="K176" s="45"/>
      <c r="L176" s="45"/>
      <c r="M176" s="45"/>
      <c r="N176" s="197"/>
      <c r="O176" s="197"/>
      <c r="P176" s="197"/>
      <c r="Q176" s="197"/>
      <c r="R176" s="197"/>
      <c r="S176" s="197"/>
      <c r="T176" s="197"/>
      <c r="U176" s="197"/>
      <c r="V176" s="197"/>
      <c r="W176" s="197"/>
      <c r="X176" s="197"/>
      <c r="Y176" s="197"/>
      <c r="Z176" s="197"/>
      <c r="AA176" s="197"/>
      <c r="AB176" s="197"/>
      <c r="AC176" s="197"/>
      <c r="AD176" s="197"/>
      <c r="AE176" s="197"/>
      <c r="AF176" s="197"/>
      <c r="AG176" s="197"/>
      <c r="AH176" s="197"/>
      <c r="AI176" s="197"/>
      <c r="AJ176" s="197"/>
      <c r="AK176" s="197"/>
      <c r="AL176" s="197"/>
      <c r="AM176" s="197"/>
      <c r="AN176" s="197"/>
      <c r="AO176" s="197"/>
      <c r="AP176" s="197"/>
      <c r="AQ176" s="197"/>
      <c r="AR176" s="197"/>
      <c r="AS176" s="197"/>
      <c r="AT176" s="197"/>
      <c r="AU176" s="197"/>
      <c r="AV176" s="197"/>
      <c r="AW176" s="197"/>
      <c r="AX176" s="197"/>
      <c r="AY176" s="197"/>
      <c r="AZ176" s="197"/>
      <c r="BA176" s="197"/>
      <c r="BB176" s="197"/>
      <c r="BC176" s="197"/>
      <c r="BD176" s="197"/>
      <c r="BE176" s="197"/>
      <c r="BF176" s="197"/>
      <c r="BG176" s="197"/>
      <c r="BH176" s="197"/>
      <c r="BI176" s="197"/>
      <c r="BJ176" s="197"/>
      <c r="BK176" s="197"/>
      <c r="BL176" s="197"/>
      <c r="BM176" s="197"/>
      <c r="BN176" s="197"/>
      <c r="BO176" s="197"/>
      <c r="BP176" s="197"/>
      <c r="BQ176" s="197"/>
      <c r="BR176" s="197"/>
      <c r="BS176" s="197"/>
      <c r="BT176" s="197"/>
      <c r="BU176" s="197"/>
      <c r="BV176" s="197"/>
      <c r="BW176" s="197"/>
      <c r="BX176" s="197"/>
      <c r="BY176" s="197"/>
      <c r="BZ176" s="197"/>
      <c r="CA176" s="197"/>
      <c r="CB176" s="197"/>
      <c r="CC176" s="197"/>
      <c r="CD176" s="197"/>
      <c r="CE176" s="197"/>
      <c r="CF176" s="197"/>
      <c r="CG176" s="197"/>
      <c r="CH176" s="197"/>
      <c r="CI176" s="197"/>
      <c r="CJ176" s="197"/>
      <c r="CK176" s="197"/>
      <c r="CL176" s="197"/>
      <c r="CM176" s="197"/>
      <c r="CN176" s="197"/>
      <c r="CO176" s="197"/>
      <c r="CP176" s="197"/>
      <c r="CQ176" s="197"/>
      <c r="CR176" s="197"/>
      <c r="CS176" s="197"/>
      <c r="CT176" s="197"/>
      <c r="CU176" s="197"/>
      <c r="CV176" s="197"/>
      <c r="CW176" s="197"/>
      <c r="CX176" s="197"/>
      <c r="CY176" s="197"/>
      <c r="CZ176" s="197"/>
      <c r="DA176" s="197"/>
      <c r="DB176" s="197"/>
      <c r="DC176" s="197"/>
      <c r="DD176" s="197"/>
      <c r="DE176" s="197"/>
      <c r="DF176" s="197"/>
      <c r="DG176" s="197"/>
      <c r="DH176" s="197"/>
      <c r="DI176" s="197"/>
      <c r="DJ176" s="45"/>
      <c r="DK176" s="45"/>
      <c r="DL176" s="45"/>
      <c r="DM176" s="45"/>
      <c r="DN176" s="45"/>
      <c r="DO176" s="45"/>
      <c r="DP176" s="45"/>
      <c r="DQ176" s="45"/>
      <c r="DR176" s="45"/>
      <c r="DS176" s="45"/>
      <c r="DT176" s="45"/>
      <c r="DU176" s="45"/>
      <c r="DV176" s="45"/>
      <c r="DW176" s="45"/>
      <c r="DX176" s="45"/>
      <c r="DY176" s="45"/>
      <c r="DZ176" s="45"/>
      <c r="EA176" s="45"/>
      <c r="EB176" s="45"/>
      <c r="EC176" s="45"/>
      <c r="ED176" s="45"/>
      <c r="EE176" s="45"/>
      <c r="EF176" s="45"/>
      <c r="EG176" s="45"/>
      <c r="EH176" s="45"/>
      <c r="EI176" s="45"/>
      <c r="EJ176" s="45"/>
      <c r="EK176" s="45"/>
      <c r="EL176" s="45"/>
      <c r="EM176" s="45"/>
      <c r="EN176" s="45"/>
      <c r="EO176" s="45"/>
      <c r="EP176" s="45"/>
      <c r="EQ176" s="45"/>
      <c r="ER176" s="45"/>
      <c r="ES176" s="45"/>
      <c r="ET176" s="45"/>
      <c r="EU176" s="45"/>
      <c r="EV176" s="45"/>
      <c r="EW176" s="45"/>
      <c r="EX176" s="45"/>
      <c r="EY176" s="45"/>
      <c r="EZ176" s="45"/>
      <c r="FA176" s="45"/>
      <c r="FB176" s="45"/>
      <c r="FC176" s="45"/>
      <c r="FD176" s="45"/>
      <c r="FE176" s="45"/>
      <c r="FF176" s="45"/>
      <c r="FG176" s="45"/>
      <c r="FH176" s="45"/>
      <c r="FI176" s="45"/>
      <c r="FJ176" s="45"/>
      <c r="FK176" s="45"/>
      <c r="FL176" s="45"/>
      <c r="FM176" s="45"/>
      <c r="FN176" s="45"/>
      <c r="FO176" s="45"/>
      <c r="FP176" s="45"/>
      <c r="FQ176" s="45"/>
      <c r="FR176" s="45"/>
      <c r="FS176" s="45"/>
      <c r="FT176" s="45"/>
    </row>
    <row r="177" spans="1:176">
      <c r="A177" s="485"/>
      <c r="B177" s="45"/>
      <c r="C177" s="45"/>
      <c r="D177" s="45"/>
      <c r="E177" s="45"/>
      <c r="F177" s="45"/>
      <c r="G177" s="45"/>
      <c r="H177" s="45"/>
      <c r="I177" s="45"/>
      <c r="J177" s="45"/>
      <c r="K177" s="45"/>
      <c r="L177" s="45"/>
      <c r="M177" s="45"/>
      <c r="N177" s="197"/>
      <c r="O177" s="197"/>
      <c r="P177" s="197"/>
      <c r="Q177" s="197"/>
      <c r="R177" s="197"/>
      <c r="S177" s="197"/>
      <c r="T177" s="197"/>
      <c r="U177" s="197"/>
      <c r="V177" s="197"/>
      <c r="W177" s="197"/>
      <c r="X177" s="197"/>
      <c r="Y177" s="197"/>
      <c r="Z177" s="197"/>
      <c r="AA177" s="197"/>
      <c r="AB177" s="197"/>
      <c r="AC177" s="197"/>
      <c r="AD177" s="197"/>
      <c r="AE177" s="197"/>
      <c r="AF177" s="197"/>
      <c r="AG177" s="197"/>
      <c r="AH177" s="197"/>
      <c r="AI177" s="197"/>
      <c r="AJ177" s="197"/>
      <c r="AK177" s="197"/>
      <c r="AL177" s="197"/>
      <c r="AM177" s="197"/>
      <c r="AN177" s="197"/>
      <c r="AO177" s="197"/>
      <c r="AP177" s="197"/>
      <c r="AQ177" s="197"/>
      <c r="AR177" s="197"/>
      <c r="AS177" s="197"/>
      <c r="AT177" s="197"/>
      <c r="AU177" s="197"/>
      <c r="AV177" s="197"/>
      <c r="AW177" s="197"/>
      <c r="AX177" s="197"/>
      <c r="AY177" s="197"/>
      <c r="AZ177" s="197"/>
      <c r="BA177" s="197"/>
      <c r="BB177" s="197"/>
      <c r="BC177" s="197"/>
      <c r="BD177" s="197"/>
      <c r="BE177" s="197"/>
      <c r="BF177" s="197"/>
      <c r="BG177" s="197"/>
      <c r="BH177" s="197"/>
      <c r="BI177" s="197"/>
      <c r="BJ177" s="197"/>
      <c r="BK177" s="197"/>
      <c r="BL177" s="197"/>
      <c r="BM177" s="197"/>
      <c r="BN177" s="197"/>
      <c r="BO177" s="197"/>
      <c r="BP177" s="197"/>
      <c r="BQ177" s="197"/>
      <c r="BR177" s="197"/>
      <c r="BS177" s="197"/>
      <c r="BT177" s="197"/>
      <c r="BU177" s="197"/>
      <c r="BV177" s="197"/>
      <c r="BW177" s="197"/>
      <c r="BX177" s="197"/>
      <c r="BY177" s="197"/>
      <c r="BZ177" s="197"/>
      <c r="CA177" s="197"/>
      <c r="CB177" s="197"/>
      <c r="CC177" s="197"/>
      <c r="CD177" s="197"/>
      <c r="CE177" s="197"/>
      <c r="CF177" s="197"/>
      <c r="CG177" s="197"/>
      <c r="CH177" s="197"/>
      <c r="CI177" s="197"/>
      <c r="CJ177" s="197"/>
      <c r="CK177" s="197"/>
      <c r="CL177" s="197"/>
      <c r="CM177" s="197"/>
      <c r="CN177" s="197"/>
      <c r="CO177" s="197"/>
      <c r="CP177" s="197"/>
      <c r="CQ177" s="197"/>
      <c r="CR177" s="197"/>
      <c r="CS177" s="197"/>
      <c r="CT177" s="197"/>
      <c r="CU177" s="197"/>
      <c r="CV177" s="197"/>
      <c r="CW177" s="197"/>
      <c r="CX177" s="197"/>
      <c r="CY177" s="197"/>
      <c r="CZ177" s="197"/>
      <c r="DA177" s="197"/>
      <c r="DB177" s="197"/>
      <c r="DC177" s="197"/>
      <c r="DD177" s="197"/>
      <c r="DE177" s="197"/>
      <c r="DF177" s="197"/>
      <c r="DG177" s="197"/>
      <c r="DH177" s="197"/>
      <c r="DI177" s="197"/>
      <c r="DJ177" s="45"/>
      <c r="DK177" s="45"/>
      <c r="DL177" s="45"/>
      <c r="DM177" s="45"/>
      <c r="DN177" s="45"/>
      <c r="DO177" s="45"/>
      <c r="DP177" s="45"/>
      <c r="DQ177" s="45"/>
      <c r="DR177" s="45"/>
      <c r="DS177" s="45"/>
      <c r="DT177" s="45"/>
      <c r="DU177" s="45"/>
      <c r="DV177" s="45"/>
      <c r="DW177" s="45"/>
      <c r="DX177" s="45"/>
      <c r="DY177" s="45"/>
      <c r="DZ177" s="45"/>
      <c r="EA177" s="45"/>
      <c r="EB177" s="45"/>
      <c r="EC177" s="45"/>
      <c r="ED177" s="45"/>
      <c r="EE177" s="45"/>
      <c r="EF177" s="45"/>
      <c r="EG177" s="45"/>
      <c r="EH177" s="45"/>
      <c r="EI177" s="45"/>
      <c r="EJ177" s="45"/>
      <c r="EK177" s="45"/>
      <c r="EL177" s="45"/>
      <c r="EM177" s="45"/>
      <c r="EN177" s="45"/>
      <c r="EO177" s="45"/>
      <c r="EP177" s="45"/>
      <c r="EQ177" s="45"/>
      <c r="ER177" s="45"/>
      <c r="ES177" s="45"/>
      <c r="ET177" s="45"/>
      <c r="EU177" s="45"/>
      <c r="EV177" s="45"/>
      <c r="EW177" s="45"/>
      <c r="EX177" s="45"/>
      <c r="EY177" s="45"/>
      <c r="EZ177" s="45"/>
      <c r="FA177" s="45"/>
      <c r="FB177" s="45"/>
      <c r="FC177" s="45"/>
      <c r="FD177" s="45"/>
      <c r="FE177" s="45"/>
      <c r="FF177" s="45"/>
      <c r="FG177" s="45"/>
      <c r="FH177" s="45"/>
      <c r="FI177" s="45"/>
      <c r="FJ177" s="45"/>
      <c r="FK177" s="45"/>
      <c r="FL177" s="45"/>
      <c r="FM177" s="45"/>
      <c r="FN177" s="45"/>
      <c r="FO177" s="45"/>
      <c r="FP177" s="45"/>
      <c r="FQ177" s="45"/>
      <c r="FR177" s="45"/>
      <c r="FS177" s="45"/>
      <c r="FT177" s="45"/>
    </row>
  </sheetData>
  <mergeCells count="733">
    <mergeCell ref="B3:EF3"/>
    <mergeCell ref="AD4:AT4"/>
    <mergeCell ref="AU4:AX4"/>
    <mergeCell ref="AY4:CS4"/>
    <mergeCell ref="EG4:FB4"/>
    <mergeCell ref="EG5:FB5"/>
    <mergeCell ref="EG9:FB10"/>
    <mergeCell ref="V10:DW10"/>
    <mergeCell ref="CS11:EC11"/>
    <mergeCell ref="EG11:EQ12"/>
    <mergeCell ref="ER11:FB12"/>
    <mergeCell ref="B12:DM12"/>
    <mergeCell ref="EG6:EM6"/>
    <mergeCell ref="EN6:EU6"/>
    <mergeCell ref="EV6:FB6"/>
    <mergeCell ref="O7:DT7"/>
    <mergeCell ref="EG7:FB7"/>
    <mergeCell ref="EG8:FB8"/>
    <mergeCell ref="EG13:FB13"/>
    <mergeCell ref="AA14:ED14"/>
    <mergeCell ref="B15:ED15"/>
    <mergeCell ref="B17:M19"/>
    <mergeCell ref="N17:CW19"/>
    <mergeCell ref="CX17:DI19"/>
    <mergeCell ref="DJ17:DX17"/>
    <mergeCell ref="DY17:EM17"/>
    <mergeCell ref="EN17:FB17"/>
    <mergeCell ref="DJ18:DO18"/>
    <mergeCell ref="B20:M22"/>
    <mergeCell ref="N20:CW20"/>
    <mergeCell ref="CX20:DI22"/>
    <mergeCell ref="DJ20:DX22"/>
    <mergeCell ref="DY20:EM22"/>
    <mergeCell ref="EN20:FB22"/>
    <mergeCell ref="N21:CW21"/>
    <mergeCell ref="O22:CW22"/>
    <mergeCell ref="DP18:DS18"/>
    <mergeCell ref="DY18:ED18"/>
    <mergeCell ref="EE18:EH18"/>
    <mergeCell ref="EN18:ES18"/>
    <mergeCell ref="ET18:EW18"/>
    <mergeCell ref="DJ19:DX19"/>
    <mergeCell ref="DY19:EM19"/>
    <mergeCell ref="EN19:FB19"/>
    <mergeCell ref="B24:M24"/>
    <mergeCell ref="O24:CW24"/>
    <mergeCell ref="CX24:DI24"/>
    <mergeCell ref="DJ24:DX24"/>
    <mergeCell ref="DY24:EM24"/>
    <mergeCell ref="EN24:FB24"/>
    <mergeCell ref="B23:M23"/>
    <mergeCell ref="O23:CW23"/>
    <mergeCell ref="CX23:DI23"/>
    <mergeCell ref="DJ23:DX23"/>
    <mergeCell ref="DY23:EM23"/>
    <mergeCell ref="EN23:FB23"/>
    <mergeCell ref="B26:M26"/>
    <mergeCell ref="O26:CW26"/>
    <mergeCell ref="CX26:DI26"/>
    <mergeCell ref="DJ26:DX26"/>
    <mergeCell ref="DY26:EM26"/>
    <mergeCell ref="EN26:FB26"/>
    <mergeCell ref="B25:M25"/>
    <mergeCell ref="O25:CW25"/>
    <mergeCell ref="CX25:DI25"/>
    <mergeCell ref="DJ25:DX25"/>
    <mergeCell ref="DY25:EM25"/>
    <mergeCell ref="EN25:FB25"/>
    <mergeCell ref="B28:M28"/>
    <mergeCell ref="O28:CW28"/>
    <mergeCell ref="CX28:DI28"/>
    <mergeCell ref="DJ28:DX28"/>
    <mergeCell ref="DY28:EM28"/>
    <mergeCell ref="EN28:FB28"/>
    <mergeCell ref="B27:M27"/>
    <mergeCell ref="O27:CW27"/>
    <mergeCell ref="CX27:DI27"/>
    <mergeCell ref="DJ27:DX27"/>
    <mergeCell ref="DY27:EM27"/>
    <mergeCell ref="EN27:FB27"/>
    <mergeCell ref="B30:M30"/>
    <mergeCell ref="O30:CW30"/>
    <mergeCell ref="CX30:DI30"/>
    <mergeCell ref="DJ30:DX30"/>
    <mergeCell ref="DY30:EM30"/>
    <mergeCell ref="EN30:FB30"/>
    <mergeCell ref="B29:M29"/>
    <mergeCell ref="O29:CW29"/>
    <mergeCell ref="CX29:DI29"/>
    <mergeCell ref="DJ29:DX29"/>
    <mergeCell ref="DY29:EM29"/>
    <mergeCell ref="EN29:FB29"/>
    <mergeCell ref="B32:M32"/>
    <mergeCell ref="O32:CW32"/>
    <mergeCell ref="CX32:DI32"/>
    <mergeCell ref="DJ32:DX32"/>
    <mergeCell ref="DY32:EM32"/>
    <mergeCell ref="EN32:FB32"/>
    <mergeCell ref="B31:M31"/>
    <mergeCell ref="O31:CW31"/>
    <mergeCell ref="CX31:DI31"/>
    <mergeCell ref="DJ31:DX31"/>
    <mergeCell ref="DY31:EM31"/>
    <mergeCell ref="EN31:FB31"/>
    <mergeCell ref="B34:M34"/>
    <mergeCell ref="O34:CW34"/>
    <mergeCell ref="CX34:DI34"/>
    <mergeCell ref="DJ34:DX34"/>
    <mergeCell ref="DY34:EM34"/>
    <mergeCell ref="EN34:FB34"/>
    <mergeCell ref="B33:M33"/>
    <mergeCell ref="O33:CW33"/>
    <mergeCell ref="CX33:DI33"/>
    <mergeCell ref="DJ33:DX33"/>
    <mergeCell ref="DY33:EM33"/>
    <mergeCell ref="EN33:FB33"/>
    <mergeCell ref="B36:M36"/>
    <mergeCell ref="N36:CW36"/>
    <mergeCell ref="CX36:DI36"/>
    <mergeCell ref="DJ36:DX36"/>
    <mergeCell ref="DY36:EM36"/>
    <mergeCell ref="EN36:FB36"/>
    <mergeCell ref="B35:M35"/>
    <mergeCell ref="O35:CW35"/>
    <mergeCell ref="CX35:DI35"/>
    <mergeCell ref="DJ35:DX35"/>
    <mergeCell ref="DY35:EM35"/>
    <mergeCell ref="EN35:FB35"/>
    <mergeCell ref="B38:M38"/>
    <mergeCell ref="O38:CW38"/>
    <mergeCell ref="CX38:DI38"/>
    <mergeCell ref="DJ38:DX38"/>
    <mergeCell ref="DY38:EM38"/>
    <mergeCell ref="EN38:FB38"/>
    <mergeCell ref="B37:M37"/>
    <mergeCell ref="N37:CW37"/>
    <mergeCell ref="CX37:DI37"/>
    <mergeCell ref="DJ37:DX37"/>
    <mergeCell ref="DY37:EM37"/>
    <mergeCell ref="EN37:FB37"/>
    <mergeCell ref="B40:M40"/>
    <mergeCell ref="O40:CV40"/>
    <mergeCell ref="CX40:DI40"/>
    <mergeCell ref="DJ40:DX40"/>
    <mergeCell ref="DY40:EM40"/>
    <mergeCell ref="EN40:FB40"/>
    <mergeCell ref="B39:M39"/>
    <mergeCell ref="O39:CW39"/>
    <mergeCell ref="CX39:DI39"/>
    <mergeCell ref="DJ39:DX39"/>
    <mergeCell ref="DY39:EM39"/>
    <mergeCell ref="EN39:FB39"/>
    <mergeCell ref="B42:M42"/>
    <mergeCell ref="O42:CV42"/>
    <mergeCell ref="CX42:DI42"/>
    <mergeCell ref="DJ42:DX42"/>
    <mergeCell ref="DY42:EM42"/>
    <mergeCell ref="EN42:FB42"/>
    <mergeCell ref="B41:M41"/>
    <mergeCell ref="O41:CV41"/>
    <mergeCell ref="CX41:DI41"/>
    <mergeCell ref="DJ41:DX41"/>
    <mergeCell ref="DY41:EM41"/>
    <mergeCell ref="EN41:FB41"/>
    <mergeCell ref="B44:M44"/>
    <mergeCell ref="O44:CV44"/>
    <mergeCell ref="CX44:DI44"/>
    <mergeCell ref="DJ44:DX44"/>
    <mergeCell ref="DY44:EM44"/>
    <mergeCell ref="EN44:FB44"/>
    <mergeCell ref="B43:M43"/>
    <mergeCell ref="O43:CV43"/>
    <mergeCell ref="CX43:DI43"/>
    <mergeCell ref="DJ43:DX43"/>
    <mergeCell ref="DY43:EM43"/>
    <mergeCell ref="EN43:FB43"/>
    <mergeCell ref="B46:M46"/>
    <mergeCell ref="O46:CW46"/>
    <mergeCell ref="CX46:DI46"/>
    <mergeCell ref="DJ46:DX46"/>
    <mergeCell ref="DY46:EM46"/>
    <mergeCell ref="EN46:FB46"/>
    <mergeCell ref="B45:M45"/>
    <mergeCell ref="O45:CW45"/>
    <mergeCell ref="CX45:DI45"/>
    <mergeCell ref="DJ45:DX45"/>
    <mergeCell ref="DY45:EM45"/>
    <mergeCell ref="EN45:FB45"/>
    <mergeCell ref="B48:M48"/>
    <mergeCell ref="O48:CW48"/>
    <mergeCell ref="CX48:DI48"/>
    <mergeCell ref="DJ48:DX48"/>
    <mergeCell ref="DY48:EM48"/>
    <mergeCell ref="EN48:FB48"/>
    <mergeCell ref="B47:M47"/>
    <mergeCell ref="O47:CW47"/>
    <mergeCell ref="CX47:DI47"/>
    <mergeCell ref="DJ47:DX47"/>
    <mergeCell ref="DY47:EM47"/>
    <mergeCell ref="EN47:FB47"/>
    <mergeCell ref="B50:M50"/>
    <mergeCell ref="O50:CW50"/>
    <mergeCell ref="CX50:DI51"/>
    <mergeCell ref="DJ50:DX51"/>
    <mergeCell ref="DY50:EM51"/>
    <mergeCell ref="EN50:FB51"/>
    <mergeCell ref="B51:M51"/>
    <mergeCell ref="O51:CW51"/>
    <mergeCell ref="B49:M49"/>
    <mergeCell ref="O49:CW49"/>
    <mergeCell ref="CX49:DI49"/>
    <mergeCell ref="DJ49:DX49"/>
    <mergeCell ref="DY49:EM49"/>
    <mergeCell ref="EN49:FB49"/>
    <mergeCell ref="B53:M53"/>
    <mergeCell ref="O53:CW53"/>
    <mergeCell ref="CX53:DI53"/>
    <mergeCell ref="DJ53:DX53"/>
    <mergeCell ref="DY53:EM53"/>
    <mergeCell ref="EN53:FB53"/>
    <mergeCell ref="B52:M52"/>
    <mergeCell ref="O52:CW52"/>
    <mergeCell ref="CX52:DI52"/>
    <mergeCell ref="DJ52:DX52"/>
    <mergeCell ref="DY52:EM52"/>
    <mergeCell ref="EN52:FB52"/>
    <mergeCell ref="B55:M55"/>
    <mergeCell ref="O55:CW55"/>
    <mergeCell ref="CX55:DI55"/>
    <mergeCell ref="DJ55:DX55"/>
    <mergeCell ref="DY55:EM55"/>
    <mergeCell ref="EN55:FB55"/>
    <mergeCell ref="B54:M54"/>
    <mergeCell ref="O54:CW54"/>
    <mergeCell ref="CX54:DI54"/>
    <mergeCell ref="DJ54:DX54"/>
    <mergeCell ref="DY54:EM54"/>
    <mergeCell ref="EN54:FB54"/>
    <mergeCell ref="B57:M57"/>
    <mergeCell ref="O57:CW57"/>
    <mergeCell ref="CX57:DI57"/>
    <mergeCell ref="DJ57:DX57"/>
    <mergeCell ref="DY57:EM57"/>
    <mergeCell ref="EN57:FB57"/>
    <mergeCell ref="B56:M56"/>
    <mergeCell ref="O56:CW56"/>
    <mergeCell ref="CX56:DI56"/>
    <mergeCell ref="DJ56:DX56"/>
    <mergeCell ref="DY56:EM56"/>
    <mergeCell ref="EN56:FB56"/>
    <mergeCell ref="B59:M59"/>
    <mergeCell ref="O59:CW59"/>
    <mergeCell ref="CX59:DI59"/>
    <mergeCell ref="DJ59:DX59"/>
    <mergeCell ref="DY59:EM59"/>
    <mergeCell ref="EN59:FB59"/>
    <mergeCell ref="B58:M58"/>
    <mergeCell ref="O58:CW58"/>
    <mergeCell ref="CX58:DI58"/>
    <mergeCell ref="DJ58:DX58"/>
    <mergeCell ref="DY58:EM58"/>
    <mergeCell ref="EN58:FB58"/>
    <mergeCell ref="B61:M61"/>
    <mergeCell ref="O61:CW61"/>
    <mergeCell ref="CX61:DI61"/>
    <mergeCell ref="DJ61:DX61"/>
    <mergeCell ref="DY61:EM61"/>
    <mergeCell ref="EN61:FB61"/>
    <mergeCell ref="B60:M60"/>
    <mergeCell ref="O60:CW60"/>
    <mergeCell ref="CX60:DI60"/>
    <mergeCell ref="DJ60:DX60"/>
    <mergeCell ref="DY60:EM60"/>
    <mergeCell ref="EN60:FB60"/>
    <mergeCell ref="B63:M63"/>
    <mergeCell ref="O63:CW63"/>
    <mergeCell ref="CX63:DI63"/>
    <mergeCell ref="DJ63:DX63"/>
    <mergeCell ref="DY63:EM63"/>
    <mergeCell ref="EN63:FB63"/>
    <mergeCell ref="B62:M62"/>
    <mergeCell ref="O62:CW62"/>
    <mergeCell ref="CX62:DI62"/>
    <mergeCell ref="DJ62:DX62"/>
    <mergeCell ref="DY62:EM62"/>
    <mergeCell ref="EN62:FB62"/>
    <mergeCell ref="B65:M65"/>
    <mergeCell ref="O65:CW65"/>
    <mergeCell ref="CX65:DI65"/>
    <mergeCell ref="DJ65:DX65"/>
    <mergeCell ref="DY65:EM65"/>
    <mergeCell ref="EN65:FB65"/>
    <mergeCell ref="B64:M64"/>
    <mergeCell ref="O64:CW64"/>
    <mergeCell ref="CX64:DI64"/>
    <mergeCell ref="DJ64:DX64"/>
    <mergeCell ref="DY64:EM64"/>
    <mergeCell ref="EN64:FB64"/>
    <mergeCell ref="B67:M67"/>
    <mergeCell ref="O67:CW67"/>
    <mergeCell ref="CX67:DI67"/>
    <mergeCell ref="DJ67:DX67"/>
    <mergeCell ref="DY67:EM67"/>
    <mergeCell ref="EN67:FB67"/>
    <mergeCell ref="B66:M66"/>
    <mergeCell ref="O66:CW66"/>
    <mergeCell ref="CX66:DI66"/>
    <mergeCell ref="DJ66:DX66"/>
    <mergeCell ref="DY66:EM66"/>
    <mergeCell ref="EN66:FB66"/>
    <mergeCell ref="B69:M69"/>
    <mergeCell ref="O69:CW69"/>
    <mergeCell ref="CX69:DI69"/>
    <mergeCell ref="DJ69:DX69"/>
    <mergeCell ref="DY69:EM69"/>
    <mergeCell ref="EN69:FB69"/>
    <mergeCell ref="B68:M68"/>
    <mergeCell ref="O68:CW68"/>
    <mergeCell ref="CX68:DI68"/>
    <mergeCell ref="DJ68:DX68"/>
    <mergeCell ref="DY68:EM68"/>
    <mergeCell ref="EN68:FB68"/>
    <mergeCell ref="B71:M71"/>
    <mergeCell ref="O71:CW71"/>
    <mergeCell ref="CX71:DI71"/>
    <mergeCell ref="DJ71:DX71"/>
    <mergeCell ref="DY71:EM71"/>
    <mergeCell ref="EN71:FB71"/>
    <mergeCell ref="B70:M70"/>
    <mergeCell ref="O70:CW70"/>
    <mergeCell ref="CX70:DI70"/>
    <mergeCell ref="DJ70:DX70"/>
    <mergeCell ref="DY70:EM70"/>
    <mergeCell ref="EN70:FB70"/>
    <mergeCell ref="B73:M73"/>
    <mergeCell ref="O73:CW73"/>
    <mergeCell ref="CX73:DI73"/>
    <mergeCell ref="DJ73:DX73"/>
    <mergeCell ref="DY73:EM73"/>
    <mergeCell ref="EN73:FB73"/>
    <mergeCell ref="B72:M72"/>
    <mergeCell ref="O72:CW72"/>
    <mergeCell ref="CX72:DI72"/>
    <mergeCell ref="DJ72:DX72"/>
    <mergeCell ref="DY72:EM72"/>
    <mergeCell ref="EN72:FB72"/>
    <mergeCell ref="B75:M75"/>
    <mergeCell ref="O75:CW75"/>
    <mergeCell ref="CX75:DI75"/>
    <mergeCell ref="DJ75:DX75"/>
    <mergeCell ref="DY75:EM75"/>
    <mergeCell ref="EN75:FB75"/>
    <mergeCell ref="B74:M74"/>
    <mergeCell ref="O74:CW74"/>
    <mergeCell ref="CX74:DI74"/>
    <mergeCell ref="DJ74:DX74"/>
    <mergeCell ref="DY74:EM74"/>
    <mergeCell ref="EN74:FB74"/>
    <mergeCell ref="B77:M77"/>
    <mergeCell ref="O77:CW77"/>
    <mergeCell ref="CX77:DI77"/>
    <mergeCell ref="DJ77:DX77"/>
    <mergeCell ref="DY77:EM77"/>
    <mergeCell ref="EN77:FB77"/>
    <mergeCell ref="B76:M76"/>
    <mergeCell ref="O76:CW76"/>
    <mergeCell ref="CX76:DI76"/>
    <mergeCell ref="DJ76:DX76"/>
    <mergeCell ref="DY76:EM76"/>
    <mergeCell ref="EN76:FB76"/>
    <mergeCell ref="B79:M79"/>
    <mergeCell ref="O79:CW79"/>
    <mergeCell ref="CX79:DI79"/>
    <mergeCell ref="DJ79:DX79"/>
    <mergeCell ref="DY79:EM79"/>
    <mergeCell ref="EN79:FB79"/>
    <mergeCell ref="B78:M78"/>
    <mergeCell ref="O78:CW78"/>
    <mergeCell ref="CX78:DI78"/>
    <mergeCell ref="DJ78:DX78"/>
    <mergeCell ref="DY78:EM78"/>
    <mergeCell ref="EN78:FB78"/>
    <mergeCell ref="B81:M81"/>
    <mergeCell ref="O81:CW81"/>
    <mergeCell ref="CX81:DI81"/>
    <mergeCell ref="DJ81:DX81"/>
    <mergeCell ref="DY81:EM81"/>
    <mergeCell ref="EN81:FB81"/>
    <mergeCell ref="B80:M80"/>
    <mergeCell ref="O80:CW80"/>
    <mergeCell ref="CX80:DI80"/>
    <mergeCell ref="DJ80:DX80"/>
    <mergeCell ref="DY80:EM80"/>
    <mergeCell ref="EN80:FB80"/>
    <mergeCell ref="B83:M83"/>
    <mergeCell ref="O83:CW83"/>
    <mergeCell ref="CX83:DI83"/>
    <mergeCell ref="DJ83:DX83"/>
    <mergeCell ref="DY83:EM83"/>
    <mergeCell ref="EN83:FB83"/>
    <mergeCell ref="B82:M82"/>
    <mergeCell ref="O82:CW82"/>
    <mergeCell ref="CX82:DI82"/>
    <mergeCell ref="DJ82:DX82"/>
    <mergeCell ref="DY82:EM82"/>
    <mergeCell ref="EN82:FB82"/>
    <mergeCell ref="B85:M85"/>
    <mergeCell ref="O85:CW85"/>
    <mergeCell ref="CX85:DI85"/>
    <mergeCell ref="DJ85:DX85"/>
    <mergeCell ref="DY85:EM85"/>
    <mergeCell ref="EN85:FB85"/>
    <mergeCell ref="B84:M84"/>
    <mergeCell ref="O84:CW84"/>
    <mergeCell ref="CX84:DI84"/>
    <mergeCell ref="DJ84:DX84"/>
    <mergeCell ref="DY84:EM84"/>
    <mergeCell ref="EN84:FB84"/>
    <mergeCell ref="EN88:FB88"/>
    <mergeCell ref="B87:M87"/>
    <mergeCell ref="O87:CW87"/>
    <mergeCell ref="CX87:DI87"/>
    <mergeCell ref="DJ87:DX87"/>
    <mergeCell ref="DY87:EM87"/>
    <mergeCell ref="EN87:FB87"/>
    <mergeCell ref="B86:M86"/>
    <mergeCell ref="O86:CW86"/>
    <mergeCell ref="CX86:DI86"/>
    <mergeCell ref="DJ86:DX86"/>
    <mergeCell ref="DY86:EM86"/>
    <mergeCell ref="EN86:FB86"/>
    <mergeCell ref="DJ91:DO91"/>
    <mergeCell ref="DP91:DS91"/>
    <mergeCell ref="DY91:ED91"/>
    <mergeCell ref="EE91:EH91"/>
    <mergeCell ref="B88:M89"/>
    <mergeCell ref="O88:CW88"/>
    <mergeCell ref="CX88:DI88"/>
    <mergeCell ref="DJ88:DX88"/>
    <mergeCell ref="DY88:EM88"/>
    <mergeCell ref="EN93:FB94"/>
    <mergeCell ref="B94:M94"/>
    <mergeCell ref="N94:CW94"/>
    <mergeCell ref="B95:M95"/>
    <mergeCell ref="N95:CW95"/>
    <mergeCell ref="DJ95:DX95"/>
    <mergeCell ref="DY95:EM95"/>
    <mergeCell ref="EN95:FB95"/>
    <mergeCell ref="EN91:ES91"/>
    <mergeCell ref="ET91:EW91"/>
    <mergeCell ref="DJ92:DX92"/>
    <mergeCell ref="DY92:EM92"/>
    <mergeCell ref="EN92:FB92"/>
    <mergeCell ref="B93:M93"/>
    <mergeCell ref="N93:CW93"/>
    <mergeCell ref="CX93:DI95"/>
    <mergeCell ref="DJ93:DX94"/>
    <mergeCell ref="DY93:EM94"/>
    <mergeCell ref="B90:M92"/>
    <mergeCell ref="N90:CW92"/>
    <mergeCell ref="CX90:DI92"/>
    <mergeCell ref="DJ90:DW90"/>
    <mergeCell ref="DY90:EM90"/>
    <mergeCell ref="EN90:FB90"/>
    <mergeCell ref="B97:M97"/>
    <mergeCell ref="O97:CW97"/>
    <mergeCell ref="CX97:DI97"/>
    <mergeCell ref="DJ97:DX97"/>
    <mergeCell ref="DY97:EM97"/>
    <mergeCell ref="EN97:FB97"/>
    <mergeCell ref="DY96:DZ96"/>
    <mergeCell ref="EA96:EK96"/>
    <mergeCell ref="EL96:EM96"/>
    <mergeCell ref="EN96:EO96"/>
    <mergeCell ref="EP96:EZ96"/>
    <mergeCell ref="FA96:FB96"/>
    <mergeCell ref="B96:M96"/>
    <mergeCell ref="O96:CW96"/>
    <mergeCell ref="CX96:DI96"/>
    <mergeCell ref="DJ96:DK96"/>
    <mergeCell ref="DL96:DV96"/>
    <mergeCell ref="DW96:DX96"/>
    <mergeCell ref="B99:M99"/>
    <mergeCell ref="O99:CW99"/>
    <mergeCell ref="CX99:DI99"/>
    <mergeCell ref="DJ99:DX99"/>
    <mergeCell ref="DY99:EM99"/>
    <mergeCell ref="EN99:FB99"/>
    <mergeCell ref="B98:M98"/>
    <mergeCell ref="O98:CW98"/>
    <mergeCell ref="CX98:DI98"/>
    <mergeCell ref="DJ98:DX98"/>
    <mergeCell ref="DY98:EM98"/>
    <mergeCell ref="EN98:FB98"/>
    <mergeCell ref="B101:M101"/>
    <mergeCell ref="O101:CW101"/>
    <mergeCell ref="CX101:DI101"/>
    <mergeCell ref="DJ101:DX101"/>
    <mergeCell ref="DY101:EM101"/>
    <mergeCell ref="EN101:FB101"/>
    <mergeCell ref="B100:M100"/>
    <mergeCell ref="O100:CW100"/>
    <mergeCell ref="CX100:DI100"/>
    <mergeCell ref="DJ100:DX100"/>
    <mergeCell ref="DY100:EM100"/>
    <mergeCell ref="EN100:FB100"/>
    <mergeCell ref="B103:M103"/>
    <mergeCell ref="O103:CW103"/>
    <mergeCell ref="CX103:DI103"/>
    <mergeCell ref="DJ103:DX103"/>
    <mergeCell ref="DY103:EM103"/>
    <mergeCell ref="EN103:FB103"/>
    <mergeCell ref="B102:M102"/>
    <mergeCell ref="O102:CW102"/>
    <mergeCell ref="CX102:DI102"/>
    <mergeCell ref="DJ102:DX102"/>
    <mergeCell ref="DY102:EM102"/>
    <mergeCell ref="EN102:FB102"/>
    <mergeCell ref="B105:M105"/>
    <mergeCell ref="O105:CW105"/>
    <mergeCell ref="CX105:DI106"/>
    <mergeCell ref="DJ105:DX106"/>
    <mergeCell ref="DY105:EM106"/>
    <mergeCell ref="EN105:FB106"/>
    <mergeCell ref="B106:M106"/>
    <mergeCell ref="O106:CW106"/>
    <mergeCell ref="B104:M104"/>
    <mergeCell ref="O104:CW104"/>
    <mergeCell ref="CX104:DI104"/>
    <mergeCell ref="DJ104:DX104"/>
    <mergeCell ref="DY104:EM104"/>
    <mergeCell ref="EN104:FB104"/>
    <mergeCell ref="EN107:FB108"/>
    <mergeCell ref="B108:M108"/>
    <mergeCell ref="O108:CW108"/>
    <mergeCell ref="B109:M109"/>
    <mergeCell ref="N109:N110"/>
    <mergeCell ref="O109:CW109"/>
    <mergeCell ref="CX109:DI110"/>
    <mergeCell ref="DJ109:DX110"/>
    <mergeCell ref="DY109:EM110"/>
    <mergeCell ref="EN109:FB110"/>
    <mergeCell ref="B107:M107"/>
    <mergeCell ref="N107:N108"/>
    <mergeCell ref="O107:CW107"/>
    <mergeCell ref="CX107:DI108"/>
    <mergeCell ref="DJ107:DX108"/>
    <mergeCell ref="DY107:EM108"/>
    <mergeCell ref="DY111:EM111"/>
    <mergeCell ref="EN111:FB111"/>
    <mergeCell ref="B112:M112"/>
    <mergeCell ref="O112:CW112"/>
    <mergeCell ref="CX112:DI112"/>
    <mergeCell ref="DJ112:DX112"/>
    <mergeCell ref="DY112:EM112"/>
    <mergeCell ref="EN112:FB112"/>
    <mergeCell ref="B110:M110"/>
    <mergeCell ref="O110:CW110"/>
    <mergeCell ref="B111:M111"/>
    <mergeCell ref="O111:CW111"/>
    <mergeCell ref="CX111:DI111"/>
    <mergeCell ref="DJ111:DX111"/>
    <mergeCell ref="B114:M114"/>
    <mergeCell ref="O114:CW114"/>
    <mergeCell ref="CX114:DI114"/>
    <mergeCell ref="DJ114:DX114"/>
    <mergeCell ref="DY114:EM114"/>
    <mergeCell ref="EN114:FB114"/>
    <mergeCell ref="B113:M113"/>
    <mergeCell ref="O113:CW113"/>
    <mergeCell ref="CX113:DI113"/>
    <mergeCell ref="DJ113:DX113"/>
    <mergeCell ref="DY113:EM113"/>
    <mergeCell ref="EN113:FB113"/>
    <mergeCell ref="B116:M116"/>
    <mergeCell ref="O116:CW116"/>
    <mergeCell ref="CX116:DI116"/>
    <mergeCell ref="DJ116:DX116"/>
    <mergeCell ref="DY116:EM116"/>
    <mergeCell ref="EN116:FB116"/>
    <mergeCell ref="B115:M115"/>
    <mergeCell ref="O115:CW115"/>
    <mergeCell ref="CX115:DI115"/>
    <mergeCell ref="DJ115:DX115"/>
    <mergeCell ref="DY115:EM115"/>
    <mergeCell ref="EN115:FB115"/>
    <mergeCell ref="B118:M118"/>
    <mergeCell ref="O118:CW118"/>
    <mergeCell ref="CX118:DI119"/>
    <mergeCell ref="DJ118:DX119"/>
    <mergeCell ref="DY118:EM119"/>
    <mergeCell ref="EN118:FB119"/>
    <mergeCell ref="B119:M119"/>
    <mergeCell ref="O119:CW119"/>
    <mergeCell ref="B117:M117"/>
    <mergeCell ref="O117:CW117"/>
    <mergeCell ref="CX117:DI117"/>
    <mergeCell ref="DJ117:DX117"/>
    <mergeCell ref="DY117:EM117"/>
    <mergeCell ref="EN117:FB117"/>
    <mergeCell ref="B121:M121"/>
    <mergeCell ref="O121:CW121"/>
    <mergeCell ref="CX121:DI121"/>
    <mergeCell ref="DJ121:DX121"/>
    <mergeCell ref="DY121:EM121"/>
    <mergeCell ref="EN121:FB121"/>
    <mergeCell ref="B120:M120"/>
    <mergeCell ref="O120:CW120"/>
    <mergeCell ref="CX120:DI120"/>
    <mergeCell ref="DJ120:DX120"/>
    <mergeCell ref="DY120:EM120"/>
    <mergeCell ref="EN120:FB120"/>
    <mergeCell ref="B123:M123"/>
    <mergeCell ref="O123:CW123"/>
    <mergeCell ref="CX123:DI123"/>
    <mergeCell ref="DJ123:DX123"/>
    <mergeCell ref="DY123:EM123"/>
    <mergeCell ref="EN123:FB123"/>
    <mergeCell ref="B122:M122"/>
    <mergeCell ref="O122:CW122"/>
    <mergeCell ref="CX122:DI122"/>
    <mergeCell ref="DJ122:DX122"/>
    <mergeCell ref="DY122:EM122"/>
    <mergeCell ref="EN122:FB122"/>
    <mergeCell ref="B125:M125"/>
    <mergeCell ref="O125:CW125"/>
    <mergeCell ref="CX125:DI125"/>
    <mergeCell ref="DJ125:DX125"/>
    <mergeCell ref="DY125:EM125"/>
    <mergeCell ref="EN125:FB125"/>
    <mergeCell ref="B124:M124"/>
    <mergeCell ref="O124:CW124"/>
    <mergeCell ref="CX124:DI124"/>
    <mergeCell ref="DJ124:DX124"/>
    <mergeCell ref="DY124:EM124"/>
    <mergeCell ref="EN124:FB124"/>
    <mergeCell ref="B127:M127"/>
    <mergeCell ref="O127:CW127"/>
    <mergeCell ref="CX127:DI127"/>
    <mergeCell ref="DJ127:DX127"/>
    <mergeCell ref="DY127:EM127"/>
    <mergeCell ref="EN127:FB127"/>
    <mergeCell ref="B126:M126"/>
    <mergeCell ref="O126:CW126"/>
    <mergeCell ref="CX126:DI126"/>
    <mergeCell ref="DJ126:DX126"/>
    <mergeCell ref="DY126:EM126"/>
    <mergeCell ref="EN126:FB126"/>
    <mergeCell ref="B129:M129"/>
    <mergeCell ref="O129:CW129"/>
    <mergeCell ref="CX129:DI129"/>
    <mergeCell ref="DJ129:DX129"/>
    <mergeCell ref="DY129:EM129"/>
    <mergeCell ref="EN129:FB129"/>
    <mergeCell ref="B128:M128"/>
    <mergeCell ref="O128:CW128"/>
    <mergeCell ref="CX128:DI128"/>
    <mergeCell ref="DJ128:DX128"/>
    <mergeCell ref="DY128:EM128"/>
    <mergeCell ref="EN128:FB128"/>
    <mergeCell ref="B131:M131"/>
    <mergeCell ref="O131:CW131"/>
    <mergeCell ref="CX131:DI131"/>
    <mergeCell ref="DJ131:DX131"/>
    <mergeCell ref="DY131:EM131"/>
    <mergeCell ref="EN131:FB131"/>
    <mergeCell ref="B130:M130"/>
    <mergeCell ref="O130:CW130"/>
    <mergeCell ref="CX130:DI130"/>
    <mergeCell ref="DJ130:DX130"/>
    <mergeCell ref="DY130:EM130"/>
    <mergeCell ref="EN130:FB130"/>
    <mergeCell ref="B133:M133"/>
    <mergeCell ref="O133:CW133"/>
    <mergeCell ref="CX133:DI133"/>
    <mergeCell ref="DJ133:DX133"/>
    <mergeCell ref="DY133:EM133"/>
    <mergeCell ref="EN133:FB133"/>
    <mergeCell ref="B132:M132"/>
    <mergeCell ref="O132:CW132"/>
    <mergeCell ref="CX132:DI132"/>
    <mergeCell ref="DJ132:DX132"/>
    <mergeCell ref="DY132:EM132"/>
    <mergeCell ref="EN132:FB132"/>
    <mergeCell ref="B135:M135"/>
    <mergeCell ref="O135:CW135"/>
    <mergeCell ref="CX135:DI135"/>
    <mergeCell ref="DJ135:DX135"/>
    <mergeCell ref="DY135:EM135"/>
    <mergeCell ref="EN135:FB135"/>
    <mergeCell ref="B134:M134"/>
    <mergeCell ref="O134:CW134"/>
    <mergeCell ref="CX134:DI134"/>
    <mergeCell ref="DJ134:DX134"/>
    <mergeCell ref="DY134:EM134"/>
    <mergeCell ref="EN134:FB134"/>
    <mergeCell ref="B137:M137"/>
    <mergeCell ref="O137:CW137"/>
    <mergeCell ref="CX137:DI137"/>
    <mergeCell ref="DJ137:DX137"/>
    <mergeCell ref="DY137:EM137"/>
    <mergeCell ref="EN137:FB137"/>
    <mergeCell ref="B136:M136"/>
    <mergeCell ref="O136:CW136"/>
    <mergeCell ref="CX136:DI136"/>
    <mergeCell ref="DJ136:DX136"/>
    <mergeCell ref="DY136:EM136"/>
    <mergeCell ref="EN136:FB136"/>
    <mergeCell ref="B139:M139"/>
    <mergeCell ref="O139:CW139"/>
    <mergeCell ref="CX139:DI139"/>
    <mergeCell ref="DJ139:DX139"/>
    <mergeCell ref="DY139:EM139"/>
    <mergeCell ref="EN139:FB139"/>
    <mergeCell ref="B138:M138"/>
    <mergeCell ref="O138:CW138"/>
    <mergeCell ref="CX138:DI138"/>
    <mergeCell ref="DJ138:DX138"/>
    <mergeCell ref="DY138:EM138"/>
    <mergeCell ref="EN138:FB138"/>
    <mergeCell ref="D149:FB149"/>
    <mergeCell ref="D150:FB150"/>
    <mergeCell ref="D151:FB151"/>
    <mergeCell ref="P142:AB142"/>
    <mergeCell ref="AE142:BA142"/>
    <mergeCell ref="P143:AB143"/>
    <mergeCell ref="AE143:BA143"/>
    <mergeCell ref="B145:C145"/>
    <mergeCell ref="D145:G145"/>
    <mergeCell ref="H145:I145"/>
    <mergeCell ref="K145:Z145"/>
    <mergeCell ref="AA145:AD145"/>
    <mergeCell ref="AE145:AG145"/>
  </mergeCells>
  <pageMargins left="0.7" right="0.7" top="0.75" bottom="0.75" header="0.3" footer="0.3"/>
</worksheet>
</file>

<file path=xl/worksheets/sheet20.xml><?xml version="1.0" encoding="utf-8"?>
<worksheet xmlns="http://schemas.openxmlformats.org/spreadsheetml/2006/main" xmlns:r="http://schemas.openxmlformats.org/officeDocument/2006/relationships">
  <sheetPr codeName="Лист43">
    <tabColor rgb="FFFFFF00"/>
  </sheetPr>
  <dimension ref="A1:FF23"/>
  <sheetViews>
    <sheetView topLeftCell="B4" workbookViewId="0">
      <selection activeCell="AD17" sqref="AD17"/>
    </sheetView>
  </sheetViews>
  <sheetFormatPr defaultColWidth="0.85546875" defaultRowHeight="12"/>
  <cols>
    <col min="1" max="1" width="11.85546875" style="627" hidden="1" customWidth="1"/>
    <col min="2" max="24" width="0.85546875" style="163"/>
    <col min="25" max="29" width="1.5703125" style="163" customWidth="1"/>
    <col min="30" max="40" width="0.85546875" style="163"/>
    <col min="41" max="42" width="1.7109375" style="163" customWidth="1"/>
    <col min="43" max="79" width="0.85546875" style="163"/>
    <col min="80" max="89" width="0.7109375" style="163" customWidth="1"/>
    <col min="90" max="90" width="0.85546875" style="163" customWidth="1"/>
    <col min="91" max="92" width="0.7109375" style="163" customWidth="1"/>
    <col min="93" max="93" width="1.85546875" style="163" customWidth="1"/>
    <col min="94" max="94" width="8.42578125" style="163" customWidth="1"/>
    <col min="95" max="95" width="1.28515625" style="163" customWidth="1"/>
    <col min="96" max="96" width="1.5703125" style="163" bestFit="1" customWidth="1"/>
    <col min="97" max="97" width="0.85546875" style="163"/>
    <col min="98" max="105" width="1.7109375" style="163" customWidth="1"/>
    <col min="106" max="107" width="0.85546875" style="163"/>
    <col min="108" max="108" width="1.42578125" style="163" customWidth="1"/>
    <col min="109" max="109" width="7.85546875" style="163" customWidth="1"/>
    <col min="110" max="110" width="1.42578125" style="163" customWidth="1"/>
    <col min="111" max="134" width="0.85546875" style="163"/>
    <col min="135" max="135" width="1.42578125" style="163" customWidth="1"/>
    <col min="136" max="161" width="0.85546875" style="163"/>
    <col min="162" max="162" width="27.85546875" style="163" customWidth="1"/>
    <col min="163" max="16384" width="0.85546875" style="163"/>
  </cols>
  <sheetData>
    <row r="1" spans="1:162" s="199" customFormat="1" ht="14.25" customHeight="1">
      <c r="A1" s="650"/>
      <c r="FD1" s="200"/>
    </row>
    <row r="2" spans="1:162" s="199" customFormat="1" ht="6" customHeight="1">
      <c r="A2" s="650"/>
      <c r="FD2" s="200"/>
    </row>
    <row r="3" spans="1:162" s="168" customFormat="1" ht="12" customHeight="1">
      <c r="A3" s="628"/>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4"/>
      <c r="AL3" s="744"/>
      <c r="AM3" s="744"/>
      <c r="AN3" s="744"/>
      <c r="AO3" s="744"/>
      <c r="AP3" s="744"/>
      <c r="AQ3" s="744"/>
      <c r="AR3" s="744"/>
      <c r="AS3" s="744"/>
      <c r="AT3" s="744"/>
      <c r="AU3" s="744"/>
      <c r="AV3" s="744"/>
      <c r="AW3" s="744"/>
      <c r="AX3" s="744"/>
      <c r="AY3" s="744"/>
      <c r="AZ3" s="744"/>
      <c r="BA3" s="744"/>
      <c r="BB3" s="744"/>
      <c r="BC3" s="744"/>
      <c r="BD3" s="744"/>
      <c r="BE3" s="744"/>
      <c r="BF3" s="744"/>
      <c r="BG3" s="744"/>
      <c r="BH3" s="744"/>
      <c r="BI3" s="744"/>
      <c r="BJ3" s="744"/>
      <c r="BK3" s="744"/>
      <c r="BL3" s="744"/>
      <c r="BM3" s="744"/>
      <c r="BN3" s="744"/>
      <c r="BO3" s="744"/>
      <c r="BP3" s="744"/>
      <c r="BQ3" s="744"/>
      <c r="BR3" s="744"/>
      <c r="BS3" s="744"/>
      <c r="BT3" s="744"/>
      <c r="BU3" s="744"/>
      <c r="BV3" s="744"/>
      <c r="BW3" s="744"/>
      <c r="BX3" s="744"/>
      <c r="BY3" s="744"/>
      <c r="BZ3" s="744"/>
      <c r="CA3" s="744"/>
      <c r="CB3" s="744"/>
      <c r="CC3" s="747"/>
      <c r="CD3" s="747"/>
      <c r="CE3" s="747"/>
      <c r="CF3" s="747"/>
      <c r="CG3" s="747"/>
      <c r="CH3" s="747"/>
      <c r="CI3" s="747"/>
      <c r="CJ3" s="747"/>
      <c r="CK3" s="747"/>
      <c r="CL3" s="747"/>
      <c r="CM3" s="747"/>
      <c r="CN3" s="747"/>
      <c r="CO3" s="751"/>
      <c r="CP3" s="751"/>
      <c r="CQ3" s="751"/>
      <c r="CR3" s="744"/>
      <c r="CS3" s="744"/>
      <c r="CT3" s="744"/>
      <c r="CU3" s="744"/>
      <c r="CV3" s="744"/>
      <c r="CW3" s="744"/>
      <c r="CX3" s="744"/>
      <c r="CY3" s="744"/>
      <c r="CZ3" s="744"/>
      <c r="DA3" s="744"/>
      <c r="DB3" s="744"/>
      <c r="DC3" s="744"/>
      <c r="DD3" s="751"/>
      <c r="DE3" s="751"/>
      <c r="DF3" s="751"/>
      <c r="DG3" s="744"/>
      <c r="DH3" s="744"/>
      <c r="DI3" s="744"/>
      <c r="DJ3" s="744"/>
      <c r="DK3" s="744"/>
      <c r="DL3" s="744"/>
      <c r="DM3" s="744"/>
      <c r="DN3" s="744"/>
      <c r="DO3" s="744"/>
      <c r="DP3" s="744"/>
      <c r="DQ3" s="744"/>
      <c r="DR3" s="744"/>
      <c r="DS3" s="744"/>
      <c r="DT3" s="744"/>
      <c r="DU3" s="744"/>
      <c r="DV3" s="744"/>
      <c r="DW3" s="744"/>
      <c r="DX3" s="744"/>
      <c r="DY3" s="744"/>
      <c r="DZ3" s="744"/>
      <c r="EA3" s="744"/>
      <c r="EB3" s="744"/>
      <c r="EC3" s="744"/>
      <c r="ED3" s="744"/>
      <c r="EE3" s="744"/>
      <c r="EF3" s="744"/>
      <c r="EG3" s="744"/>
      <c r="EH3" s="744"/>
      <c r="EI3" s="744"/>
      <c r="EJ3" s="744"/>
      <c r="EK3" s="744"/>
      <c r="EL3" s="744"/>
      <c r="EM3" s="744"/>
      <c r="EN3" s="744"/>
      <c r="EO3" s="744"/>
      <c r="EP3" s="744"/>
      <c r="EQ3" s="744"/>
      <c r="ER3" s="744"/>
      <c r="ES3" s="744"/>
      <c r="ET3" s="744"/>
      <c r="EU3" s="744"/>
      <c r="EV3" s="744"/>
      <c r="EW3" s="744"/>
      <c r="EX3" s="744"/>
      <c r="EY3" s="744"/>
      <c r="EZ3" s="744"/>
      <c r="FA3" s="744"/>
      <c r="FB3" s="744"/>
      <c r="FC3" s="744"/>
      <c r="FD3" s="744"/>
    </row>
    <row r="4" spans="1:162" s="168" customFormat="1" ht="15">
      <c r="A4" s="628"/>
      <c r="C4" s="2936" t="s">
        <v>1024</v>
      </c>
      <c r="D4" s="2936"/>
      <c r="E4" s="2936"/>
      <c r="F4" s="2936"/>
      <c r="G4" s="2936"/>
      <c r="H4" s="2936"/>
      <c r="I4" s="2936"/>
      <c r="J4" s="2936"/>
      <c r="K4" s="2936"/>
      <c r="L4" s="2936"/>
      <c r="M4" s="2936"/>
      <c r="N4" s="2936"/>
      <c r="O4" s="2936"/>
      <c r="P4" s="2936"/>
      <c r="Q4" s="2936"/>
      <c r="R4" s="2936"/>
      <c r="S4" s="2936"/>
      <c r="T4" s="2936"/>
      <c r="U4" s="2936"/>
      <c r="V4" s="2936"/>
      <c r="W4" s="2936"/>
      <c r="X4" s="2936"/>
      <c r="Y4" s="2936"/>
      <c r="Z4" s="2936"/>
      <c r="AA4" s="2936"/>
      <c r="AB4" s="2936"/>
      <c r="AC4" s="2936"/>
      <c r="AD4" s="2936"/>
      <c r="AE4" s="2936"/>
      <c r="AF4" s="2936"/>
      <c r="AG4" s="2936"/>
      <c r="AH4" s="2936"/>
      <c r="AI4" s="2936"/>
      <c r="AJ4" s="2936"/>
      <c r="AK4" s="2936"/>
      <c r="AL4" s="2936"/>
      <c r="AM4" s="2936"/>
      <c r="AN4" s="2936"/>
      <c r="AO4" s="2936"/>
      <c r="AP4" s="2936"/>
      <c r="AQ4" s="2936"/>
      <c r="AR4" s="2936"/>
      <c r="AS4" s="2936"/>
      <c r="AT4" s="2936"/>
      <c r="AU4" s="2936"/>
      <c r="AV4" s="2936"/>
      <c r="AW4" s="2936"/>
      <c r="AX4" s="2936"/>
      <c r="AY4" s="2936"/>
      <c r="AZ4" s="2936"/>
      <c r="BA4" s="2936"/>
      <c r="BB4" s="2936"/>
      <c r="BC4" s="2936"/>
      <c r="BD4" s="2936"/>
      <c r="BE4" s="2936"/>
      <c r="BF4" s="2936"/>
      <c r="BG4" s="2936"/>
      <c r="BH4" s="2936"/>
      <c r="BI4" s="2936"/>
      <c r="BJ4" s="2936"/>
      <c r="BK4" s="2936"/>
      <c r="BL4" s="2936"/>
      <c r="BM4" s="2936"/>
      <c r="BN4" s="2936"/>
      <c r="BO4" s="2936"/>
      <c r="BP4" s="2936"/>
      <c r="BQ4" s="2936"/>
      <c r="BR4" s="2936"/>
      <c r="BS4" s="2936"/>
      <c r="BT4" s="2936"/>
      <c r="BU4" s="2936"/>
      <c r="BV4" s="2936"/>
      <c r="BW4" s="2936"/>
      <c r="BX4" s="2936"/>
      <c r="BY4" s="2936"/>
      <c r="BZ4" s="2936"/>
      <c r="CA4" s="2936"/>
      <c r="CB4" s="2936"/>
      <c r="CC4" s="2936"/>
      <c r="CD4" s="2936"/>
      <c r="CE4" s="2936"/>
      <c r="CF4" s="2936"/>
      <c r="CG4" s="2936"/>
      <c r="CH4" s="2936"/>
      <c r="CI4" s="2936"/>
      <c r="CJ4" s="2936"/>
      <c r="CK4" s="2936"/>
      <c r="CL4" s="2936"/>
      <c r="CM4" s="2936"/>
      <c r="CN4" s="2936"/>
      <c r="CO4" s="2936"/>
      <c r="CP4" s="2936"/>
      <c r="CQ4" s="2936"/>
      <c r="CR4" s="2936"/>
      <c r="CS4" s="2936"/>
      <c r="CT4" s="2936"/>
      <c r="CU4" s="2936"/>
      <c r="CV4" s="2936"/>
      <c r="CW4" s="2936"/>
      <c r="CX4" s="2936"/>
      <c r="CY4" s="2936"/>
      <c r="CZ4" s="2936"/>
      <c r="DA4" s="2936"/>
      <c r="DB4" s="2936"/>
      <c r="DC4" s="2936"/>
      <c r="DD4" s="2936"/>
      <c r="DE4" s="2936"/>
      <c r="DF4" s="2936"/>
      <c r="DG4" s="2936"/>
      <c r="DH4" s="2936"/>
      <c r="DI4" s="2936"/>
      <c r="DJ4" s="2936"/>
      <c r="DK4" s="2936"/>
      <c r="DL4" s="2936"/>
      <c r="DM4" s="2936"/>
      <c r="DN4" s="2936"/>
      <c r="DO4" s="2936"/>
      <c r="DP4" s="2936"/>
      <c r="DQ4" s="2936"/>
      <c r="DR4" s="2936"/>
      <c r="DS4" s="2936"/>
      <c r="DT4" s="2936"/>
      <c r="DU4" s="2936"/>
      <c r="DV4" s="2936"/>
      <c r="DW4" s="2936"/>
      <c r="DX4" s="2936"/>
      <c r="DY4" s="2936"/>
      <c r="DZ4" s="2936"/>
      <c r="EA4" s="2936"/>
      <c r="EB4" s="2936"/>
      <c r="EC4" s="2936"/>
      <c r="ED4" s="2936"/>
      <c r="EE4" s="2936"/>
      <c r="EF4" s="2936"/>
      <c r="EG4" s="2936"/>
      <c r="EH4" s="2936"/>
      <c r="EI4" s="2936"/>
      <c r="EJ4" s="2936"/>
      <c r="EK4" s="2936"/>
      <c r="EL4" s="2936"/>
      <c r="EM4" s="2936"/>
      <c r="EN4" s="2936"/>
      <c r="EO4" s="2936"/>
      <c r="EP4" s="2936"/>
      <c r="EQ4" s="2936"/>
      <c r="ER4" s="2936"/>
      <c r="ES4" s="2936"/>
      <c r="ET4" s="2936"/>
      <c r="EU4" s="2936"/>
      <c r="EV4" s="2936"/>
      <c r="EW4" s="2936"/>
      <c r="EX4" s="2936"/>
      <c r="EY4" s="2936"/>
      <c r="EZ4" s="2936"/>
      <c r="FA4" s="2936"/>
      <c r="FB4" s="2936"/>
      <c r="FC4" s="2936"/>
      <c r="FD4" s="2936"/>
    </row>
    <row r="5" spans="1:162" s="199" customFormat="1" ht="9.75" customHeight="1" thickBot="1">
      <c r="A5" s="650"/>
      <c r="FD5" s="200"/>
    </row>
    <row r="6" spans="1:162" s="201" customFormat="1" ht="14.25" customHeight="1">
      <c r="A6" s="668"/>
      <c r="C6" s="2937" t="s">
        <v>366</v>
      </c>
      <c r="D6" s="2938"/>
      <c r="E6" s="2938"/>
      <c r="F6" s="2938"/>
      <c r="G6" s="2938"/>
      <c r="H6" s="2938"/>
      <c r="I6" s="2938"/>
      <c r="J6" s="2938"/>
      <c r="K6" s="2938"/>
      <c r="L6" s="2938"/>
      <c r="M6" s="2938"/>
      <c r="N6" s="2938"/>
      <c r="O6" s="2938"/>
      <c r="P6" s="2938"/>
      <c r="Q6" s="2938"/>
      <c r="R6" s="2938"/>
      <c r="S6" s="2938"/>
      <c r="T6" s="2938"/>
      <c r="U6" s="2938"/>
      <c r="V6" s="2938"/>
      <c r="W6" s="2938"/>
      <c r="X6" s="2938"/>
      <c r="Y6" s="2943" t="s">
        <v>441</v>
      </c>
      <c r="Z6" s="2938"/>
      <c r="AA6" s="2938"/>
      <c r="AB6" s="2938"/>
      <c r="AC6" s="2944"/>
      <c r="AD6" s="2937" t="s">
        <v>941</v>
      </c>
      <c r="AE6" s="2938"/>
      <c r="AF6" s="2938"/>
      <c r="AG6" s="2938"/>
      <c r="AH6" s="2938"/>
      <c r="AI6" s="2938"/>
      <c r="AJ6" s="2938"/>
      <c r="AK6" s="2938"/>
      <c r="AL6" s="2938"/>
      <c r="AM6" s="2938"/>
      <c r="AN6" s="2938"/>
      <c r="AO6" s="2938"/>
      <c r="AP6" s="2944"/>
      <c r="AQ6" s="2937" t="s">
        <v>1457</v>
      </c>
      <c r="AR6" s="2938"/>
      <c r="AS6" s="2938"/>
      <c r="AT6" s="2938"/>
      <c r="AU6" s="2938"/>
      <c r="AV6" s="2938"/>
      <c r="AW6" s="2938"/>
      <c r="AX6" s="2938"/>
      <c r="AY6" s="2938"/>
      <c r="AZ6" s="2938"/>
      <c r="BA6" s="2938"/>
      <c r="BB6" s="2938"/>
      <c r="BC6" s="2938"/>
      <c r="BD6" s="2938"/>
      <c r="BE6" s="2938"/>
      <c r="BF6" s="2938"/>
      <c r="BG6" s="2938"/>
      <c r="BH6" s="2938"/>
      <c r="BI6" s="2938"/>
      <c r="BJ6" s="2938"/>
      <c r="BK6" s="2938"/>
      <c r="BL6" s="2938"/>
      <c r="BM6" s="2938"/>
      <c r="BN6" s="2938"/>
      <c r="BO6" s="2949"/>
      <c r="BP6" s="2950" t="s">
        <v>920</v>
      </c>
      <c r="BQ6" s="2951"/>
      <c r="BR6" s="2951"/>
      <c r="BS6" s="2951"/>
      <c r="BT6" s="2951"/>
      <c r="BU6" s="2951"/>
      <c r="BV6" s="2951"/>
      <c r="BW6" s="2951"/>
      <c r="BX6" s="2951"/>
      <c r="BY6" s="2951"/>
      <c r="BZ6" s="2951"/>
      <c r="CA6" s="2951"/>
      <c r="CB6" s="2951"/>
      <c r="CC6" s="2951"/>
      <c r="CD6" s="2951"/>
      <c r="CE6" s="2951"/>
      <c r="CF6" s="2951"/>
      <c r="CG6" s="2951"/>
      <c r="CH6" s="2951"/>
      <c r="CI6" s="2951"/>
      <c r="CJ6" s="2951"/>
      <c r="CK6" s="2951"/>
      <c r="CL6" s="2951"/>
      <c r="CM6" s="2951"/>
      <c r="CN6" s="2951"/>
      <c r="CO6" s="2951"/>
      <c r="CP6" s="2951"/>
      <c r="CQ6" s="2951"/>
      <c r="CR6" s="2951"/>
      <c r="CS6" s="2951"/>
      <c r="CT6" s="2951"/>
      <c r="CU6" s="2951"/>
      <c r="CV6" s="2951"/>
      <c r="CW6" s="2951"/>
      <c r="CX6" s="2951"/>
      <c r="CY6" s="2951"/>
      <c r="CZ6" s="2951"/>
      <c r="DA6" s="2951"/>
      <c r="DB6" s="2951"/>
      <c r="DC6" s="2951"/>
      <c r="DD6" s="2951"/>
      <c r="DE6" s="2951"/>
      <c r="DF6" s="2951"/>
      <c r="DG6" s="2951"/>
      <c r="DH6" s="2951"/>
      <c r="DI6" s="2951"/>
      <c r="DJ6" s="2951"/>
      <c r="DK6" s="2951"/>
      <c r="DL6" s="2951"/>
      <c r="DM6" s="2951"/>
      <c r="DN6" s="2951"/>
      <c r="DO6" s="2951"/>
      <c r="DP6" s="2951"/>
      <c r="DQ6" s="2951"/>
      <c r="DR6" s="2951"/>
      <c r="DS6" s="2951"/>
      <c r="DT6" s="2951"/>
      <c r="DU6" s="2951"/>
      <c r="DV6" s="2951"/>
      <c r="DW6" s="2951"/>
      <c r="DX6" s="2951"/>
      <c r="DY6" s="2951"/>
      <c r="DZ6" s="2951"/>
      <c r="EA6" s="2951"/>
      <c r="EB6" s="2951"/>
      <c r="EC6" s="2951"/>
      <c r="ED6" s="2951"/>
      <c r="EE6" s="2951"/>
      <c r="EF6" s="2943" t="s">
        <v>1450</v>
      </c>
      <c r="EG6" s="2938"/>
      <c r="EH6" s="2938"/>
      <c r="EI6" s="2938"/>
      <c r="EJ6" s="2938"/>
      <c r="EK6" s="2938"/>
      <c r="EL6" s="2938"/>
      <c r="EM6" s="2938"/>
      <c r="EN6" s="2938"/>
      <c r="EO6" s="2938"/>
      <c r="EP6" s="2938"/>
      <c r="EQ6" s="2938"/>
      <c r="ER6" s="2938"/>
      <c r="ES6" s="2938"/>
      <c r="ET6" s="2938"/>
      <c r="EU6" s="2938"/>
      <c r="EV6" s="2938"/>
      <c r="EW6" s="2938"/>
      <c r="EX6" s="2938"/>
      <c r="EY6" s="2938"/>
      <c r="EZ6" s="2938"/>
      <c r="FA6" s="2938"/>
      <c r="FB6" s="2938"/>
      <c r="FC6" s="2938"/>
      <c r="FD6" s="2944"/>
      <c r="FF6" s="957" t="s">
        <v>251</v>
      </c>
    </row>
    <row r="7" spans="1:162" s="201" customFormat="1" ht="14.25" customHeight="1">
      <c r="A7" s="668"/>
      <c r="C7" s="2939"/>
      <c r="D7" s="2940"/>
      <c r="E7" s="2940"/>
      <c r="F7" s="2940"/>
      <c r="G7" s="2940"/>
      <c r="H7" s="2940"/>
      <c r="I7" s="2940"/>
      <c r="J7" s="2940"/>
      <c r="K7" s="2940"/>
      <c r="L7" s="2940"/>
      <c r="M7" s="2940"/>
      <c r="N7" s="2940"/>
      <c r="O7" s="2940"/>
      <c r="P7" s="2940"/>
      <c r="Q7" s="2940"/>
      <c r="R7" s="2940"/>
      <c r="S7" s="2940"/>
      <c r="T7" s="2940"/>
      <c r="U7" s="2940"/>
      <c r="V7" s="2940"/>
      <c r="W7" s="2940"/>
      <c r="X7" s="2940"/>
      <c r="Y7" s="2945"/>
      <c r="Z7" s="2940"/>
      <c r="AA7" s="2940"/>
      <c r="AB7" s="2940"/>
      <c r="AC7" s="2946"/>
      <c r="AD7" s="2939"/>
      <c r="AE7" s="2940"/>
      <c r="AF7" s="2940"/>
      <c r="AG7" s="2940"/>
      <c r="AH7" s="2940"/>
      <c r="AI7" s="2940"/>
      <c r="AJ7" s="2940"/>
      <c r="AK7" s="2940"/>
      <c r="AL7" s="2940"/>
      <c r="AM7" s="2940"/>
      <c r="AN7" s="2940"/>
      <c r="AO7" s="2940"/>
      <c r="AP7" s="2946"/>
      <c r="AQ7" s="2952" t="s">
        <v>1027</v>
      </c>
      <c r="AR7" s="2953"/>
      <c r="AS7" s="2953"/>
      <c r="AT7" s="2953"/>
      <c r="AU7" s="2953"/>
      <c r="AV7" s="2953"/>
      <c r="AW7" s="2953"/>
      <c r="AX7" s="2953"/>
      <c r="AY7" s="2953"/>
      <c r="AZ7" s="2953"/>
      <c r="BA7" s="2953"/>
      <c r="BB7" s="2954"/>
      <c r="BC7" s="2958" t="s">
        <v>1029</v>
      </c>
      <c r="BD7" s="2953"/>
      <c r="BE7" s="2953"/>
      <c r="BF7" s="2953"/>
      <c r="BG7" s="2953"/>
      <c r="BH7" s="2953"/>
      <c r="BI7" s="2953"/>
      <c r="BJ7" s="2953"/>
      <c r="BK7" s="2953"/>
      <c r="BL7" s="2953"/>
      <c r="BM7" s="2953"/>
      <c r="BN7" s="2953"/>
      <c r="BO7" s="2954"/>
      <c r="BP7" s="2960" t="s">
        <v>1018</v>
      </c>
      <c r="BQ7" s="2961"/>
      <c r="BR7" s="2961"/>
      <c r="BS7" s="2961"/>
      <c r="BT7" s="2961"/>
      <c r="BU7" s="2961"/>
      <c r="BV7" s="2961"/>
      <c r="BW7" s="2961"/>
      <c r="BX7" s="2961"/>
      <c r="BY7" s="2961"/>
      <c r="BZ7" s="2961"/>
      <c r="CA7" s="2961"/>
      <c r="CB7" s="2961"/>
      <c r="CC7" s="2962"/>
      <c r="CD7" s="2962"/>
      <c r="CE7" s="2962"/>
      <c r="CF7" s="2962"/>
      <c r="CG7" s="2962"/>
      <c r="CH7" s="2962"/>
      <c r="CI7" s="2962"/>
      <c r="CJ7" s="2962"/>
      <c r="CK7" s="2962"/>
      <c r="CL7" s="2962"/>
      <c r="CM7" s="2962"/>
      <c r="CN7" s="2962"/>
      <c r="CO7" s="2962"/>
      <c r="CP7" s="2962"/>
      <c r="CQ7" s="2963"/>
      <c r="CR7" s="2974" t="s">
        <v>1017</v>
      </c>
      <c r="CS7" s="2975"/>
      <c r="CT7" s="2975"/>
      <c r="CU7" s="2975"/>
      <c r="CV7" s="2975"/>
      <c r="CW7" s="2975"/>
      <c r="CX7" s="2975"/>
      <c r="CY7" s="2975"/>
      <c r="CZ7" s="2975"/>
      <c r="DA7" s="2975"/>
      <c r="DB7" s="2975"/>
      <c r="DC7" s="2975"/>
      <c r="DD7" s="2975"/>
      <c r="DE7" s="2975"/>
      <c r="DF7" s="2975"/>
      <c r="DG7" s="2975"/>
      <c r="DH7" s="2975"/>
      <c r="DI7" s="2975"/>
      <c r="DJ7" s="2975"/>
      <c r="DK7" s="2975"/>
      <c r="DL7" s="2975"/>
      <c r="DM7" s="2975"/>
      <c r="DN7" s="2975"/>
      <c r="DO7" s="2975"/>
      <c r="DP7" s="2975"/>
      <c r="DQ7" s="2975"/>
      <c r="DR7" s="2975"/>
      <c r="DS7" s="2975"/>
      <c r="DT7" s="2975"/>
      <c r="DU7" s="2975"/>
      <c r="DV7" s="2975"/>
      <c r="DW7" s="2975"/>
      <c r="DX7" s="2975"/>
      <c r="DY7" s="2975"/>
      <c r="DZ7" s="2975"/>
      <c r="EA7" s="2975"/>
      <c r="EB7" s="2975"/>
      <c r="EC7" s="2975"/>
      <c r="ED7" s="2975"/>
      <c r="EE7" s="2976"/>
      <c r="EF7" s="2952" t="s">
        <v>1027</v>
      </c>
      <c r="EG7" s="2953"/>
      <c r="EH7" s="2953"/>
      <c r="EI7" s="2953"/>
      <c r="EJ7" s="2953"/>
      <c r="EK7" s="2953"/>
      <c r="EL7" s="2953"/>
      <c r="EM7" s="2953"/>
      <c r="EN7" s="2953"/>
      <c r="EO7" s="2953"/>
      <c r="EP7" s="2953"/>
      <c r="EQ7" s="2954"/>
      <c r="ER7" s="2958" t="s">
        <v>1029</v>
      </c>
      <c r="ES7" s="2953"/>
      <c r="ET7" s="2953"/>
      <c r="EU7" s="2953"/>
      <c r="EV7" s="2953"/>
      <c r="EW7" s="2953"/>
      <c r="EX7" s="2953"/>
      <c r="EY7" s="2953"/>
      <c r="EZ7" s="2953"/>
      <c r="FA7" s="2953"/>
      <c r="FB7" s="2953"/>
      <c r="FC7" s="2953"/>
      <c r="FD7" s="2954"/>
      <c r="FF7" s="996" t="s">
        <v>1450</v>
      </c>
    </row>
    <row r="8" spans="1:162" s="201" customFormat="1" ht="67.5" customHeight="1">
      <c r="A8" s="668"/>
      <c r="C8" s="2941"/>
      <c r="D8" s="2942"/>
      <c r="E8" s="2942"/>
      <c r="F8" s="2942"/>
      <c r="G8" s="2942"/>
      <c r="H8" s="2942"/>
      <c r="I8" s="2942"/>
      <c r="J8" s="2942"/>
      <c r="K8" s="2942"/>
      <c r="L8" s="2942"/>
      <c r="M8" s="2942"/>
      <c r="N8" s="2942"/>
      <c r="O8" s="2942"/>
      <c r="P8" s="2942"/>
      <c r="Q8" s="2942"/>
      <c r="R8" s="2942"/>
      <c r="S8" s="2942"/>
      <c r="T8" s="2942"/>
      <c r="U8" s="2942"/>
      <c r="V8" s="2942"/>
      <c r="W8" s="2942"/>
      <c r="X8" s="2942"/>
      <c r="Y8" s="2947"/>
      <c r="Z8" s="2942"/>
      <c r="AA8" s="2942"/>
      <c r="AB8" s="2942"/>
      <c r="AC8" s="2948"/>
      <c r="AD8" s="2941"/>
      <c r="AE8" s="2942"/>
      <c r="AF8" s="2942"/>
      <c r="AG8" s="2942"/>
      <c r="AH8" s="2942"/>
      <c r="AI8" s="2942"/>
      <c r="AJ8" s="2942"/>
      <c r="AK8" s="2942"/>
      <c r="AL8" s="2942"/>
      <c r="AM8" s="2942"/>
      <c r="AN8" s="2942"/>
      <c r="AO8" s="2942"/>
      <c r="AP8" s="2948"/>
      <c r="AQ8" s="2955"/>
      <c r="AR8" s="2956"/>
      <c r="AS8" s="2956"/>
      <c r="AT8" s="2956"/>
      <c r="AU8" s="2956"/>
      <c r="AV8" s="2956"/>
      <c r="AW8" s="2956"/>
      <c r="AX8" s="2956"/>
      <c r="AY8" s="2956"/>
      <c r="AZ8" s="2956"/>
      <c r="BA8" s="2956"/>
      <c r="BB8" s="2957"/>
      <c r="BC8" s="2959"/>
      <c r="BD8" s="2956"/>
      <c r="BE8" s="2956"/>
      <c r="BF8" s="2956"/>
      <c r="BG8" s="2956"/>
      <c r="BH8" s="2956"/>
      <c r="BI8" s="2956"/>
      <c r="BJ8" s="2956"/>
      <c r="BK8" s="2956"/>
      <c r="BL8" s="2956"/>
      <c r="BM8" s="2956"/>
      <c r="BN8" s="2956"/>
      <c r="BO8" s="2957"/>
      <c r="BP8" s="2959" t="s">
        <v>1026</v>
      </c>
      <c r="BQ8" s="2956"/>
      <c r="BR8" s="2956"/>
      <c r="BS8" s="2956"/>
      <c r="BT8" s="2956"/>
      <c r="BU8" s="2956"/>
      <c r="BV8" s="2956"/>
      <c r="BW8" s="2956"/>
      <c r="BX8" s="2956"/>
      <c r="BY8" s="2956"/>
      <c r="BZ8" s="2956"/>
      <c r="CA8" s="2956"/>
      <c r="CB8" s="2957"/>
      <c r="CC8" s="2964" t="s">
        <v>1019</v>
      </c>
      <c r="CD8" s="2965"/>
      <c r="CE8" s="2965"/>
      <c r="CF8" s="2965"/>
      <c r="CG8" s="2965"/>
      <c r="CH8" s="2965"/>
      <c r="CI8" s="2965"/>
      <c r="CJ8" s="2965"/>
      <c r="CK8" s="2965"/>
      <c r="CL8" s="2965"/>
      <c r="CM8" s="2965"/>
      <c r="CN8" s="2966"/>
      <c r="CO8" s="2964" t="s">
        <v>1020</v>
      </c>
      <c r="CP8" s="2965"/>
      <c r="CQ8" s="2966"/>
      <c r="CR8" s="2956" t="s">
        <v>1021</v>
      </c>
      <c r="CS8" s="2956"/>
      <c r="CT8" s="2956"/>
      <c r="CU8" s="2956"/>
      <c r="CV8" s="2956"/>
      <c r="CW8" s="2956"/>
      <c r="CX8" s="2956"/>
      <c r="CY8" s="2956"/>
      <c r="CZ8" s="2956"/>
      <c r="DA8" s="2956"/>
      <c r="DB8" s="2956"/>
      <c r="DC8" s="2957"/>
      <c r="DD8" s="2964" t="s">
        <v>1028</v>
      </c>
      <c r="DE8" s="2965"/>
      <c r="DF8" s="2966"/>
      <c r="DG8" s="2964" t="s">
        <v>1022</v>
      </c>
      <c r="DH8" s="2965"/>
      <c r="DI8" s="2965"/>
      <c r="DJ8" s="2965"/>
      <c r="DK8" s="2965"/>
      <c r="DL8" s="2965"/>
      <c r="DM8" s="2965"/>
      <c r="DN8" s="2965"/>
      <c r="DO8" s="2965"/>
      <c r="DP8" s="2965"/>
      <c r="DQ8" s="2965"/>
      <c r="DR8" s="2965"/>
      <c r="DS8" s="2966"/>
      <c r="DT8" s="2964" t="s">
        <v>1023</v>
      </c>
      <c r="DU8" s="2965"/>
      <c r="DV8" s="2965"/>
      <c r="DW8" s="2965"/>
      <c r="DX8" s="2965"/>
      <c r="DY8" s="2965"/>
      <c r="DZ8" s="2965"/>
      <c r="EA8" s="2965"/>
      <c r="EB8" s="2965"/>
      <c r="EC8" s="2965"/>
      <c r="ED8" s="2965"/>
      <c r="EE8" s="2966"/>
      <c r="EF8" s="2955"/>
      <c r="EG8" s="2956"/>
      <c r="EH8" s="2956"/>
      <c r="EI8" s="2956"/>
      <c r="EJ8" s="2956"/>
      <c r="EK8" s="2956"/>
      <c r="EL8" s="2956"/>
      <c r="EM8" s="2956"/>
      <c r="EN8" s="2956"/>
      <c r="EO8" s="2956"/>
      <c r="EP8" s="2956"/>
      <c r="EQ8" s="2957"/>
      <c r="ER8" s="2959"/>
      <c r="ES8" s="2956"/>
      <c r="ET8" s="2956"/>
      <c r="EU8" s="2956"/>
      <c r="EV8" s="2956"/>
      <c r="EW8" s="2956"/>
      <c r="EX8" s="2956"/>
      <c r="EY8" s="2956"/>
      <c r="EZ8" s="2956"/>
      <c r="FA8" s="2956"/>
      <c r="FB8" s="2956"/>
      <c r="FC8" s="2956"/>
      <c r="FD8" s="2957"/>
      <c r="FF8" s="202" t="s">
        <v>1027</v>
      </c>
    </row>
    <row r="9" spans="1:162" s="739" customFormat="1" ht="12.75">
      <c r="A9" s="812" t="s">
        <v>213</v>
      </c>
      <c r="C9" s="2967">
        <v>1</v>
      </c>
      <c r="D9" s="2968"/>
      <c r="E9" s="2968"/>
      <c r="F9" s="2968"/>
      <c r="G9" s="2968"/>
      <c r="H9" s="2968"/>
      <c r="I9" s="2968"/>
      <c r="J9" s="2968"/>
      <c r="K9" s="2968"/>
      <c r="L9" s="2968"/>
      <c r="M9" s="2968"/>
      <c r="N9" s="2968"/>
      <c r="O9" s="2968"/>
      <c r="P9" s="2968"/>
      <c r="Q9" s="2968"/>
      <c r="R9" s="2968"/>
      <c r="S9" s="2968"/>
      <c r="T9" s="2968"/>
      <c r="U9" s="2968"/>
      <c r="V9" s="2968"/>
      <c r="W9" s="2968"/>
      <c r="X9" s="2968"/>
      <c r="Y9" s="2969">
        <v>2</v>
      </c>
      <c r="Z9" s="2970"/>
      <c r="AA9" s="2970"/>
      <c r="AB9" s="2970"/>
      <c r="AC9" s="2971"/>
      <c r="AD9" s="2972">
        <v>3</v>
      </c>
      <c r="AE9" s="2970"/>
      <c r="AF9" s="2970"/>
      <c r="AG9" s="2970"/>
      <c r="AH9" s="2970"/>
      <c r="AI9" s="2970"/>
      <c r="AJ9" s="2970"/>
      <c r="AK9" s="2970"/>
      <c r="AL9" s="2970"/>
      <c r="AM9" s="2970"/>
      <c r="AN9" s="2970"/>
      <c r="AO9" s="2970"/>
      <c r="AP9" s="2971"/>
      <c r="AQ9" s="2972">
        <v>4</v>
      </c>
      <c r="AR9" s="2970"/>
      <c r="AS9" s="2970"/>
      <c r="AT9" s="2970"/>
      <c r="AU9" s="2970"/>
      <c r="AV9" s="2970"/>
      <c r="AW9" s="2970"/>
      <c r="AX9" s="2970"/>
      <c r="AY9" s="2970"/>
      <c r="AZ9" s="2970"/>
      <c r="BA9" s="2970"/>
      <c r="BB9" s="2973"/>
      <c r="BC9" s="2969">
        <v>5</v>
      </c>
      <c r="BD9" s="2970"/>
      <c r="BE9" s="2970"/>
      <c r="BF9" s="2970"/>
      <c r="BG9" s="2970"/>
      <c r="BH9" s="2970"/>
      <c r="BI9" s="2970"/>
      <c r="BJ9" s="2970"/>
      <c r="BK9" s="2970"/>
      <c r="BL9" s="2970"/>
      <c r="BM9" s="2970"/>
      <c r="BN9" s="2970"/>
      <c r="BO9" s="2973"/>
      <c r="BP9" s="2969">
        <v>6</v>
      </c>
      <c r="BQ9" s="2970"/>
      <c r="BR9" s="2970"/>
      <c r="BS9" s="2970"/>
      <c r="BT9" s="2970"/>
      <c r="BU9" s="2970"/>
      <c r="BV9" s="2970"/>
      <c r="BW9" s="2970"/>
      <c r="BX9" s="2970"/>
      <c r="BY9" s="2970"/>
      <c r="BZ9" s="2970"/>
      <c r="CA9" s="2970"/>
      <c r="CB9" s="2973"/>
      <c r="CC9" s="2969">
        <v>7</v>
      </c>
      <c r="CD9" s="2970"/>
      <c r="CE9" s="2970"/>
      <c r="CF9" s="2970"/>
      <c r="CG9" s="2970"/>
      <c r="CH9" s="2970"/>
      <c r="CI9" s="2970"/>
      <c r="CJ9" s="2970"/>
      <c r="CK9" s="2970"/>
      <c r="CL9" s="2970"/>
      <c r="CM9" s="2970"/>
      <c r="CN9" s="2973"/>
      <c r="CO9" s="2969">
        <v>8</v>
      </c>
      <c r="CP9" s="2977"/>
      <c r="CQ9" s="2978"/>
      <c r="CR9" s="2970">
        <v>9</v>
      </c>
      <c r="CS9" s="2970"/>
      <c r="CT9" s="2970"/>
      <c r="CU9" s="2970"/>
      <c r="CV9" s="2970"/>
      <c r="CW9" s="2970"/>
      <c r="CX9" s="2970"/>
      <c r="CY9" s="2970"/>
      <c r="CZ9" s="2970"/>
      <c r="DA9" s="2970"/>
      <c r="DB9" s="2970"/>
      <c r="DC9" s="2973"/>
      <c r="DD9" s="2969">
        <v>10</v>
      </c>
      <c r="DE9" s="2970"/>
      <c r="DF9" s="2973"/>
      <c r="DG9" s="2969">
        <v>11</v>
      </c>
      <c r="DH9" s="2970"/>
      <c r="DI9" s="2970"/>
      <c r="DJ9" s="2970"/>
      <c r="DK9" s="2970"/>
      <c r="DL9" s="2970"/>
      <c r="DM9" s="2970"/>
      <c r="DN9" s="2970"/>
      <c r="DO9" s="2970"/>
      <c r="DP9" s="2970"/>
      <c r="DQ9" s="2970"/>
      <c r="DR9" s="2970"/>
      <c r="DS9" s="2973"/>
      <c r="DT9" s="2969">
        <v>12</v>
      </c>
      <c r="DU9" s="2970"/>
      <c r="DV9" s="2970"/>
      <c r="DW9" s="2970"/>
      <c r="DX9" s="2970"/>
      <c r="DY9" s="2970"/>
      <c r="DZ9" s="2970"/>
      <c r="EA9" s="2970"/>
      <c r="EB9" s="2970"/>
      <c r="EC9" s="2970"/>
      <c r="ED9" s="2970"/>
      <c r="EE9" s="2973"/>
      <c r="EF9" s="2969">
        <v>13</v>
      </c>
      <c r="EG9" s="2970"/>
      <c r="EH9" s="2970"/>
      <c r="EI9" s="2970"/>
      <c r="EJ9" s="2970"/>
      <c r="EK9" s="2970"/>
      <c r="EL9" s="2970"/>
      <c r="EM9" s="2970"/>
      <c r="EN9" s="2970"/>
      <c r="EO9" s="2970"/>
      <c r="EP9" s="2970"/>
      <c r="EQ9" s="2973"/>
      <c r="ER9" s="2969">
        <v>14</v>
      </c>
      <c r="ES9" s="2970"/>
      <c r="ET9" s="2970"/>
      <c r="EU9" s="2970"/>
      <c r="EV9" s="2970"/>
      <c r="EW9" s="2970"/>
      <c r="EX9" s="2970"/>
      <c r="EY9" s="2970"/>
      <c r="EZ9" s="2970"/>
      <c r="FA9" s="2970"/>
      <c r="FB9" s="2970"/>
      <c r="FC9" s="2970"/>
      <c r="FD9" s="2971"/>
    </row>
    <row r="10" spans="1:162" ht="18" customHeight="1">
      <c r="C10" s="171"/>
      <c r="D10" s="2993" t="s">
        <v>1025</v>
      </c>
      <c r="E10" s="3004"/>
      <c r="F10" s="3004"/>
      <c r="G10" s="3004"/>
      <c r="H10" s="3004"/>
      <c r="I10" s="3004"/>
      <c r="J10" s="3004"/>
      <c r="K10" s="3004"/>
      <c r="L10" s="3004"/>
      <c r="M10" s="3004"/>
      <c r="N10" s="3004"/>
      <c r="O10" s="3004"/>
      <c r="P10" s="3004"/>
      <c r="Q10" s="3004"/>
      <c r="R10" s="3004"/>
      <c r="S10" s="3004"/>
      <c r="T10" s="3004"/>
      <c r="U10" s="3004"/>
      <c r="V10" s="3004"/>
      <c r="W10" s="3004"/>
      <c r="X10" s="3005"/>
      <c r="Y10" s="2969">
        <v>5291</v>
      </c>
      <c r="Z10" s="2970"/>
      <c r="AA10" s="2970"/>
      <c r="AB10" s="2970"/>
      <c r="AC10" s="2971"/>
      <c r="AD10" s="169"/>
      <c r="AE10" s="738"/>
      <c r="AF10" s="738"/>
      <c r="AG10" s="738"/>
      <c r="AH10" s="738"/>
      <c r="AI10" s="960" t="s">
        <v>774</v>
      </c>
      <c r="AJ10" s="2864" t="s">
        <v>210</v>
      </c>
      <c r="AK10" s="2864"/>
      <c r="AL10" s="2864"/>
      <c r="AM10" s="740"/>
      <c r="AN10" s="740"/>
      <c r="AO10" s="2883" t="s">
        <v>7</v>
      </c>
      <c r="AP10" s="2983"/>
      <c r="AQ10" s="2399">
        <f>AQ13+AQ15+AQ17</f>
        <v>39796</v>
      </c>
      <c r="AR10" s="2388"/>
      <c r="AS10" s="2388"/>
      <c r="AT10" s="2388"/>
      <c r="AU10" s="2388"/>
      <c r="AV10" s="2388"/>
      <c r="AW10" s="2388"/>
      <c r="AX10" s="2388"/>
      <c r="AY10" s="2388"/>
      <c r="AZ10" s="2388"/>
      <c r="BA10" s="2388"/>
      <c r="BB10" s="2400"/>
      <c r="BC10" s="2114" t="s">
        <v>0</v>
      </c>
      <c r="BD10" s="2114"/>
      <c r="BE10" s="2115">
        <f>BE13+BE17+BE15</f>
        <v>0</v>
      </c>
      <c r="BF10" s="2115"/>
      <c r="BG10" s="2115"/>
      <c r="BH10" s="2115"/>
      <c r="BI10" s="2115"/>
      <c r="BJ10" s="2115"/>
      <c r="BK10" s="2115"/>
      <c r="BL10" s="2115"/>
      <c r="BM10" s="2115"/>
      <c r="BN10" s="2118" t="s">
        <v>1</v>
      </c>
      <c r="BO10" s="2118"/>
      <c r="BP10" s="2980">
        <f>BP13+BP17+BP15</f>
        <v>42099</v>
      </c>
      <c r="BQ10" s="2980"/>
      <c r="BR10" s="2980"/>
      <c r="BS10" s="2980"/>
      <c r="BT10" s="2980"/>
      <c r="BU10" s="2980"/>
      <c r="BV10" s="2980"/>
      <c r="BW10" s="2980"/>
      <c r="BX10" s="2980"/>
      <c r="BY10" s="2980"/>
      <c r="BZ10" s="2980"/>
      <c r="CA10" s="2980"/>
      <c r="CB10" s="2980"/>
      <c r="CC10" s="3008">
        <f>CC13+CC15+CC17</f>
        <v>0</v>
      </c>
      <c r="CD10" s="3009"/>
      <c r="CE10" s="3009"/>
      <c r="CF10" s="3009"/>
      <c r="CG10" s="3009"/>
      <c r="CH10" s="3009"/>
      <c r="CI10" s="3009"/>
      <c r="CJ10" s="3009"/>
      <c r="CK10" s="3009"/>
      <c r="CL10" s="3009"/>
      <c r="CM10" s="3009"/>
      <c r="CN10" s="3010"/>
      <c r="CO10" s="791" t="s">
        <v>0</v>
      </c>
      <c r="CP10" s="790">
        <f>CP13+CP15+CP17</f>
        <v>2746</v>
      </c>
      <c r="CQ10" s="792" t="s">
        <v>1</v>
      </c>
      <c r="CR10" s="2114" t="s">
        <v>0</v>
      </c>
      <c r="CS10" s="2114"/>
      <c r="CT10" s="2115">
        <f>CT13+CT17+CT15</f>
        <v>31681</v>
      </c>
      <c r="CU10" s="2115"/>
      <c r="CV10" s="2115"/>
      <c r="CW10" s="2115"/>
      <c r="CX10" s="2115"/>
      <c r="CY10" s="2115"/>
      <c r="CZ10" s="2115"/>
      <c r="DA10" s="2115"/>
      <c r="DB10" s="2118" t="s">
        <v>1</v>
      </c>
      <c r="DC10" s="2118"/>
      <c r="DD10" s="791" t="s">
        <v>0</v>
      </c>
      <c r="DE10" s="790">
        <f>DE13+DE15+DE17</f>
        <v>0</v>
      </c>
      <c r="DF10" s="792" t="s">
        <v>1</v>
      </c>
      <c r="DG10" s="2839" t="s">
        <v>0</v>
      </c>
      <c r="DH10" s="2114"/>
      <c r="DI10" s="2115">
        <f>DI13+DI17+DI15</f>
        <v>3091</v>
      </c>
      <c r="DJ10" s="2115"/>
      <c r="DK10" s="2115"/>
      <c r="DL10" s="2115"/>
      <c r="DM10" s="2115"/>
      <c r="DN10" s="2115"/>
      <c r="DO10" s="2115"/>
      <c r="DP10" s="2115"/>
      <c r="DQ10" s="2115"/>
      <c r="DR10" s="2118" t="s">
        <v>1</v>
      </c>
      <c r="DS10" s="2833"/>
      <c r="DT10" s="2839"/>
      <c r="DU10" s="2114"/>
      <c r="DV10" s="2115">
        <f>DV13+DV17+DV15</f>
        <v>0</v>
      </c>
      <c r="DW10" s="2115"/>
      <c r="DX10" s="2115"/>
      <c r="DY10" s="2115"/>
      <c r="DZ10" s="2115"/>
      <c r="EA10" s="2115"/>
      <c r="EB10" s="2115"/>
      <c r="EC10" s="2115"/>
      <c r="ED10" s="2115"/>
      <c r="EE10" s="745"/>
      <c r="EF10" s="2388">
        <f>EF13+EF15+EF17</f>
        <v>47123</v>
      </c>
      <c r="EG10" s="2388"/>
      <c r="EH10" s="2388"/>
      <c r="EI10" s="2388"/>
      <c r="EJ10" s="2388"/>
      <c r="EK10" s="2388"/>
      <c r="EL10" s="2388"/>
      <c r="EM10" s="2388"/>
      <c r="EN10" s="2388"/>
      <c r="EO10" s="2388"/>
      <c r="EP10" s="2388"/>
      <c r="EQ10" s="2400"/>
      <c r="ER10" s="2114" t="s">
        <v>0</v>
      </c>
      <c r="ES10" s="2114"/>
      <c r="ET10" s="2115">
        <f>ET13+ET17+ET15</f>
        <v>2746</v>
      </c>
      <c r="EU10" s="2115"/>
      <c r="EV10" s="2115"/>
      <c r="EW10" s="2115"/>
      <c r="EX10" s="2115"/>
      <c r="EY10" s="2115"/>
      <c r="EZ10" s="2115"/>
      <c r="FA10" s="2115"/>
      <c r="FB10" s="2115"/>
      <c r="FC10" s="2118" t="s">
        <v>1</v>
      </c>
      <c r="FD10" s="2119"/>
      <c r="FF10" s="148">
        <f>AQ10+BP10+CC10-CT10-DI10-EF10</f>
        <v>0</v>
      </c>
    </row>
    <row r="11" spans="1:162" ht="17.25" customHeight="1">
      <c r="C11" s="171"/>
      <c r="D11" s="3006"/>
      <c r="E11" s="3006"/>
      <c r="F11" s="3006"/>
      <c r="G11" s="3006"/>
      <c r="H11" s="3006"/>
      <c r="I11" s="3006"/>
      <c r="J11" s="3006"/>
      <c r="K11" s="3006"/>
      <c r="L11" s="3006"/>
      <c r="M11" s="3006"/>
      <c r="N11" s="3006"/>
      <c r="O11" s="3006"/>
      <c r="P11" s="3006"/>
      <c r="Q11" s="3006"/>
      <c r="R11" s="3006"/>
      <c r="S11" s="3006"/>
      <c r="T11" s="3006"/>
      <c r="U11" s="3006"/>
      <c r="V11" s="3006"/>
      <c r="W11" s="3006"/>
      <c r="X11" s="3007"/>
      <c r="Y11" s="2876">
        <v>5292</v>
      </c>
      <c r="Z11" s="2877"/>
      <c r="AA11" s="2877"/>
      <c r="AB11" s="2877"/>
      <c r="AC11" s="2989"/>
      <c r="AD11" s="169"/>
      <c r="AE11" s="738"/>
      <c r="AF11" s="738"/>
      <c r="AG11" s="738"/>
      <c r="AH11" s="738"/>
      <c r="AI11" s="960" t="s">
        <v>774</v>
      </c>
      <c r="AJ11" s="2864" t="s">
        <v>211</v>
      </c>
      <c r="AK11" s="2864"/>
      <c r="AL11" s="2864"/>
      <c r="AM11" s="740"/>
      <c r="AN11" s="740"/>
      <c r="AO11" s="2883" t="s">
        <v>8</v>
      </c>
      <c r="AP11" s="2983"/>
      <c r="AQ11" s="2399">
        <f>AQ14+AQ16+AQ18</f>
        <v>55221</v>
      </c>
      <c r="AR11" s="2388"/>
      <c r="AS11" s="2388"/>
      <c r="AT11" s="2388"/>
      <c r="AU11" s="2388"/>
      <c r="AV11" s="2388"/>
      <c r="AW11" s="2388"/>
      <c r="AX11" s="2388"/>
      <c r="AY11" s="2388"/>
      <c r="AZ11" s="2388"/>
      <c r="BA11" s="2388"/>
      <c r="BB11" s="2400"/>
      <c r="BC11" s="2114" t="s">
        <v>0</v>
      </c>
      <c r="BD11" s="2114"/>
      <c r="BE11" s="2115">
        <f>BE14+BE18+BE16</f>
        <v>0</v>
      </c>
      <c r="BF11" s="2115"/>
      <c r="BG11" s="2115"/>
      <c r="BH11" s="2115"/>
      <c r="BI11" s="2115"/>
      <c r="BJ11" s="2115"/>
      <c r="BK11" s="2115"/>
      <c r="BL11" s="2115"/>
      <c r="BM11" s="2115"/>
      <c r="BN11" s="2118" t="s">
        <v>1</v>
      </c>
      <c r="BO11" s="2118"/>
      <c r="BP11" s="2980">
        <f>BP14+BP18+BP16</f>
        <v>34753</v>
      </c>
      <c r="BQ11" s="2980"/>
      <c r="BR11" s="2980"/>
      <c r="BS11" s="2980"/>
      <c r="BT11" s="2980"/>
      <c r="BU11" s="2980"/>
      <c r="BV11" s="2980"/>
      <c r="BW11" s="2980"/>
      <c r="BX11" s="2980"/>
      <c r="BY11" s="2980"/>
      <c r="BZ11" s="2980"/>
      <c r="CA11" s="2980"/>
      <c r="CB11" s="2980"/>
      <c r="CC11" s="3008">
        <f>CC14+CC16+CC18</f>
        <v>0</v>
      </c>
      <c r="CD11" s="3009"/>
      <c r="CE11" s="3009"/>
      <c r="CF11" s="3009"/>
      <c r="CG11" s="3009"/>
      <c r="CH11" s="3009"/>
      <c r="CI11" s="3009"/>
      <c r="CJ11" s="3009"/>
      <c r="CK11" s="3009"/>
      <c r="CL11" s="3009"/>
      <c r="CM11" s="3009"/>
      <c r="CN11" s="3010"/>
      <c r="CO11" s="791" t="s">
        <v>0</v>
      </c>
      <c r="CP11" s="790">
        <f>CP14+CP16+CP18</f>
        <v>0</v>
      </c>
      <c r="CQ11" s="792" t="s">
        <v>1</v>
      </c>
      <c r="CR11" s="2114" t="s">
        <v>0</v>
      </c>
      <c r="CS11" s="2114"/>
      <c r="CT11" s="2115">
        <f>CT14+CT18+CT16</f>
        <v>46662</v>
      </c>
      <c r="CU11" s="2115"/>
      <c r="CV11" s="2115"/>
      <c r="CW11" s="2115"/>
      <c r="CX11" s="2115"/>
      <c r="CY11" s="2115"/>
      <c r="CZ11" s="2115"/>
      <c r="DA11" s="2115"/>
      <c r="DB11" s="2118" t="s">
        <v>1</v>
      </c>
      <c r="DC11" s="2118"/>
      <c r="DD11" s="791" t="s">
        <v>0</v>
      </c>
      <c r="DE11" s="790">
        <f>DE14+DE16+DE18</f>
        <v>0</v>
      </c>
      <c r="DF11" s="792" t="s">
        <v>1</v>
      </c>
      <c r="DG11" s="2839" t="s">
        <v>0</v>
      </c>
      <c r="DH11" s="2114"/>
      <c r="DI11" s="2115">
        <f>DI14+DI18+DI16</f>
        <v>3516</v>
      </c>
      <c r="DJ11" s="2115"/>
      <c r="DK11" s="2115"/>
      <c r="DL11" s="2115"/>
      <c r="DM11" s="2115"/>
      <c r="DN11" s="2115"/>
      <c r="DO11" s="2115"/>
      <c r="DP11" s="2115"/>
      <c r="DQ11" s="2115"/>
      <c r="DR11" s="2118" t="s">
        <v>1</v>
      </c>
      <c r="DS11" s="2833"/>
      <c r="DT11" s="2979"/>
      <c r="DU11" s="2188"/>
      <c r="DV11" s="2189">
        <f>DV14+DV18+DV16</f>
        <v>0</v>
      </c>
      <c r="DW11" s="2189"/>
      <c r="DX11" s="2189"/>
      <c r="DY11" s="2189"/>
      <c r="DZ11" s="2189"/>
      <c r="EA11" s="2189"/>
      <c r="EB11" s="2189"/>
      <c r="EC11" s="2189"/>
      <c r="ED11" s="2189"/>
      <c r="EE11" s="746"/>
      <c r="EF11" s="2388">
        <f>EF14+EF16+EF18</f>
        <v>39796</v>
      </c>
      <c r="EG11" s="2388"/>
      <c r="EH11" s="2388"/>
      <c r="EI11" s="2388"/>
      <c r="EJ11" s="2388"/>
      <c r="EK11" s="2388"/>
      <c r="EL11" s="2388"/>
      <c r="EM11" s="2388"/>
      <c r="EN11" s="2388"/>
      <c r="EO11" s="2388"/>
      <c r="EP11" s="2388"/>
      <c r="EQ11" s="2400"/>
      <c r="ER11" s="2114" t="s">
        <v>0</v>
      </c>
      <c r="ES11" s="2114"/>
      <c r="ET11" s="2115">
        <f>ET14+ET18+ET16</f>
        <v>0</v>
      </c>
      <c r="EU11" s="2115"/>
      <c r="EV11" s="2115"/>
      <c r="EW11" s="2115"/>
      <c r="EX11" s="2115"/>
      <c r="EY11" s="2115"/>
      <c r="EZ11" s="2115"/>
      <c r="FA11" s="2115"/>
      <c r="FB11" s="2115"/>
      <c r="FC11" s="2118" t="s">
        <v>1</v>
      </c>
      <c r="FD11" s="2119"/>
      <c r="FF11" s="148">
        <f>AQ11+BP11+CC11-CT11-DI11-EF11</f>
        <v>0</v>
      </c>
    </row>
    <row r="12" spans="1:162" ht="15.75" customHeight="1">
      <c r="C12" s="173"/>
      <c r="D12" s="2993" t="s">
        <v>406</v>
      </c>
      <c r="E12" s="2993"/>
      <c r="F12" s="2993"/>
      <c r="G12" s="2993"/>
      <c r="H12" s="2993"/>
      <c r="I12" s="2993"/>
      <c r="J12" s="2993"/>
      <c r="K12" s="2993"/>
      <c r="L12" s="2993"/>
      <c r="M12" s="2993"/>
      <c r="N12" s="2993"/>
      <c r="O12" s="2993"/>
      <c r="P12" s="2993"/>
      <c r="Q12" s="2993"/>
      <c r="R12" s="2993"/>
      <c r="S12" s="2993"/>
      <c r="T12" s="2993"/>
      <c r="U12" s="2993"/>
      <c r="V12" s="2993"/>
      <c r="W12" s="2993"/>
      <c r="X12" s="2994"/>
      <c r="Y12" s="2969"/>
      <c r="Z12" s="2970"/>
      <c r="AA12" s="2970"/>
      <c r="AB12" s="2970"/>
      <c r="AC12" s="2971"/>
      <c r="AD12" s="2995"/>
      <c r="AE12" s="2996"/>
      <c r="AF12" s="2996"/>
      <c r="AG12" s="2996"/>
      <c r="AH12" s="2996"/>
      <c r="AI12" s="2996"/>
      <c r="AJ12" s="2996"/>
      <c r="AK12" s="2996"/>
      <c r="AL12" s="2996"/>
      <c r="AM12" s="2996"/>
      <c r="AN12" s="2996"/>
      <c r="AO12" s="2996"/>
      <c r="AP12" s="2997"/>
      <c r="AQ12" s="2998"/>
      <c r="AR12" s="2999"/>
      <c r="AS12" s="2999"/>
      <c r="AT12" s="2999"/>
      <c r="AU12" s="2999"/>
      <c r="AV12" s="2999"/>
      <c r="AW12" s="2999"/>
      <c r="AX12" s="2999"/>
      <c r="AY12" s="2999"/>
      <c r="AZ12" s="2999"/>
      <c r="BA12" s="2999"/>
      <c r="BB12" s="3000"/>
      <c r="BC12" s="804"/>
      <c r="BD12" s="804"/>
      <c r="BE12" s="3001"/>
      <c r="BF12" s="3001"/>
      <c r="BG12" s="3001"/>
      <c r="BH12" s="3001"/>
      <c r="BI12" s="3001"/>
      <c r="BJ12" s="3001"/>
      <c r="BK12" s="3001"/>
      <c r="BL12" s="3001"/>
      <c r="BM12" s="3001"/>
      <c r="BN12" s="798"/>
      <c r="BO12" s="798"/>
      <c r="BP12" s="3002"/>
      <c r="BQ12" s="2999"/>
      <c r="BR12" s="2999"/>
      <c r="BS12" s="2999"/>
      <c r="BT12" s="2999"/>
      <c r="BU12" s="2999"/>
      <c r="BV12" s="2999"/>
      <c r="BW12" s="2999"/>
      <c r="BX12" s="2999"/>
      <c r="BY12" s="2999"/>
      <c r="BZ12" s="2999"/>
      <c r="CA12" s="2999"/>
      <c r="CB12" s="3000"/>
      <c r="CC12" s="2969"/>
      <c r="CD12" s="2970"/>
      <c r="CE12" s="2970"/>
      <c r="CF12" s="2970"/>
      <c r="CG12" s="2970"/>
      <c r="CH12" s="2970"/>
      <c r="CI12" s="2970"/>
      <c r="CJ12" s="2970"/>
      <c r="CK12" s="2970"/>
      <c r="CL12" s="2970"/>
      <c r="CM12" s="2970"/>
      <c r="CN12" s="2973"/>
      <c r="CO12" s="800"/>
      <c r="CP12" s="801"/>
      <c r="CQ12" s="802"/>
      <c r="CR12" s="804"/>
      <c r="CS12" s="804"/>
      <c r="CT12" s="3001"/>
      <c r="CU12" s="3001"/>
      <c r="CV12" s="3001"/>
      <c r="CW12" s="3001"/>
      <c r="CX12" s="3001"/>
      <c r="CY12" s="3001"/>
      <c r="CZ12" s="3001"/>
      <c r="DA12" s="3001"/>
      <c r="DB12" s="798"/>
      <c r="DC12" s="798"/>
      <c r="DD12" s="800"/>
      <c r="DE12" s="798"/>
      <c r="DF12" s="802"/>
      <c r="DG12" s="803"/>
      <c r="DH12" s="804"/>
      <c r="DI12" s="3001"/>
      <c r="DJ12" s="3001"/>
      <c r="DK12" s="3001"/>
      <c r="DL12" s="3001"/>
      <c r="DM12" s="3001"/>
      <c r="DN12" s="3001"/>
      <c r="DO12" s="3001"/>
      <c r="DP12" s="3001"/>
      <c r="DQ12" s="3001"/>
      <c r="DR12" s="798"/>
      <c r="DS12" s="799"/>
      <c r="DT12" s="803"/>
      <c r="DU12" s="804"/>
      <c r="DV12" s="3001"/>
      <c r="DW12" s="3001"/>
      <c r="DX12" s="3001"/>
      <c r="DY12" s="3001"/>
      <c r="DZ12" s="3001"/>
      <c r="EA12" s="3001"/>
      <c r="EB12" s="3001"/>
      <c r="EC12" s="3001"/>
      <c r="ED12" s="3001"/>
      <c r="EE12" s="798"/>
      <c r="EF12" s="3002"/>
      <c r="EG12" s="2999"/>
      <c r="EH12" s="2999"/>
      <c r="EI12" s="2999"/>
      <c r="EJ12" s="2999"/>
      <c r="EK12" s="2999"/>
      <c r="EL12" s="2999"/>
      <c r="EM12" s="2999"/>
      <c r="EN12" s="2999"/>
      <c r="EO12" s="2999"/>
      <c r="EP12" s="2999"/>
      <c r="EQ12" s="3000"/>
      <c r="ER12" s="804"/>
      <c r="ES12" s="804"/>
      <c r="ET12" s="3001"/>
      <c r="EU12" s="3001"/>
      <c r="EV12" s="3001"/>
      <c r="EW12" s="3001"/>
      <c r="EX12" s="3001"/>
      <c r="EY12" s="3001"/>
      <c r="EZ12" s="3001"/>
      <c r="FA12" s="3001"/>
      <c r="FB12" s="3001"/>
      <c r="FC12" s="798"/>
      <c r="FD12" s="429"/>
    </row>
    <row r="13" spans="1:162" ht="12.75" customHeight="1">
      <c r="C13" s="171"/>
      <c r="D13" s="2984" t="s">
        <v>1030</v>
      </c>
      <c r="E13" s="2984"/>
      <c r="F13" s="2984"/>
      <c r="G13" s="2984"/>
      <c r="H13" s="2984"/>
      <c r="I13" s="2984"/>
      <c r="J13" s="2984"/>
      <c r="K13" s="2984"/>
      <c r="L13" s="2984"/>
      <c r="M13" s="2984"/>
      <c r="N13" s="2984"/>
      <c r="O13" s="2984"/>
      <c r="P13" s="2984"/>
      <c r="Q13" s="2984"/>
      <c r="R13" s="2984"/>
      <c r="S13" s="2984"/>
      <c r="T13" s="2984"/>
      <c r="U13" s="2984"/>
      <c r="V13" s="2984"/>
      <c r="W13" s="2984"/>
      <c r="X13" s="2985"/>
      <c r="Y13" s="2969">
        <v>52911</v>
      </c>
      <c r="Z13" s="2970"/>
      <c r="AA13" s="2970"/>
      <c r="AB13" s="2970"/>
      <c r="AC13" s="2971"/>
      <c r="AD13" s="169"/>
      <c r="AE13" s="738"/>
      <c r="AF13" s="738"/>
      <c r="AG13" s="738"/>
      <c r="AH13" s="738"/>
      <c r="AI13" s="960" t="s">
        <v>774</v>
      </c>
      <c r="AJ13" s="2864" t="s">
        <v>210</v>
      </c>
      <c r="AK13" s="2864"/>
      <c r="AL13" s="2864"/>
      <c r="AM13" s="740"/>
      <c r="AN13" s="740"/>
      <c r="AO13" s="2883" t="s">
        <v>7</v>
      </c>
      <c r="AP13" s="2983"/>
      <c r="AQ13" s="2399">
        <f>EF14</f>
        <v>19230</v>
      </c>
      <c r="AR13" s="2388"/>
      <c r="AS13" s="2388"/>
      <c r="AT13" s="2388"/>
      <c r="AU13" s="2388"/>
      <c r="AV13" s="2388"/>
      <c r="AW13" s="2388"/>
      <c r="AX13" s="2388"/>
      <c r="AY13" s="2388"/>
      <c r="AZ13" s="2388"/>
      <c r="BA13" s="2388"/>
      <c r="BB13" s="2400"/>
      <c r="BC13" s="2988" t="s">
        <v>0</v>
      </c>
      <c r="BD13" s="2988"/>
      <c r="BE13" s="2115">
        <f>ET14</f>
        <v>0</v>
      </c>
      <c r="BF13" s="2115"/>
      <c r="BG13" s="2115"/>
      <c r="BH13" s="2115"/>
      <c r="BI13" s="2115"/>
      <c r="BJ13" s="2115"/>
      <c r="BK13" s="2115"/>
      <c r="BL13" s="2115"/>
      <c r="BM13" s="2115"/>
      <c r="BN13" s="2118" t="s">
        <v>1</v>
      </c>
      <c r="BO13" s="2118"/>
      <c r="BP13" s="2981">
        <v>29272</v>
      </c>
      <c r="BQ13" s="2981"/>
      <c r="BR13" s="2981"/>
      <c r="BS13" s="2981"/>
      <c r="BT13" s="2981"/>
      <c r="BU13" s="2981"/>
      <c r="BV13" s="2981"/>
      <c r="BW13" s="2981"/>
      <c r="BX13" s="2981"/>
      <c r="BY13" s="2981"/>
      <c r="BZ13" s="2981"/>
      <c r="CA13" s="2981"/>
      <c r="CB13" s="2981"/>
      <c r="CC13" s="2990"/>
      <c r="CD13" s="2991"/>
      <c r="CE13" s="2991"/>
      <c r="CF13" s="2991"/>
      <c r="CG13" s="2991"/>
      <c r="CH13" s="2991"/>
      <c r="CI13" s="2991"/>
      <c r="CJ13" s="2991"/>
      <c r="CK13" s="2991"/>
      <c r="CL13" s="2991"/>
      <c r="CM13" s="2991"/>
      <c r="CN13" s="2992"/>
      <c r="CO13" s="964" t="s">
        <v>0</v>
      </c>
      <c r="CP13" s="813"/>
      <c r="CQ13" s="965" t="s">
        <v>1</v>
      </c>
      <c r="CR13" s="2114" t="s">
        <v>0</v>
      </c>
      <c r="CS13" s="2114"/>
      <c r="CT13" s="3003">
        <v>15021</v>
      </c>
      <c r="CU13" s="3003"/>
      <c r="CV13" s="3003"/>
      <c r="CW13" s="3003"/>
      <c r="CX13" s="3003"/>
      <c r="CY13" s="3003"/>
      <c r="CZ13" s="3003"/>
      <c r="DA13" s="3003"/>
      <c r="DB13" s="2118" t="s">
        <v>1</v>
      </c>
      <c r="DC13" s="2118"/>
      <c r="DD13" s="964" t="s">
        <v>0</v>
      </c>
      <c r="DE13" s="793"/>
      <c r="DF13" s="965" t="s">
        <v>1</v>
      </c>
      <c r="DG13" s="2839" t="s">
        <v>0</v>
      </c>
      <c r="DH13" s="2114"/>
      <c r="DI13" s="1510">
        <v>2707</v>
      </c>
      <c r="DJ13" s="1510"/>
      <c r="DK13" s="1510"/>
      <c r="DL13" s="1510"/>
      <c r="DM13" s="1510"/>
      <c r="DN13" s="1510"/>
      <c r="DO13" s="1510"/>
      <c r="DP13" s="1510"/>
      <c r="DQ13" s="1510"/>
      <c r="DR13" s="2118" t="s">
        <v>1</v>
      </c>
      <c r="DS13" s="2833"/>
      <c r="DT13" s="2839"/>
      <c r="DU13" s="2114"/>
      <c r="DV13" s="1510"/>
      <c r="DW13" s="1510"/>
      <c r="DX13" s="1510"/>
      <c r="DY13" s="1510"/>
      <c r="DZ13" s="1510"/>
      <c r="EA13" s="1510"/>
      <c r="EB13" s="1510"/>
      <c r="EC13" s="1510"/>
      <c r="ED13" s="1510"/>
      <c r="EE13" s="736"/>
      <c r="EF13" s="2980">
        <f>AQ13+BP13+CC13-CT13-DE13-DI13</f>
        <v>30774</v>
      </c>
      <c r="EG13" s="2980"/>
      <c r="EH13" s="2980"/>
      <c r="EI13" s="2980"/>
      <c r="EJ13" s="2980"/>
      <c r="EK13" s="2980"/>
      <c r="EL13" s="2980"/>
      <c r="EM13" s="2980"/>
      <c r="EN13" s="2980"/>
      <c r="EO13" s="2980"/>
      <c r="EP13" s="2980"/>
      <c r="EQ13" s="2980"/>
      <c r="ER13" s="2114" t="s">
        <v>0</v>
      </c>
      <c r="ES13" s="2114"/>
      <c r="ET13" s="2116">
        <f>BE13+CP13-DE13-DV13</f>
        <v>0</v>
      </c>
      <c r="EU13" s="2116"/>
      <c r="EV13" s="2116"/>
      <c r="EW13" s="2116"/>
      <c r="EX13" s="2116"/>
      <c r="EY13" s="2116"/>
      <c r="EZ13" s="2116"/>
      <c r="FA13" s="2116"/>
      <c r="FB13" s="2116"/>
      <c r="FC13" s="2118" t="s">
        <v>1</v>
      </c>
      <c r="FD13" s="2119"/>
    </row>
    <row r="14" spans="1:162" ht="12.75">
      <c r="C14" s="173"/>
      <c r="D14" s="2986"/>
      <c r="E14" s="2986"/>
      <c r="F14" s="2986"/>
      <c r="G14" s="2986"/>
      <c r="H14" s="2986"/>
      <c r="I14" s="2986"/>
      <c r="J14" s="2986"/>
      <c r="K14" s="2986"/>
      <c r="L14" s="2986"/>
      <c r="M14" s="2986"/>
      <c r="N14" s="2986"/>
      <c r="O14" s="2986"/>
      <c r="P14" s="2986"/>
      <c r="Q14" s="2986"/>
      <c r="R14" s="2986"/>
      <c r="S14" s="2986"/>
      <c r="T14" s="2986"/>
      <c r="U14" s="2986"/>
      <c r="V14" s="2986"/>
      <c r="W14" s="2986"/>
      <c r="X14" s="2987"/>
      <c r="Y14" s="2876">
        <v>52921</v>
      </c>
      <c r="Z14" s="2877"/>
      <c r="AA14" s="2877"/>
      <c r="AB14" s="2877"/>
      <c r="AC14" s="2989"/>
      <c r="AD14" s="169"/>
      <c r="AE14" s="738"/>
      <c r="AF14" s="738"/>
      <c r="AG14" s="738"/>
      <c r="AH14" s="738"/>
      <c r="AI14" s="960" t="s">
        <v>774</v>
      </c>
      <c r="AJ14" s="2864" t="s">
        <v>211</v>
      </c>
      <c r="AK14" s="2864"/>
      <c r="AL14" s="2864"/>
      <c r="AM14" s="740"/>
      <c r="AN14" s="740"/>
      <c r="AO14" s="2883" t="s">
        <v>8</v>
      </c>
      <c r="AP14" s="2983"/>
      <c r="AQ14" s="2895">
        <v>23816</v>
      </c>
      <c r="AR14" s="2843"/>
      <c r="AS14" s="2843"/>
      <c r="AT14" s="2843"/>
      <c r="AU14" s="2843"/>
      <c r="AV14" s="2843"/>
      <c r="AW14" s="2843"/>
      <c r="AX14" s="2843"/>
      <c r="AY14" s="2843"/>
      <c r="AZ14" s="2843"/>
      <c r="BA14" s="2843"/>
      <c r="BB14" s="2844"/>
      <c r="BC14" s="2114" t="s">
        <v>0</v>
      </c>
      <c r="BD14" s="2114"/>
      <c r="BE14" s="1510"/>
      <c r="BF14" s="1510"/>
      <c r="BG14" s="1510"/>
      <c r="BH14" s="1510"/>
      <c r="BI14" s="1510"/>
      <c r="BJ14" s="1510"/>
      <c r="BK14" s="1510"/>
      <c r="BL14" s="1510"/>
      <c r="BM14" s="1510"/>
      <c r="BN14" s="2118" t="s">
        <v>1</v>
      </c>
      <c r="BO14" s="2118"/>
      <c r="BP14" s="2981">
        <v>18085</v>
      </c>
      <c r="BQ14" s="2981"/>
      <c r="BR14" s="2981"/>
      <c r="BS14" s="2981"/>
      <c r="BT14" s="2981"/>
      <c r="BU14" s="2981"/>
      <c r="BV14" s="2981"/>
      <c r="BW14" s="2981"/>
      <c r="BX14" s="2981"/>
      <c r="BY14" s="2981"/>
      <c r="BZ14" s="2981"/>
      <c r="CA14" s="2981"/>
      <c r="CB14" s="2981"/>
      <c r="CC14" s="2990"/>
      <c r="CD14" s="2991"/>
      <c r="CE14" s="2991"/>
      <c r="CF14" s="2991"/>
      <c r="CG14" s="2991"/>
      <c r="CH14" s="2991"/>
      <c r="CI14" s="2991"/>
      <c r="CJ14" s="2991"/>
      <c r="CK14" s="2991"/>
      <c r="CL14" s="2991"/>
      <c r="CM14" s="2991"/>
      <c r="CN14" s="2992"/>
      <c r="CO14" s="964" t="s">
        <v>0</v>
      </c>
      <c r="CP14" s="813"/>
      <c r="CQ14" s="965" t="s">
        <v>1</v>
      </c>
      <c r="CR14" s="2114" t="s">
        <v>0</v>
      </c>
      <c r="CS14" s="2114"/>
      <c r="CT14" s="2982">
        <v>19581</v>
      </c>
      <c r="CU14" s="2982"/>
      <c r="CV14" s="2982"/>
      <c r="CW14" s="2982"/>
      <c r="CX14" s="2982"/>
      <c r="CY14" s="2982"/>
      <c r="CZ14" s="2982"/>
      <c r="DA14" s="2982"/>
      <c r="DB14" s="2118" t="s">
        <v>1</v>
      </c>
      <c r="DC14" s="2118"/>
      <c r="DD14" s="964" t="s">
        <v>0</v>
      </c>
      <c r="DE14" s="793"/>
      <c r="DF14" s="965" t="s">
        <v>1</v>
      </c>
      <c r="DG14" s="2839" t="s">
        <v>0</v>
      </c>
      <c r="DH14" s="2114"/>
      <c r="DI14" s="1510">
        <v>3090</v>
      </c>
      <c r="DJ14" s="1510"/>
      <c r="DK14" s="1510"/>
      <c r="DL14" s="1510"/>
      <c r="DM14" s="1510"/>
      <c r="DN14" s="1510"/>
      <c r="DO14" s="1510"/>
      <c r="DP14" s="1510"/>
      <c r="DQ14" s="1510"/>
      <c r="DR14" s="2118" t="s">
        <v>1</v>
      </c>
      <c r="DS14" s="2833"/>
      <c r="DT14" s="2839"/>
      <c r="DU14" s="2114"/>
      <c r="DV14" s="1510"/>
      <c r="DW14" s="1510"/>
      <c r="DX14" s="1510"/>
      <c r="DY14" s="1510"/>
      <c r="DZ14" s="1510"/>
      <c r="EA14" s="1510"/>
      <c r="EB14" s="1510"/>
      <c r="EC14" s="1510"/>
      <c r="ED14" s="1510"/>
      <c r="EE14" s="736"/>
      <c r="EF14" s="2980">
        <f t="shared" ref="EF14:EF18" si="0">AQ14+BP14+CC14-CT14-DE14-DI14</f>
        <v>19230</v>
      </c>
      <c r="EG14" s="2980"/>
      <c r="EH14" s="2980"/>
      <c r="EI14" s="2980"/>
      <c r="EJ14" s="2980"/>
      <c r="EK14" s="2980"/>
      <c r="EL14" s="2980"/>
      <c r="EM14" s="2980"/>
      <c r="EN14" s="2980"/>
      <c r="EO14" s="2980"/>
      <c r="EP14" s="2980"/>
      <c r="EQ14" s="2980"/>
      <c r="ER14" s="2114" t="s">
        <v>0</v>
      </c>
      <c r="ES14" s="2114"/>
      <c r="ET14" s="2116">
        <f t="shared" ref="ET14:ET18" si="1">BE14+CP14-DE14-DV14</f>
        <v>0</v>
      </c>
      <c r="EU14" s="2116"/>
      <c r="EV14" s="2116"/>
      <c r="EW14" s="2116"/>
      <c r="EX14" s="2116"/>
      <c r="EY14" s="2116"/>
      <c r="EZ14" s="2116"/>
      <c r="FA14" s="2116"/>
      <c r="FB14" s="2116"/>
      <c r="FC14" s="2118" t="s">
        <v>1</v>
      </c>
      <c r="FD14" s="2119"/>
    </row>
    <row r="15" spans="1:162" ht="12.75">
      <c r="C15" s="171"/>
      <c r="D15" s="3023" t="s">
        <v>1031</v>
      </c>
      <c r="E15" s="3023"/>
      <c r="F15" s="3023"/>
      <c r="G15" s="3023"/>
      <c r="H15" s="3023"/>
      <c r="I15" s="3023"/>
      <c r="J15" s="3023"/>
      <c r="K15" s="3023"/>
      <c r="L15" s="3023"/>
      <c r="M15" s="3023"/>
      <c r="N15" s="3023"/>
      <c r="O15" s="3023"/>
      <c r="P15" s="3023"/>
      <c r="Q15" s="3023"/>
      <c r="R15" s="3023"/>
      <c r="S15" s="3023"/>
      <c r="T15" s="3023"/>
      <c r="U15" s="3023"/>
      <c r="V15" s="3023"/>
      <c r="W15" s="3023"/>
      <c r="X15" s="3024"/>
      <c r="Y15" s="2969">
        <v>52912</v>
      </c>
      <c r="Z15" s="2970"/>
      <c r="AA15" s="2970"/>
      <c r="AB15" s="2970"/>
      <c r="AC15" s="2971"/>
      <c r="AD15" s="169"/>
      <c r="AE15" s="738"/>
      <c r="AF15" s="738"/>
      <c r="AG15" s="738"/>
      <c r="AH15" s="738"/>
      <c r="AI15" s="960" t="s">
        <v>774</v>
      </c>
      <c r="AJ15" s="2864" t="s">
        <v>210</v>
      </c>
      <c r="AK15" s="2864"/>
      <c r="AL15" s="2864"/>
      <c r="AM15" s="740"/>
      <c r="AN15" s="740"/>
      <c r="AO15" s="2883" t="s">
        <v>7</v>
      </c>
      <c r="AP15" s="2983"/>
      <c r="AQ15" s="2399">
        <f>EF16</f>
        <v>5911</v>
      </c>
      <c r="AR15" s="2388"/>
      <c r="AS15" s="2388"/>
      <c r="AT15" s="2388"/>
      <c r="AU15" s="2388"/>
      <c r="AV15" s="2388"/>
      <c r="AW15" s="2388"/>
      <c r="AX15" s="2388"/>
      <c r="AY15" s="2388"/>
      <c r="AZ15" s="2388"/>
      <c r="BA15" s="2388"/>
      <c r="BB15" s="2400"/>
      <c r="BC15" s="2114" t="s">
        <v>0</v>
      </c>
      <c r="BD15" s="2114"/>
      <c r="BE15" s="2115">
        <f>ET16</f>
        <v>0</v>
      </c>
      <c r="BF15" s="2115"/>
      <c r="BG15" s="2115"/>
      <c r="BH15" s="2115"/>
      <c r="BI15" s="2115"/>
      <c r="BJ15" s="2115"/>
      <c r="BK15" s="2115"/>
      <c r="BL15" s="2115"/>
      <c r="BM15" s="2115"/>
      <c r="BN15" s="2118" t="s">
        <v>1</v>
      </c>
      <c r="BO15" s="2118"/>
      <c r="BP15" s="2981">
        <v>1028</v>
      </c>
      <c r="BQ15" s="2981"/>
      <c r="BR15" s="2981"/>
      <c r="BS15" s="2981"/>
      <c r="BT15" s="2981"/>
      <c r="BU15" s="2981"/>
      <c r="BV15" s="2981"/>
      <c r="BW15" s="2981"/>
      <c r="BX15" s="2981"/>
      <c r="BY15" s="2981"/>
      <c r="BZ15" s="2981"/>
      <c r="CA15" s="2981"/>
      <c r="CB15" s="2981"/>
      <c r="CC15" s="2990"/>
      <c r="CD15" s="2991"/>
      <c r="CE15" s="2991"/>
      <c r="CF15" s="2991"/>
      <c r="CG15" s="2991"/>
      <c r="CH15" s="2991"/>
      <c r="CI15" s="2991"/>
      <c r="CJ15" s="2991"/>
      <c r="CK15" s="2991"/>
      <c r="CL15" s="2991"/>
      <c r="CM15" s="2991"/>
      <c r="CN15" s="2992"/>
      <c r="CO15" s="964" t="s">
        <v>0</v>
      </c>
      <c r="CP15" s="813">
        <v>2746</v>
      </c>
      <c r="CQ15" s="965" t="s">
        <v>1</v>
      </c>
      <c r="CR15" s="2114" t="s">
        <v>0</v>
      </c>
      <c r="CS15" s="2114"/>
      <c r="CT15" s="2982">
        <v>2005</v>
      </c>
      <c r="CU15" s="2982"/>
      <c r="CV15" s="2982"/>
      <c r="CW15" s="2982"/>
      <c r="CX15" s="2982"/>
      <c r="CY15" s="2982"/>
      <c r="CZ15" s="2982"/>
      <c r="DA15" s="2982"/>
      <c r="DB15" s="2118" t="s">
        <v>1</v>
      </c>
      <c r="DC15" s="2118"/>
      <c r="DD15" s="964" t="s">
        <v>0</v>
      </c>
      <c r="DE15" s="793"/>
      <c r="DF15" s="965" t="s">
        <v>1</v>
      </c>
      <c r="DG15" s="2839" t="s">
        <v>0</v>
      </c>
      <c r="DH15" s="2114"/>
      <c r="DI15" s="1510">
        <v>384</v>
      </c>
      <c r="DJ15" s="1510"/>
      <c r="DK15" s="1510"/>
      <c r="DL15" s="1510"/>
      <c r="DM15" s="1510"/>
      <c r="DN15" s="1510"/>
      <c r="DO15" s="1510"/>
      <c r="DP15" s="1510"/>
      <c r="DQ15" s="1510"/>
      <c r="DR15" s="2118" t="s">
        <v>1</v>
      </c>
      <c r="DS15" s="2833"/>
      <c r="DT15" s="2839"/>
      <c r="DU15" s="2114"/>
      <c r="DV15" s="1510"/>
      <c r="DW15" s="1510"/>
      <c r="DX15" s="1510"/>
      <c r="DY15" s="1510"/>
      <c r="DZ15" s="1510"/>
      <c r="EA15" s="1510"/>
      <c r="EB15" s="1510"/>
      <c r="EC15" s="1510"/>
      <c r="ED15" s="1510"/>
      <c r="EE15" s="736"/>
      <c r="EF15" s="2980">
        <f t="shared" si="0"/>
        <v>4550</v>
      </c>
      <c r="EG15" s="2980"/>
      <c r="EH15" s="2980"/>
      <c r="EI15" s="2980"/>
      <c r="EJ15" s="2980"/>
      <c r="EK15" s="2980"/>
      <c r="EL15" s="2980"/>
      <c r="EM15" s="2980"/>
      <c r="EN15" s="2980"/>
      <c r="EO15" s="2980"/>
      <c r="EP15" s="2980"/>
      <c r="EQ15" s="2980"/>
      <c r="ER15" s="2114" t="s">
        <v>0</v>
      </c>
      <c r="ES15" s="2114"/>
      <c r="ET15" s="2116">
        <f t="shared" si="1"/>
        <v>2746</v>
      </c>
      <c r="EU15" s="2116"/>
      <c r="EV15" s="2116"/>
      <c r="EW15" s="2116"/>
      <c r="EX15" s="2116"/>
      <c r="EY15" s="2116"/>
      <c r="EZ15" s="2116"/>
      <c r="FA15" s="2116"/>
      <c r="FB15" s="2116"/>
      <c r="FC15" s="2118" t="s">
        <v>1</v>
      </c>
      <c r="FD15" s="2119"/>
    </row>
    <row r="16" spans="1:162" ht="12.75">
      <c r="C16" s="173"/>
      <c r="D16" s="3023"/>
      <c r="E16" s="3023"/>
      <c r="F16" s="3023"/>
      <c r="G16" s="3023"/>
      <c r="H16" s="3023"/>
      <c r="I16" s="3023"/>
      <c r="J16" s="3023"/>
      <c r="K16" s="3023"/>
      <c r="L16" s="3023"/>
      <c r="M16" s="3023"/>
      <c r="N16" s="3023"/>
      <c r="O16" s="3023"/>
      <c r="P16" s="3023"/>
      <c r="Q16" s="3023"/>
      <c r="R16" s="3023"/>
      <c r="S16" s="3023"/>
      <c r="T16" s="3023"/>
      <c r="U16" s="3023"/>
      <c r="V16" s="3023"/>
      <c r="W16" s="3023"/>
      <c r="X16" s="3024"/>
      <c r="Y16" s="2876">
        <v>52922</v>
      </c>
      <c r="Z16" s="2877"/>
      <c r="AA16" s="2877"/>
      <c r="AB16" s="2877"/>
      <c r="AC16" s="2989"/>
      <c r="AD16" s="169"/>
      <c r="AE16" s="738"/>
      <c r="AF16" s="738"/>
      <c r="AG16" s="738"/>
      <c r="AH16" s="738"/>
      <c r="AI16" s="960" t="s">
        <v>774</v>
      </c>
      <c r="AJ16" s="2864" t="s">
        <v>211</v>
      </c>
      <c r="AK16" s="2864"/>
      <c r="AL16" s="2864"/>
      <c r="AM16" s="740"/>
      <c r="AN16" s="740"/>
      <c r="AO16" s="2883" t="s">
        <v>8</v>
      </c>
      <c r="AP16" s="2983"/>
      <c r="AQ16" s="2895">
        <v>11030</v>
      </c>
      <c r="AR16" s="2843"/>
      <c r="AS16" s="2843"/>
      <c r="AT16" s="2843"/>
      <c r="AU16" s="2843"/>
      <c r="AV16" s="2843"/>
      <c r="AW16" s="2843"/>
      <c r="AX16" s="2843"/>
      <c r="AY16" s="2843"/>
      <c r="AZ16" s="2843"/>
      <c r="BA16" s="2843"/>
      <c r="BB16" s="2844"/>
      <c r="BC16" s="2114" t="s">
        <v>0</v>
      </c>
      <c r="BD16" s="2114"/>
      <c r="BE16" s="1510"/>
      <c r="BF16" s="1510"/>
      <c r="BG16" s="1510"/>
      <c r="BH16" s="1510"/>
      <c r="BI16" s="1510"/>
      <c r="BJ16" s="1510"/>
      <c r="BK16" s="1510"/>
      <c r="BL16" s="1510"/>
      <c r="BM16" s="1510"/>
      <c r="BN16" s="2118" t="s">
        <v>1</v>
      </c>
      <c r="BO16" s="2118"/>
      <c r="BP16" s="2981">
        <v>2013</v>
      </c>
      <c r="BQ16" s="2981"/>
      <c r="BR16" s="2981"/>
      <c r="BS16" s="2981"/>
      <c r="BT16" s="2981"/>
      <c r="BU16" s="2981"/>
      <c r="BV16" s="2981"/>
      <c r="BW16" s="2981"/>
      <c r="BX16" s="2981"/>
      <c r="BY16" s="2981"/>
      <c r="BZ16" s="2981"/>
      <c r="CA16" s="2981"/>
      <c r="CB16" s="2981"/>
      <c r="CC16" s="2990"/>
      <c r="CD16" s="2991"/>
      <c r="CE16" s="2991"/>
      <c r="CF16" s="2991"/>
      <c r="CG16" s="2991"/>
      <c r="CH16" s="2991"/>
      <c r="CI16" s="2991"/>
      <c r="CJ16" s="2991"/>
      <c r="CK16" s="2991"/>
      <c r="CL16" s="2991"/>
      <c r="CM16" s="2991"/>
      <c r="CN16" s="2992"/>
      <c r="CO16" s="964" t="s">
        <v>0</v>
      </c>
      <c r="CP16" s="813"/>
      <c r="CQ16" s="965" t="s">
        <v>1</v>
      </c>
      <c r="CR16" s="2114" t="s">
        <v>0</v>
      </c>
      <c r="CS16" s="2114"/>
      <c r="CT16" s="2982">
        <v>6706</v>
      </c>
      <c r="CU16" s="2982"/>
      <c r="CV16" s="2982"/>
      <c r="CW16" s="2982"/>
      <c r="CX16" s="2982"/>
      <c r="CY16" s="2982"/>
      <c r="CZ16" s="2982"/>
      <c r="DA16" s="2982"/>
      <c r="DB16" s="2118" t="s">
        <v>1</v>
      </c>
      <c r="DC16" s="2118"/>
      <c r="DD16" s="964" t="s">
        <v>0</v>
      </c>
      <c r="DE16" s="793"/>
      <c r="DF16" s="965" t="s">
        <v>1</v>
      </c>
      <c r="DG16" s="2839" t="s">
        <v>0</v>
      </c>
      <c r="DH16" s="2114"/>
      <c r="DI16" s="1510">
        <v>426</v>
      </c>
      <c r="DJ16" s="1510"/>
      <c r="DK16" s="1510"/>
      <c r="DL16" s="1510"/>
      <c r="DM16" s="1510"/>
      <c r="DN16" s="1510"/>
      <c r="DO16" s="1510"/>
      <c r="DP16" s="1510"/>
      <c r="DQ16" s="1510"/>
      <c r="DR16" s="2118" t="s">
        <v>1</v>
      </c>
      <c r="DS16" s="2833"/>
      <c r="DT16" s="2839"/>
      <c r="DU16" s="2114"/>
      <c r="DV16" s="1510"/>
      <c r="DW16" s="1510"/>
      <c r="DX16" s="1510"/>
      <c r="DY16" s="1510"/>
      <c r="DZ16" s="1510"/>
      <c r="EA16" s="1510"/>
      <c r="EB16" s="1510"/>
      <c r="EC16" s="1510"/>
      <c r="ED16" s="1510"/>
      <c r="EE16" s="736"/>
      <c r="EF16" s="2980">
        <f t="shared" si="0"/>
        <v>5911</v>
      </c>
      <c r="EG16" s="2980"/>
      <c r="EH16" s="2980"/>
      <c r="EI16" s="2980"/>
      <c r="EJ16" s="2980"/>
      <c r="EK16" s="2980"/>
      <c r="EL16" s="2980"/>
      <c r="EM16" s="2980"/>
      <c r="EN16" s="2980"/>
      <c r="EO16" s="2980"/>
      <c r="EP16" s="2980"/>
      <c r="EQ16" s="2980"/>
      <c r="ER16" s="2114" t="s">
        <v>0</v>
      </c>
      <c r="ES16" s="2114"/>
      <c r="ET16" s="2116">
        <f t="shared" si="1"/>
        <v>0</v>
      </c>
      <c r="EU16" s="2116"/>
      <c r="EV16" s="2116"/>
      <c r="EW16" s="2116"/>
      <c r="EX16" s="2116"/>
      <c r="EY16" s="2116"/>
      <c r="EZ16" s="2116"/>
      <c r="FA16" s="2116"/>
      <c r="FB16" s="2116"/>
      <c r="FC16" s="2118" t="s">
        <v>1</v>
      </c>
      <c r="FD16" s="2119"/>
    </row>
    <row r="17" spans="1:160" ht="12.75" customHeight="1">
      <c r="C17" s="171"/>
      <c r="D17" s="2984" t="s">
        <v>938</v>
      </c>
      <c r="E17" s="2984"/>
      <c r="F17" s="2984"/>
      <c r="G17" s="2984"/>
      <c r="H17" s="2984"/>
      <c r="I17" s="2984"/>
      <c r="J17" s="2984"/>
      <c r="K17" s="2984"/>
      <c r="L17" s="2984"/>
      <c r="M17" s="2984"/>
      <c r="N17" s="2984"/>
      <c r="O17" s="2984"/>
      <c r="P17" s="2984"/>
      <c r="Q17" s="2984"/>
      <c r="R17" s="2984"/>
      <c r="S17" s="2984"/>
      <c r="T17" s="2984"/>
      <c r="U17" s="2984"/>
      <c r="V17" s="2984"/>
      <c r="W17" s="2984"/>
      <c r="X17" s="2985"/>
      <c r="Y17" s="2969">
        <v>52913</v>
      </c>
      <c r="Z17" s="2970"/>
      <c r="AA17" s="2970"/>
      <c r="AB17" s="2970"/>
      <c r="AC17" s="2971"/>
      <c r="AD17" s="169"/>
      <c r="AE17" s="738"/>
      <c r="AF17" s="738"/>
      <c r="AG17" s="738"/>
      <c r="AH17" s="738"/>
      <c r="AI17" s="960" t="s">
        <v>774</v>
      </c>
      <c r="AJ17" s="2864" t="s">
        <v>210</v>
      </c>
      <c r="AK17" s="2864"/>
      <c r="AL17" s="2864"/>
      <c r="AM17" s="740"/>
      <c r="AN17" s="740"/>
      <c r="AO17" s="2883" t="s">
        <v>7</v>
      </c>
      <c r="AP17" s="2983"/>
      <c r="AQ17" s="2399">
        <f>EF18</f>
        <v>14655</v>
      </c>
      <c r="AR17" s="2388"/>
      <c r="AS17" s="2388"/>
      <c r="AT17" s="2388"/>
      <c r="AU17" s="2388"/>
      <c r="AV17" s="2388"/>
      <c r="AW17" s="2388"/>
      <c r="AX17" s="2388"/>
      <c r="AY17" s="2388"/>
      <c r="AZ17" s="2388"/>
      <c r="BA17" s="2388"/>
      <c r="BB17" s="2400"/>
      <c r="BC17" s="2114" t="s">
        <v>0</v>
      </c>
      <c r="BD17" s="2114"/>
      <c r="BE17" s="2115">
        <f>ET18</f>
        <v>0</v>
      </c>
      <c r="BF17" s="2115"/>
      <c r="BG17" s="2115"/>
      <c r="BH17" s="2115"/>
      <c r="BI17" s="2115"/>
      <c r="BJ17" s="2115"/>
      <c r="BK17" s="2115"/>
      <c r="BL17" s="2115"/>
      <c r="BM17" s="2115"/>
      <c r="BN17" s="2118" t="s">
        <v>1</v>
      </c>
      <c r="BO17" s="2118"/>
      <c r="BP17" s="2981">
        <v>11799</v>
      </c>
      <c r="BQ17" s="2981"/>
      <c r="BR17" s="2981"/>
      <c r="BS17" s="2981"/>
      <c r="BT17" s="2981"/>
      <c r="BU17" s="2981"/>
      <c r="BV17" s="2981"/>
      <c r="BW17" s="2981"/>
      <c r="BX17" s="2981"/>
      <c r="BY17" s="2981"/>
      <c r="BZ17" s="2981"/>
      <c r="CA17" s="2981"/>
      <c r="CB17" s="2981"/>
      <c r="CC17" s="2990"/>
      <c r="CD17" s="2991"/>
      <c r="CE17" s="2991"/>
      <c r="CF17" s="2991"/>
      <c r="CG17" s="2991"/>
      <c r="CH17" s="2991"/>
      <c r="CI17" s="2991"/>
      <c r="CJ17" s="2991"/>
      <c r="CK17" s="2991"/>
      <c r="CL17" s="2991"/>
      <c r="CM17" s="2991"/>
      <c r="CN17" s="2992"/>
      <c r="CO17" s="964" t="s">
        <v>0</v>
      </c>
      <c r="CP17" s="813"/>
      <c r="CQ17" s="965" t="s">
        <v>1</v>
      </c>
      <c r="CR17" s="2114" t="s">
        <v>0</v>
      </c>
      <c r="CS17" s="2114"/>
      <c r="CT17" s="2982">
        <v>14655</v>
      </c>
      <c r="CU17" s="2982"/>
      <c r="CV17" s="2982"/>
      <c r="CW17" s="2982"/>
      <c r="CX17" s="2982"/>
      <c r="CY17" s="2982"/>
      <c r="CZ17" s="2982"/>
      <c r="DA17" s="2982"/>
      <c r="DB17" s="2118" t="s">
        <v>1</v>
      </c>
      <c r="DC17" s="2118"/>
      <c r="DD17" s="964" t="s">
        <v>0</v>
      </c>
      <c r="DE17" s="793"/>
      <c r="DF17" s="965" t="s">
        <v>1</v>
      </c>
      <c r="DG17" s="2839" t="s">
        <v>0</v>
      </c>
      <c r="DH17" s="2114"/>
      <c r="DI17" s="1510"/>
      <c r="DJ17" s="1510"/>
      <c r="DK17" s="1510"/>
      <c r="DL17" s="1510"/>
      <c r="DM17" s="1510"/>
      <c r="DN17" s="1510"/>
      <c r="DO17" s="1510"/>
      <c r="DP17" s="1510"/>
      <c r="DQ17" s="1510"/>
      <c r="DR17" s="2118" t="s">
        <v>1</v>
      </c>
      <c r="DS17" s="2833"/>
      <c r="DT17" s="2839"/>
      <c r="DU17" s="2114"/>
      <c r="DV17" s="1510"/>
      <c r="DW17" s="1510"/>
      <c r="DX17" s="1510"/>
      <c r="DY17" s="1510"/>
      <c r="DZ17" s="1510"/>
      <c r="EA17" s="1510"/>
      <c r="EB17" s="1510"/>
      <c r="EC17" s="1510"/>
      <c r="ED17" s="1510"/>
      <c r="EE17" s="736"/>
      <c r="EF17" s="2980">
        <f t="shared" si="0"/>
        <v>11799</v>
      </c>
      <c r="EG17" s="2980"/>
      <c r="EH17" s="2980"/>
      <c r="EI17" s="2980"/>
      <c r="EJ17" s="2980"/>
      <c r="EK17" s="2980"/>
      <c r="EL17" s="2980"/>
      <c r="EM17" s="2980"/>
      <c r="EN17" s="2980"/>
      <c r="EO17" s="2980"/>
      <c r="EP17" s="2980"/>
      <c r="EQ17" s="2980"/>
      <c r="ER17" s="2114" t="s">
        <v>0</v>
      </c>
      <c r="ES17" s="2114"/>
      <c r="ET17" s="2116">
        <f t="shared" si="1"/>
        <v>0</v>
      </c>
      <c r="EU17" s="2116"/>
      <c r="EV17" s="2116"/>
      <c r="EW17" s="2116"/>
      <c r="EX17" s="2116"/>
      <c r="EY17" s="2116"/>
      <c r="EZ17" s="2116"/>
      <c r="FA17" s="2116"/>
      <c r="FB17" s="2116"/>
      <c r="FC17" s="2118" t="s">
        <v>1</v>
      </c>
      <c r="FD17" s="2119"/>
    </row>
    <row r="18" spans="1:160" ht="18" customHeight="1" thickBot="1">
      <c r="C18" s="176"/>
      <c r="D18" s="3017"/>
      <c r="E18" s="3017"/>
      <c r="F18" s="3017"/>
      <c r="G18" s="3017"/>
      <c r="H18" s="3017"/>
      <c r="I18" s="3017"/>
      <c r="J18" s="3017"/>
      <c r="K18" s="3017"/>
      <c r="L18" s="3017"/>
      <c r="M18" s="3017"/>
      <c r="N18" s="3017"/>
      <c r="O18" s="3017"/>
      <c r="P18" s="3017"/>
      <c r="Q18" s="3017"/>
      <c r="R18" s="3017"/>
      <c r="S18" s="3017"/>
      <c r="T18" s="3017"/>
      <c r="U18" s="3017"/>
      <c r="V18" s="3017"/>
      <c r="W18" s="3017"/>
      <c r="X18" s="3018"/>
      <c r="Y18" s="2927">
        <v>52923</v>
      </c>
      <c r="Z18" s="2928"/>
      <c r="AA18" s="2928"/>
      <c r="AB18" s="2928"/>
      <c r="AC18" s="3022"/>
      <c r="AD18" s="211"/>
      <c r="AE18" s="742"/>
      <c r="AF18" s="742"/>
      <c r="AG18" s="742"/>
      <c r="AH18" s="742"/>
      <c r="AI18" s="969" t="s">
        <v>774</v>
      </c>
      <c r="AJ18" s="2845" t="s">
        <v>211</v>
      </c>
      <c r="AK18" s="2845"/>
      <c r="AL18" s="2845"/>
      <c r="AM18" s="178"/>
      <c r="AN18" s="178"/>
      <c r="AO18" s="3011" t="s">
        <v>8</v>
      </c>
      <c r="AP18" s="3012"/>
      <c r="AQ18" s="2840">
        <v>20375</v>
      </c>
      <c r="AR18" s="2841"/>
      <c r="AS18" s="2841"/>
      <c r="AT18" s="2841"/>
      <c r="AU18" s="2841"/>
      <c r="AV18" s="2841"/>
      <c r="AW18" s="2841"/>
      <c r="AX18" s="2841"/>
      <c r="AY18" s="2841"/>
      <c r="AZ18" s="2841"/>
      <c r="BA18" s="2841"/>
      <c r="BB18" s="2842"/>
      <c r="BC18" s="2835" t="s">
        <v>0</v>
      </c>
      <c r="BD18" s="2835"/>
      <c r="BE18" s="2836"/>
      <c r="BF18" s="2836"/>
      <c r="BG18" s="2836"/>
      <c r="BH18" s="2836"/>
      <c r="BI18" s="2836"/>
      <c r="BJ18" s="2836"/>
      <c r="BK18" s="2836"/>
      <c r="BL18" s="2836"/>
      <c r="BM18" s="2836"/>
      <c r="BN18" s="2837" t="s">
        <v>1</v>
      </c>
      <c r="BO18" s="2837"/>
      <c r="BP18" s="3015">
        <v>14655</v>
      </c>
      <c r="BQ18" s="3015"/>
      <c r="BR18" s="3015"/>
      <c r="BS18" s="3015"/>
      <c r="BT18" s="3015"/>
      <c r="BU18" s="3015"/>
      <c r="BV18" s="3015"/>
      <c r="BW18" s="3015"/>
      <c r="BX18" s="3015"/>
      <c r="BY18" s="3015"/>
      <c r="BZ18" s="3015"/>
      <c r="CA18" s="3015"/>
      <c r="CB18" s="3015"/>
      <c r="CC18" s="3019"/>
      <c r="CD18" s="3020"/>
      <c r="CE18" s="3020"/>
      <c r="CF18" s="3020"/>
      <c r="CG18" s="3020"/>
      <c r="CH18" s="3020"/>
      <c r="CI18" s="3020"/>
      <c r="CJ18" s="3020"/>
      <c r="CK18" s="3020"/>
      <c r="CL18" s="3020"/>
      <c r="CM18" s="3020"/>
      <c r="CN18" s="3021"/>
      <c r="CO18" s="967" t="s">
        <v>0</v>
      </c>
      <c r="CP18" s="814"/>
      <c r="CQ18" s="968" t="s">
        <v>1</v>
      </c>
      <c r="CR18" s="2835" t="s">
        <v>0</v>
      </c>
      <c r="CS18" s="2835"/>
      <c r="CT18" s="3016">
        <v>20375</v>
      </c>
      <c r="CU18" s="3016"/>
      <c r="CV18" s="3016"/>
      <c r="CW18" s="3016"/>
      <c r="CX18" s="3016"/>
      <c r="CY18" s="3016"/>
      <c r="CZ18" s="3016"/>
      <c r="DA18" s="3016"/>
      <c r="DB18" s="2837" t="s">
        <v>1</v>
      </c>
      <c r="DC18" s="2837"/>
      <c r="DD18" s="967" t="s">
        <v>0</v>
      </c>
      <c r="DE18" s="797"/>
      <c r="DF18" s="968" t="s">
        <v>1</v>
      </c>
      <c r="DG18" s="2834" t="s">
        <v>0</v>
      </c>
      <c r="DH18" s="2835"/>
      <c r="DI18" s="2836"/>
      <c r="DJ18" s="2836"/>
      <c r="DK18" s="2836"/>
      <c r="DL18" s="2836"/>
      <c r="DM18" s="2836"/>
      <c r="DN18" s="2836"/>
      <c r="DO18" s="2836"/>
      <c r="DP18" s="2836"/>
      <c r="DQ18" s="2836"/>
      <c r="DR18" s="2837" t="s">
        <v>1</v>
      </c>
      <c r="DS18" s="2838"/>
      <c r="DT18" s="2834"/>
      <c r="DU18" s="2835"/>
      <c r="DV18" s="2836"/>
      <c r="DW18" s="2836"/>
      <c r="DX18" s="2836"/>
      <c r="DY18" s="2836"/>
      <c r="DZ18" s="2836"/>
      <c r="EA18" s="2836"/>
      <c r="EB18" s="2836"/>
      <c r="EC18" s="2836"/>
      <c r="ED18" s="2836"/>
      <c r="EE18" s="743"/>
      <c r="EF18" s="2000">
        <f t="shared" si="0"/>
        <v>14655</v>
      </c>
      <c r="EG18" s="2000"/>
      <c r="EH18" s="2000"/>
      <c r="EI18" s="2000"/>
      <c r="EJ18" s="2000"/>
      <c r="EK18" s="2000"/>
      <c r="EL18" s="2000"/>
      <c r="EM18" s="2000"/>
      <c r="EN18" s="2000"/>
      <c r="EO18" s="2000"/>
      <c r="EP18" s="2000"/>
      <c r="EQ18" s="2000"/>
      <c r="ER18" s="2835" t="s">
        <v>0</v>
      </c>
      <c r="ES18" s="2835"/>
      <c r="ET18" s="3013">
        <f t="shared" si="1"/>
        <v>0</v>
      </c>
      <c r="EU18" s="3013"/>
      <c r="EV18" s="3013"/>
      <c r="EW18" s="3013"/>
      <c r="EX18" s="3013"/>
      <c r="EY18" s="3013"/>
      <c r="EZ18" s="3013"/>
      <c r="FA18" s="3013"/>
      <c r="FB18" s="3013"/>
      <c r="FC18" s="2837" t="s">
        <v>1</v>
      </c>
      <c r="FD18" s="3014"/>
    </row>
    <row r="19" spans="1:160">
      <c r="A19" s="812" t="s">
        <v>214</v>
      </c>
      <c r="DV19" s="179"/>
      <c r="DW19" s="179"/>
      <c r="DX19" s="179"/>
      <c r="DY19" s="179"/>
      <c r="DZ19" s="179"/>
      <c r="EA19" s="179"/>
      <c r="EB19" s="179"/>
      <c r="EC19" s="179"/>
      <c r="ED19" s="179"/>
      <c r="EE19" s="179"/>
      <c r="EF19" s="179"/>
      <c r="EG19" s="179"/>
      <c r="EH19" s="179"/>
    </row>
    <row r="20" spans="1:160" s="737" customFormat="1" ht="11.25">
      <c r="A20" s="629"/>
      <c r="G20" s="1010" t="s">
        <v>426</v>
      </c>
      <c r="H20" s="1010"/>
      <c r="I20" s="1010"/>
      <c r="J20" s="1010"/>
      <c r="K20" s="1010"/>
      <c r="L20" s="1010"/>
      <c r="M20" s="1010"/>
      <c r="N20" s="1010"/>
      <c r="O20" s="1010"/>
      <c r="P20" s="1010"/>
      <c r="Q20" s="1010"/>
      <c r="R20" s="1010"/>
      <c r="S20" s="1010"/>
      <c r="T20" s="1010"/>
      <c r="U20" s="1010"/>
      <c r="V20" s="1010"/>
      <c r="W20" s="1010"/>
      <c r="X20" s="1010"/>
      <c r="Y20" s="1010"/>
      <c r="Z20" s="1010"/>
      <c r="AA20" s="1010"/>
      <c r="AB20" s="1010"/>
      <c r="AC20" s="1010"/>
      <c r="AD20" s="1010"/>
      <c r="AE20" s="1010"/>
      <c r="AF20" s="1010"/>
      <c r="AG20" s="1010"/>
      <c r="AH20" s="1010"/>
      <c r="AI20" s="1010"/>
      <c r="AJ20" s="1010"/>
      <c r="AK20" s="1010"/>
      <c r="AL20" s="1010"/>
      <c r="AM20" s="1010"/>
      <c r="AN20" s="1010"/>
      <c r="AO20" s="1010"/>
      <c r="AP20" s="1010"/>
      <c r="AQ20" s="1010"/>
      <c r="AR20" s="1010"/>
      <c r="AS20" s="1010"/>
      <c r="AT20" s="1010"/>
      <c r="AU20" s="1010"/>
      <c r="AV20" s="1010"/>
      <c r="AW20" s="1010"/>
      <c r="AX20" s="1010"/>
      <c r="AY20" s="1010"/>
      <c r="AZ20" s="1010"/>
      <c r="BA20" s="1010"/>
      <c r="BB20" s="1010"/>
      <c r="BC20" s="1010"/>
      <c r="BD20" s="1010"/>
      <c r="BE20" s="1010"/>
      <c r="BF20" s="1010"/>
      <c r="BG20" s="1010"/>
      <c r="BH20" s="1010"/>
      <c r="BI20" s="1010"/>
      <c r="BJ20" s="1010"/>
      <c r="BK20" s="1010"/>
      <c r="BL20" s="1010"/>
      <c r="BM20" s="1010"/>
      <c r="BN20" s="1010"/>
      <c r="BO20" s="1010"/>
      <c r="BP20" s="1010"/>
      <c r="BQ20" s="1010"/>
      <c r="BR20" s="1010"/>
      <c r="BS20" s="1010"/>
      <c r="BT20" s="1010"/>
      <c r="BU20" s="1010"/>
      <c r="BV20" s="1010"/>
      <c r="BW20" s="1010"/>
      <c r="BX20" s="1010"/>
      <c r="BY20" s="1010"/>
      <c r="BZ20" s="1010"/>
      <c r="CA20" s="1010"/>
      <c r="CB20" s="1010"/>
      <c r="CC20" s="1010"/>
      <c r="CD20" s="1010"/>
      <c r="CE20" s="1010"/>
      <c r="CF20" s="1010"/>
      <c r="CG20" s="1010"/>
      <c r="CH20" s="1010"/>
      <c r="CI20" s="1010"/>
      <c r="CJ20" s="1010"/>
      <c r="CK20" s="1010"/>
      <c r="CL20" s="1010"/>
      <c r="CM20" s="1010"/>
      <c r="CN20" s="1010"/>
      <c r="CO20" s="1010"/>
      <c r="CP20" s="1010"/>
      <c r="CQ20" s="1010"/>
      <c r="CR20" s="1010"/>
      <c r="CS20" s="1010"/>
      <c r="CT20" s="1010"/>
      <c r="CU20" s="1010"/>
      <c r="CV20" s="1010"/>
      <c r="CW20" s="1010"/>
      <c r="CX20" s="1010"/>
      <c r="CY20" s="1010"/>
      <c r="CZ20" s="1010"/>
      <c r="DA20" s="1010"/>
      <c r="DD20" s="749"/>
      <c r="DE20" s="749"/>
      <c r="DF20" s="749"/>
      <c r="ET20" s="741"/>
      <c r="EU20" s="741"/>
      <c r="EV20" s="741"/>
      <c r="EW20" s="741"/>
      <c r="EX20" s="741"/>
      <c r="EY20" s="212"/>
      <c r="EZ20" s="741"/>
      <c r="FA20" s="741"/>
      <c r="FB20" s="741"/>
    </row>
    <row r="21" spans="1:160" s="101" customFormat="1" ht="11.25">
      <c r="A21" s="631"/>
      <c r="G21" s="1010" t="s">
        <v>300</v>
      </c>
      <c r="H21" s="1010"/>
      <c r="I21" s="1010"/>
      <c r="J21" s="1010"/>
      <c r="K21" s="1010"/>
      <c r="L21" s="1010"/>
      <c r="M21" s="1010"/>
      <c r="N21" s="1010"/>
      <c r="O21" s="1010"/>
      <c r="P21" s="1010"/>
      <c r="Q21" s="1010"/>
      <c r="R21" s="1010"/>
      <c r="S21" s="1010"/>
      <c r="T21" s="1010"/>
      <c r="U21" s="1010"/>
      <c r="V21" s="1010"/>
      <c r="W21" s="1010"/>
      <c r="X21" s="1010"/>
      <c r="Y21" s="1010"/>
      <c r="Z21" s="1010"/>
      <c r="AA21" s="1010"/>
      <c r="AB21" s="1010"/>
      <c r="AC21" s="1010"/>
      <c r="AD21" s="1010"/>
      <c r="AE21" s="1010"/>
      <c r="AF21" s="1010"/>
      <c r="AG21" s="1010"/>
      <c r="AH21" s="1010"/>
      <c r="AI21" s="1010"/>
      <c r="AJ21" s="1010"/>
      <c r="AK21" s="1010"/>
      <c r="AL21" s="1010"/>
      <c r="AM21" s="1010"/>
      <c r="AN21" s="1010"/>
      <c r="AO21" s="1010"/>
      <c r="AP21" s="1010"/>
      <c r="AQ21" s="1010"/>
      <c r="AR21" s="1010"/>
      <c r="AS21" s="1010"/>
      <c r="AT21" s="1010"/>
      <c r="AU21" s="1010"/>
      <c r="AV21" s="1010"/>
      <c r="AW21" s="1010"/>
      <c r="AX21" s="1010"/>
      <c r="AY21" s="1010"/>
      <c r="AZ21" s="1010"/>
      <c r="BA21" s="1010"/>
      <c r="BB21" s="1010"/>
      <c r="BC21" s="1010"/>
      <c r="BD21" s="1010"/>
      <c r="BE21" s="1010"/>
      <c r="BF21" s="1010"/>
      <c r="BG21" s="1010"/>
      <c r="BH21" s="1010"/>
      <c r="BI21" s="1010"/>
      <c r="BJ21" s="1010"/>
      <c r="BK21" s="1010"/>
      <c r="BL21" s="1010"/>
      <c r="BM21" s="1010"/>
      <c r="BN21" s="1010"/>
      <c r="BO21" s="1010"/>
      <c r="BP21" s="1010"/>
      <c r="BQ21" s="1010"/>
      <c r="BR21" s="1010"/>
      <c r="BS21" s="1010"/>
      <c r="BT21" s="1010"/>
      <c r="BU21" s="1010"/>
      <c r="BV21" s="1010"/>
      <c r="BW21" s="1010"/>
      <c r="BX21" s="1010"/>
      <c r="BY21" s="1010"/>
      <c r="BZ21" s="1010"/>
      <c r="CA21" s="1010"/>
      <c r="CB21" s="1010"/>
      <c r="CC21" s="1010"/>
      <c r="CD21" s="1010"/>
      <c r="CE21" s="1010"/>
      <c r="CF21" s="1010"/>
      <c r="CG21" s="1010"/>
      <c r="CH21" s="1010"/>
      <c r="CI21" s="1010"/>
      <c r="CJ21" s="1010"/>
      <c r="CK21" s="1010"/>
      <c r="CL21" s="1010"/>
      <c r="CM21" s="1010"/>
      <c r="CN21" s="1010"/>
      <c r="CO21" s="1010"/>
      <c r="CP21" s="1010"/>
      <c r="CQ21" s="1010"/>
      <c r="CR21" s="1010"/>
      <c r="CS21" s="1010"/>
      <c r="CT21" s="1010"/>
      <c r="CU21" s="1010"/>
      <c r="CV21" s="1010"/>
      <c r="CW21" s="1010"/>
      <c r="CX21" s="1010"/>
      <c r="CY21" s="1010"/>
      <c r="CZ21" s="1010"/>
      <c r="DA21" s="1010"/>
      <c r="ET21" s="214"/>
      <c r="EU21" s="214"/>
      <c r="EV21" s="214"/>
      <c r="EW21" s="214"/>
      <c r="EX21" s="214"/>
      <c r="EY21" s="214"/>
      <c r="EZ21" s="214"/>
      <c r="FA21" s="214"/>
      <c r="FB21" s="214"/>
    </row>
    <row r="22" spans="1:160" s="179" customFormat="1" ht="6">
      <c r="A22" s="633"/>
    </row>
    <row r="23" spans="1:160" s="180" customFormat="1">
      <c r="A23" s="489"/>
    </row>
  </sheetData>
  <sheetProtection formatCells="0" formatColumns="0" autoFilter="0"/>
  <mergeCells count="220">
    <mergeCell ref="FC16:FD16"/>
    <mergeCell ref="ER7:FD8"/>
    <mergeCell ref="EF7:EQ8"/>
    <mergeCell ref="DT10:DU10"/>
    <mergeCell ref="DV10:ED10"/>
    <mergeCell ref="DV11:ED11"/>
    <mergeCell ref="DV12:ED12"/>
    <mergeCell ref="DV13:ED13"/>
    <mergeCell ref="DV14:ED14"/>
    <mergeCell ref="EF12:EQ12"/>
    <mergeCell ref="ET12:FB12"/>
    <mergeCell ref="FC11:FD11"/>
    <mergeCell ref="ER11:ES11"/>
    <mergeCell ref="EF14:EQ14"/>
    <mergeCell ref="ER14:ES14"/>
    <mergeCell ref="ET14:FB14"/>
    <mergeCell ref="FC14:FD14"/>
    <mergeCell ref="FC13:FD13"/>
    <mergeCell ref="ET11:FB11"/>
    <mergeCell ref="ER16:ES16"/>
    <mergeCell ref="ET10:FB10"/>
    <mergeCell ref="FC10:FD10"/>
    <mergeCell ref="EF10:EQ10"/>
    <mergeCell ref="ER10:ES10"/>
    <mergeCell ref="D15:X16"/>
    <mergeCell ref="AJ16:AL16"/>
    <mergeCell ref="AO16:AP16"/>
    <mergeCell ref="BC16:BD16"/>
    <mergeCell ref="BN16:BO16"/>
    <mergeCell ref="CR16:CS16"/>
    <mergeCell ref="DB16:DC16"/>
    <mergeCell ref="DG16:DH16"/>
    <mergeCell ref="DR16:DS16"/>
    <mergeCell ref="CC15:CN15"/>
    <mergeCell ref="CC16:CN16"/>
    <mergeCell ref="Y16:AC16"/>
    <mergeCell ref="AQ16:BB16"/>
    <mergeCell ref="BE16:BM16"/>
    <mergeCell ref="DG15:DH15"/>
    <mergeCell ref="DI15:DQ15"/>
    <mergeCell ref="DR15:DS15"/>
    <mergeCell ref="BP16:CB16"/>
    <mergeCell ref="CT16:DA16"/>
    <mergeCell ref="DI16:DQ16"/>
    <mergeCell ref="G21:DA21"/>
    <mergeCell ref="G20:DA20"/>
    <mergeCell ref="EF18:EQ18"/>
    <mergeCell ref="ER18:ES18"/>
    <mergeCell ref="ET18:FB18"/>
    <mergeCell ref="FC18:FD18"/>
    <mergeCell ref="DI18:DQ18"/>
    <mergeCell ref="DR18:DS18"/>
    <mergeCell ref="DV18:ED18"/>
    <mergeCell ref="BE18:BM18"/>
    <mergeCell ref="BN18:BO18"/>
    <mergeCell ref="BP18:CB18"/>
    <mergeCell ref="CR18:CS18"/>
    <mergeCell ref="CT18:DA18"/>
    <mergeCell ref="DB18:DC18"/>
    <mergeCell ref="DG18:DH18"/>
    <mergeCell ref="D17:X18"/>
    <mergeCell ref="CC17:CN17"/>
    <mergeCell ref="CC18:CN18"/>
    <mergeCell ref="EF17:EQ17"/>
    <mergeCell ref="ER17:ES17"/>
    <mergeCell ref="ET17:FB17"/>
    <mergeCell ref="FC17:FD17"/>
    <mergeCell ref="Y18:AC18"/>
    <mergeCell ref="Y17:AC17"/>
    <mergeCell ref="AJ17:AL17"/>
    <mergeCell ref="AO17:AP17"/>
    <mergeCell ref="AQ17:BB17"/>
    <mergeCell ref="BC17:BD17"/>
    <mergeCell ref="BE17:BM17"/>
    <mergeCell ref="DT18:DU18"/>
    <mergeCell ref="DR17:DS17"/>
    <mergeCell ref="DG17:DH17"/>
    <mergeCell ref="DI17:DQ17"/>
    <mergeCell ref="AJ18:AL18"/>
    <mergeCell ref="AO18:AP18"/>
    <mergeCell ref="AQ18:BB18"/>
    <mergeCell ref="BC18:BD18"/>
    <mergeCell ref="BN17:BO17"/>
    <mergeCell ref="BP17:CB17"/>
    <mergeCell ref="CR17:CS17"/>
    <mergeCell ref="CT17:DA17"/>
    <mergeCell ref="DB17:DC17"/>
    <mergeCell ref="EF11:EQ11"/>
    <mergeCell ref="BE11:BM11"/>
    <mergeCell ref="BN11:BO11"/>
    <mergeCell ref="BP11:CB11"/>
    <mergeCell ref="CR11:CS11"/>
    <mergeCell ref="CT11:DA11"/>
    <mergeCell ref="D10:X11"/>
    <mergeCell ref="Y11:AC11"/>
    <mergeCell ref="AJ11:AL11"/>
    <mergeCell ref="AO11:AP11"/>
    <mergeCell ref="AQ11:BB11"/>
    <mergeCell ref="BC11:BD11"/>
    <mergeCell ref="DB11:DC11"/>
    <mergeCell ref="DG11:DH11"/>
    <mergeCell ref="DI11:DQ11"/>
    <mergeCell ref="DR11:DS11"/>
    <mergeCell ref="CC10:CN10"/>
    <mergeCell ref="CC11:CN11"/>
    <mergeCell ref="Y10:AC10"/>
    <mergeCell ref="AJ10:AL10"/>
    <mergeCell ref="AO10:AP10"/>
    <mergeCell ref="AQ10:BB10"/>
    <mergeCell ref="BC10:BD10"/>
    <mergeCell ref="BE10:BM10"/>
    <mergeCell ref="ER13:ES13"/>
    <mergeCell ref="ET13:FB13"/>
    <mergeCell ref="D12:X12"/>
    <mergeCell ref="Y12:AC12"/>
    <mergeCell ref="AD12:AP12"/>
    <mergeCell ref="AQ12:BB12"/>
    <mergeCell ref="BE12:BM12"/>
    <mergeCell ref="BP12:CB12"/>
    <mergeCell ref="CT12:DA12"/>
    <mergeCell ref="DI12:DQ12"/>
    <mergeCell ref="CC12:CN12"/>
    <mergeCell ref="CC13:CN13"/>
    <mergeCell ref="CT13:DA13"/>
    <mergeCell ref="DB13:DC13"/>
    <mergeCell ref="DG13:DH13"/>
    <mergeCell ref="DI13:DQ13"/>
    <mergeCell ref="DT14:DU14"/>
    <mergeCell ref="DT13:DU13"/>
    <mergeCell ref="DI14:DQ14"/>
    <mergeCell ref="DR14:DS14"/>
    <mergeCell ref="BP14:CB14"/>
    <mergeCell ref="CR14:CS14"/>
    <mergeCell ref="CT14:DA14"/>
    <mergeCell ref="DB14:DC14"/>
    <mergeCell ref="DG14:DH14"/>
    <mergeCell ref="CC14:CN14"/>
    <mergeCell ref="CR13:CS13"/>
    <mergeCell ref="BN10:BO10"/>
    <mergeCell ref="BP10:CB10"/>
    <mergeCell ref="D13:X14"/>
    <mergeCell ref="Y13:AC13"/>
    <mergeCell ref="AJ13:AL13"/>
    <mergeCell ref="AO13:AP13"/>
    <mergeCell ref="AQ13:BB13"/>
    <mergeCell ref="BC13:BD13"/>
    <mergeCell ref="BE13:BM13"/>
    <mergeCell ref="BN13:BO13"/>
    <mergeCell ref="BP13:CB13"/>
    <mergeCell ref="Y14:AC14"/>
    <mergeCell ref="AJ14:AL14"/>
    <mergeCell ref="AO14:AP14"/>
    <mergeCell ref="AQ14:BB14"/>
    <mergeCell ref="BC14:BD14"/>
    <mergeCell ref="BE14:BM14"/>
    <mergeCell ref="BN14:BO14"/>
    <mergeCell ref="DV15:ED15"/>
    <mergeCell ref="BN15:BO15"/>
    <mergeCell ref="BP15:CB15"/>
    <mergeCell ref="CR15:CS15"/>
    <mergeCell ref="CT15:DA15"/>
    <mergeCell ref="DB15:DC15"/>
    <mergeCell ref="Y15:AC15"/>
    <mergeCell ref="AJ15:AL15"/>
    <mergeCell ref="AO15:AP15"/>
    <mergeCell ref="AQ15:BB15"/>
    <mergeCell ref="BC15:BD15"/>
    <mergeCell ref="BE15:BM15"/>
    <mergeCell ref="DT15:DU15"/>
    <mergeCell ref="DV16:ED16"/>
    <mergeCell ref="DT11:DU11"/>
    <mergeCell ref="DT17:DU17"/>
    <mergeCell ref="DV17:ED17"/>
    <mergeCell ref="DT16:DU16"/>
    <mergeCell ref="ER9:FD9"/>
    <mergeCell ref="CR9:DC9"/>
    <mergeCell ref="DG9:DS9"/>
    <mergeCell ref="DT9:EE9"/>
    <mergeCell ref="EF9:EQ9"/>
    <mergeCell ref="FC15:FD15"/>
    <mergeCell ref="EF16:EQ16"/>
    <mergeCell ref="ET16:FB16"/>
    <mergeCell ref="EF15:EQ15"/>
    <mergeCell ref="ER15:ES15"/>
    <mergeCell ref="ET15:FB15"/>
    <mergeCell ref="CR10:CS10"/>
    <mergeCell ref="CT10:DA10"/>
    <mergeCell ref="DB10:DC10"/>
    <mergeCell ref="DG10:DH10"/>
    <mergeCell ref="DI10:DQ10"/>
    <mergeCell ref="DR10:DS10"/>
    <mergeCell ref="DR13:DS13"/>
    <mergeCell ref="EF13:EQ13"/>
    <mergeCell ref="C9:X9"/>
    <mergeCell ref="Y9:AC9"/>
    <mergeCell ref="AD9:AP9"/>
    <mergeCell ref="AQ9:BB9"/>
    <mergeCell ref="BC9:BO9"/>
    <mergeCell ref="BP9:CB9"/>
    <mergeCell ref="CR7:EE7"/>
    <mergeCell ref="BP8:CB8"/>
    <mergeCell ref="CR8:DC8"/>
    <mergeCell ref="DG8:DS8"/>
    <mergeCell ref="DT8:EE8"/>
    <mergeCell ref="CC8:CN8"/>
    <mergeCell ref="CC9:CN9"/>
    <mergeCell ref="CO9:CQ9"/>
    <mergeCell ref="DD9:DF9"/>
    <mergeCell ref="C4:FD4"/>
    <mergeCell ref="C6:X8"/>
    <mergeCell ref="Y6:AC8"/>
    <mergeCell ref="AD6:AP8"/>
    <mergeCell ref="AQ6:BO6"/>
    <mergeCell ref="BP6:EE6"/>
    <mergeCell ref="EF6:FD6"/>
    <mergeCell ref="AQ7:BB8"/>
    <mergeCell ref="BC7:BO8"/>
    <mergeCell ref="BP7:CQ7"/>
    <mergeCell ref="CO8:CQ8"/>
    <mergeCell ref="DD8:DF8"/>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sheetPr codeName="Лист20">
    <tabColor rgb="FFFFFF00"/>
  </sheetPr>
  <dimension ref="A1:FQ64"/>
  <sheetViews>
    <sheetView topLeftCell="B2" zoomScale="88" zoomScaleNormal="88" zoomScaleSheetLayoutView="100" workbookViewId="0">
      <selection activeCell="B64" sqref="B64:AB64"/>
    </sheetView>
  </sheetViews>
  <sheetFormatPr defaultColWidth="0.85546875" defaultRowHeight="12" customHeight="1"/>
  <cols>
    <col min="1" max="1" width="11.85546875" style="627" hidden="1" customWidth="1"/>
    <col min="2" max="23" width="1" style="143" customWidth="1"/>
    <col min="24" max="28" width="1.42578125" style="143" customWidth="1"/>
    <col min="29" max="40" width="1" style="143" customWidth="1"/>
    <col min="41" max="41" width="1.5703125" style="143" customWidth="1"/>
    <col min="42" max="171" width="1" style="143" customWidth="1"/>
    <col min="172" max="172" width="0.85546875" style="143"/>
    <col min="173" max="173" width="23.28515625" style="143" customWidth="1"/>
    <col min="174" max="187" width="0.85546875" style="143"/>
    <col min="188" max="188" width="0.85546875" style="143" customWidth="1"/>
    <col min="189" max="16384" width="0.85546875" style="143"/>
  </cols>
  <sheetData>
    <row r="1" spans="1:173" s="145" customFormat="1" ht="14.25" customHeight="1">
      <c r="A1" s="628"/>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c r="EI1" s="194"/>
      <c r="EJ1" s="194"/>
      <c r="EK1" s="194"/>
      <c r="EL1" s="194"/>
      <c r="EM1" s="194"/>
      <c r="EN1" s="194"/>
      <c r="EO1" s="194"/>
      <c r="EP1" s="194"/>
      <c r="EQ1" s="194"/>
      <c r="ER1" s="194"/>
      <c r="ES1" s="194"/>
      <c r="ET1" s="194"/>
      <c r="EU1" s="194"/>
      <c r="EV1" s="194"/>
      <c r="EW1" s="194"/>
      <c r="EX1" s="194"/>
      <c r="EY1" s="194"/>
      <c r="EZ1" s="194"/>
      <c r="FA1" s="194"/>
      <c r="FB1" s="194"/>
      <c r="FC1" s="194"/>
      <c r="FD1" s="194"/>
      <c r="FE1" s="194"/>
      <c r="FF1" s="194"/>
      <c r="FG1" s="194"/>
      <c r="FH1" s="194"/>
      <c r="FI1" s="194"/>
      <c r="FJ1" s="194"/>
      <c r="FK1" s="194"/>
      <c r="FL1" s="194"/>
      <c r="FM1" s="194"/>
      <c r="FN1" s="194"/>
      <c r="FO1" s="226"/>
    </row>
    <row r="2" spans="1:173" ht="12" customHeight="1">
      <c r="B2" s="2361" t="s">
        <v>328</v>
      </c>
      <c r="C2" s="2361"/>
      <c r="D2" s="2361"/>
      <c r="E2" s="2361"/>
      <c r="F2" s="2361"/>
      <c r="G2" s="2361"/>
      <c r="H2" s="2361"/>
      <c r="I2" s="2361"/>
      <c r="J2" s="2361"/>
      <c r="K2" s="2361"/>
      <c r="L2" s="2361"/>
      <c r="M2" s="2361"/>
      <c r="N2" s="2361"/>
      <c r="O2" s="2361"/>
      <c r="P2" s="2361"/>
      <c r="Q2" s="2361"/>
      <c r="R2" s="2361"/>
      <c r="S2" s="2361"/>
      <c r="T2" s="2361"/>
      <c r="U2" s="2361"/>
      <c r="V2" s="2361"/>
      <c r="W2" s="2361"/>
      <c r="X2" s="2361"/>
      <c r="Y2" s="2361"/>
      <c r="Z2" s="2361"/>
      <c r="AA2" s="2361"/>
      <c r="AB2" s="2361"/>
      <c r="AC2" s="2361"/>
      <c r="AD2" s="2361"/>
      <c r="AE2" s="2361"/>
      <c r="AF2" s="2361"/>
      <c r="AG2" s="2361"/>
      <c r="AH2" s="2361"/>
      <c r="AI2" s="2361"/>
      <c r="AJ2" s="2361"/>
      <c r="AK2" s="2361"/>
      <c r="AL2" s="2361"/>
      <c r="AM2" s="2361"/>
      <c r="AN2" s="2361"/>
      <c r="AO2" s="2361"/>
      <c r="AP2" s="2361"/>
      <c r="AQ2" s="2361"/>
      <c r="AR2" s="2361"/>
      <c r="AS2" s="2361"/>
      <c r="AT2" s="2361"/>
      <c r="AU2" s="2361"/>
      <c r="AV2" s="2361"/>
      <c r="AW2" s="2361"/>
      <c r="AX2" s="2361"/>
      <c r="AY2" s="2361"/>
      <c r="AZ2" s="2361"/>
      <c r="BA2" s="2361"/>
      <c r="BB2" s="2361"/>
      <c r="BC2" s="2361"/>
      <c r="BD2" s="2361"/>
      <c r="BE2" s="2361"/>
      <c r="BF2" s="2361"/>
      <c r="BG2" s="2361"/>
      <c r="BH2" s="2361"/>
      <c r="BI2" s="2361"/>
      <c r="BJ2" s="2361"/>
      <c r="BK2" s="2361"/>
      <c r="BL2" s="2361"/>
      <c r="BM2" s="2361"/>
      <c r="BN2" s="2361"/>
      <c r="BO2" s="2361"/>
      <c r="BP2" s="2361"/>
      <c r="BQ2" s="2361"/>
      <c r="BR2" s="2361"/>
      <c r="BS2" s="2361"/>
      <c r="BT2" s="2361"/>
      <c r="BU2" s="2361"/>
      <c r="BV2" s="2361"/>
      <c r="BW2" s="2361"/>
      <c r="BX2" s="2361"/>
      <c r="BY2" s="2361"/>
      <c r="BZ2" s="2361"/>
      <c r="CA2" s="2361"/>
      <c r="CB2" s="2361"/>
      <c r="CC2" s="2361"/>
      <c r="CD2" s="2361"/>
      <c r="CE2" s="2361"/>
      <c r="CF2" s="2361"/>
      <c r="CG2" s="2361"/>
      <c r="CH2" s="2361"/>
      <c r="CI2" s="2361"/>
      <c r="CJ2" s="2361"/>
      <c r="CK2" s="2361"/>
      <c r="CL2" s="2361"/>
      <c r="CM2" s="2361"/>
      <c r="CN2" s="2361"/>
      <c r="CO2" s="2361"/>
      <c r="CP2" s="2361"/>
      <c r="CQ2" s="2361"/>
      <c r="CR2" s="2361"/>
      <c r="CS2" s="2361"/>
      <c r="CT2" s="2361"/>
      <c r="CU2" s="2361"/>
      <c r="CV2" s="2361"/>
      <c r="CW2" s="2361"/>
      <c r="CX2" s="2361"/>
      <c r="CY2" s="2361"/>
      <c r="CZ2" s="2361"/>
      <c r="DA2" s="2361"/>
      <c r="DB2" s="2361"/>
      <c r="DC2" s="2361"/>
      <c r="DD2" s="2361"/>
      <c r="DE2" s="2361"/>
      <c r="DF2" s="2361"/>
      <c r="DG2" s="2361"/>
      <c r="DH2" s="2361"/>
      <c r="DI2" s="2361"/>
      <c r="DJ2" s="2361"/>
      <c r="DK2" s="2361"/>
      <c r="DL2" s="2361"/>
      <c r="DM2" s="2361"/>
      <c r="DN2" s="2361"/>
      <c r="DO2" s="2361"/>
      <c r="DP2" s="2361"/>
      <c r="DQ2" s="2361"/>
      <c r="DR2" s="2361"/>
      <c r="DS2" s="2361"/>
      <c r="DT2" s="2361"/>
      <c r="DU2" s="2361"/>
      <c r="DV2" s="2361"/>
      <c r="DW2" s="2361"/>
      <c r="DX2" s="2361"/>
      <c r="DY2" s="2361"/>
      <c r="DZ2" s="2361"/>
      <c r="EA2" s="2361"/>
      <c r="EB2" s="2361"/>
      <c r="EC2" s="2361"/>
      <c r="ED2" s="2361"/>
      <c r="EE2" s="2361"/>
      <c r="EF2" s="2361"/>
      <c r="EG2" s="2361"/>
      <c r="EH2" s="2361"/>
      <c r="EI2" s="2361"/>
      <c r="EJ2" s="2361"/>
      <c r="EK2" s="2361"/>
      <c r="EL2" s="2361"/>
      <c r="EM2" s="2361"/>
      <c r="EN2" s="2361"/>
      <c r="EO2" s="2361"/>
      <c r="EP2" s="2361"/>
      <c r="EQ2" s="2361"/>
      <c r="ER2" s="2361"/>
      <c r="ES2" s="2361"/>
      <c r="ET2" s="2361"/>
      <c r="EU2" s="2361"/>
      <c r="EV2" s="2361"/>
      <c r="EW2" s="2361"/>
      <c r="EX2" s="2361"/>
      <c r="EY2" s="2361"/>
      <c r="EZ2" s="2361"/>
      <c r="FA2" s="2361"/>
      <c r="FB2" s="2361"/>
      <c r="FC2" s="2361"/>
      <c r="FD2" s="2361"/>
      <c r="FE2" s="2361"/>
      <c r="FF2" s="2361"/>
      <c r="FG2" s="2361"/>
      <c r="FH2" s="2361"/>
      <c r="FI2" s="2361"/>
      <c r="FJ2" s="2361"/>
      <c r="FK2" s="2361"/>
      <c r="FL2" s="2361"/>
      <c r="FM2" s="2361"/>
      <c r="FN2" s="2361"/>
      <c r="FO2" s="2361"/>
    </row>
    <row r="3" spans="1:173" ht="15" customHeight="1"/>
    <row r="4" spans="1:173" ht="13.5" customHeight="1">
      <c r="B4" s="2361" t="s">
        <v>1035</v>
      </c>
      <c r="C4" s="2361"/>
      <c r="D4" s="2361"/>
      <c r="E4" s="2361"/>
      <c r="F4" s="2361"/>
      <c r="G4" s="2361"/>
      <c r="H4" s="2361"/>
      <c r="I4" s="2361"/>
      <c r="J4" s="2361"/>
      <c r="K4" s="2361"/>
      <c r="L4" s="2361"/>
      <c r="M4" s="2361"/>
      <c r="N4" s="2361"/>
      <c r="O4" s="2361"/>
      <c r="P4" s="2361"/>
      <c r="Q4" s="2361"/>
      <c r="R4" s="2361"/>
      <c r="S4" s="2361"/>
      <c r="T4" s="2361"/>
      <c r="U4" s="2361"/>
      <c r="V4" s="2361"/>
      <c r="W4" s="2361"/>
      <c r="X4" s="2361"/>
      <c r="Y4" s="2361"/>
      <c r="Z4" s="2361"/>
      <c r="AA4" s="2361"/>
      <c r="AB4" s="2361"/>
      <c r="AC4" s="2361"/>
      <c r="AD4" s="2361"/>
      <c r="AE4" s="2361"/>
      <c r="AF4" s="2361"/>
      <c r="AG4" s="2361"/>
      <c r="AH4" s="2361"/>
      <c r="AI4" s="2361"/>
      <c r="AJ4" s="2361"/>
      <c r="AK4" s="2361"/>
      <c r="AL4" s="2361"/>
      <c r="AM4" s="2361"/>
      <c r="AN4" s="2361"/>
      <c r="AO4" s="2361"/>
      <c r="AP4" s="2361"/>
      <c r="AQ4" s="2361"/>
      <c r="AR4" s="2361"/>
      <c r="AS4" s="2361"/>
      <c r="AT4" s="2361"/>
      <c r="AU4" s="2361"/>
      <c r="AV4" s="2361"/>
      <c r="AW4" s="2361"/>
      <c r="AX4" s="2361"/>
      <c r="AY4" s="2361"/>
      <c r="AZ4" s="2361"/>
      <c r="BA4" s="2361"/>
      <c r="BB4" s="2361"/>
      <c r="BC4" s="2361"/>
      <c r="BD4" s="2361"/>
      <c r="BE4" s="2361"/>
      <c r="BF4" s="2361"/>
      <c r="BG4" s="2361"/>
      <c r="BH4" s="2361"/>
      <c r="BI4" s="2361"/>
      <c r="BJ4" s="2361"/>
      <c r="BK4" s="2361"/>
      <c r="BL4" s="2361"/>
      <c r="BM4" s="2361"/>
      <c r="BN4" s="2361"/>
      <c r="BO4" s="2361"/>
      <c r="BP4" s="2361"/>
      <c r="BQ4" s="2361"/>
      <c r="BR4" s="2361"/>
      <c r="BS4" s="2361"/>
      <c r="BT4" s="2361"/>
      <c r="BU4" s="2361"/>
      <c r="BV4" s="2361"/>
      <c r="BW4" s="2361"/>
      <c r="BX4" s="2361"/>
      <c r="BY4" s="2361"/>
      <c r="BZ4" s="2361"/>
      <c r="CA4" s="2361"/>
      <c r="CB4" s="2361"/>
      <c r="CC4" s="2361"/>
      <c r="CD4" s="2361"/>
      <c r="CE4" s="2361"/>
      <c r="CF4" s="2361"/>
      <c r="CG4" s="2361"/>
      <c r="CH4" s="2361"/>
      <c r="CI4" s="2361"/>
      <c r="CJ4" s="2361"/>
      <c r="CK4" s="2361"/>
      <c r="CL4" s="2361"/>
      <c r="CM4" s="2361"/>
      <c r="CN4" s="2361"/>
      <c r="CO4" s="2361"/>
      <c r="CP4" s="2361"/>
      <c r="CQ4" s="2361"/>
      <c r="CR4" s="2361"/>
      <c r="CS4" s="2361"/>
      <c r="CT4" s="2361"/>
      <c r="CU4" s="2361"/>
      <c r="CV4" s="2361"/>
      <c r="CW4" s="2361"/>
      <c r="CX4" s="2361"/>
      <c r="CY4" s="2361"/>
      <c r="CZ4" s="2361"/>
      <c r="DA4" s="2361"/>
      <c r="DB4" s="2361"/>
      <c r="DC4" s="2361"/>
      <c r="DD4" s="2361"/>
      <c r="DE4" s="2361"/>
      <c r="DF4" s="2361"/>
      <c r="DG4" s="2361"/>
      <c r="DH4" s="2361"/>
      <c r="DI4" s="2361"/>
      <c r="DJ4" s="2361"/>
      <c r="DK4" s="2361"/>
      <c r="DL4" s="2361"/>
      <c r="DM4" s="2361"/>
      <c r="DN4" s="2361"/>
      <c r="DO4" s="2361"/>
      <c r="DP4" s="2361"/>
      <c r="DQ4" s="2361"/>
      <c r="DR4" s="2361"/>
      <c r="DS4" s="2361"/>
      <c r="DT4" s="2361"/>
      <c r="DU4" s="2361"/>
      <c r="DV4" s="2361"/>
      <c r="DW4" s="2361"/>
      <c r="DX4" s="2361"/>
      <c r="DY4" s="2361"/>
      <c r="DZ4" s="2361"/>
      <c r="EA4" s="2361"/>
      <c r="EB4" s="2361"/>
      <c r="EC4" s="2361"/>
      <c r="ED4" s="2361"/>
      <c r="EE4" s="2361"/>
      <c r="EF4" s="2361"/>
      <c r="EG4" s="2361"/>
      <c r="EH4" s="2361"/>
      <c r="EI4" s="2361"/>
      <c r="EJ4" s="2361"/>
      <c r="EK4" s="2361"/>
      <c r="EL4" s="2361"/>
      <c r="EM4" s="2361"/>
      <c r="EN4" s="2361"/>
      <c r="EO4" s="2361"/>
      <c r="EP4" s="2361"/>
      <c r="EQ4" s="2361"/>
      <c r="ER4" s="2361"/>
      <c r="ES4" s="2361"/>
      <c r="ET4" s="2361"/>
      <c r="EU4" s="2361"/>
      <c r="EV4" s="2361"/>
      <c r="EW4" s="2361"/>
      <c r="EX4" s="2361"/>
      <c r="EY4" s="2361"/>
      <c r="EZ4" s="2361"/>
      <c r="FA4" s="2361"/>
      <c r="FB4" s="2361"/>
      <c r="FC4" s="2361"/>
      <c r="FD4" s="2361"/>
      <c r="FE4" s="2361"/>
      <c r="FF4" s="2361"/>
      <c r="FG4" s="2361"/>
      <c r="FH4" s="2361"/>
      <c r="FI4" s="2361"/>
      <c r="FJ4" s="2361"/>
      <c r="FK4" s="2361"/>
      <c r="FL4" s="2361"/>
      <c r="FM4" s="2361"/>
      <c r="FN4" s="2361"/>
      <c r="FO4" s="2361"/>
    </row>
    <row r="5" spans="1:173" ht="24.75" customHeight="1" thickBot="1"/>
    <row r="6" spans="1:173" ht="13.5" customHeight="1">
      <c r="B6" s="2362" t="s">
        <v>366</v>
      </c>
      <c r="C6" s="2363"/>
      <c r="D6" s="2363"/>
      <c r="E6" s="2363"/>
      <c r="F6" s="2363"/>
      <c r="G6" s="2363"/>
      <c r="H6" s="2363"/>
      <c r="I6" s="2363"/>
      <c r="J6" s="2363"/>
      <c r="K6" s="2363"/>
      <c r="L6" s="2363"/>
      <c r="M6" s="2363"/>
      <c r="N6" s="2363"/>
      <c r="O6" s="2363"/>
      <c r="P6" s="2363"/>
      <c r="Q6" s="2363"/>
      <c r="R6" s="2363"/>
      <c r="S6" s="2363"/>
      <c r="T6" s="2363"/>
      <c r="U6" s="2363"/>
      <c r="V6" s="2363"/>
      <c r="W6" s="2364"/>
      <c r="X6" s="2368" t="s">
        <v>441</v>
      </c>
      <c r="Y6" s="2363"/>
      <c r="Z6" s="2363"/>
      <c r="AA6" s="2363"/>
      <c r="AB6" s="2364"/>
      <c r="AC6" s="2368" t="s">
        <v>941</v>
      </c>
      <c r="AD6" s="2363"/>
      <c r="AE6" s="2363"/>
      <c r="AF6" s="2363"/>
      <c r="AG6" s="2363"/>
      <c r="AH6" s="2363"/>
      <c r="AI6" s="2363"/>
      <c r="AJ6" s="2363"/>
      <c r="AK6" s="2363"/>
      <c r="AL6" s="2363"/>
      <c r="AM6" s="2363"/>
      <c r="AN6" s="2363"/>
      <c r="AO6" s="2364"/>
      <c r="AP6" s="2370" t="s">
        <v>1457</v>
      </c>
      <c r="AQ6" s="2371"/>
      <c r="AR6" s="2371"/>
      <c r="AS6" s="2371"/>
      <c r="AT6" s="2371"/>
      <c r="AU6" s="2371"/>
      <c r="AV6" s="2371"/>
      <c r="AW6" s="2371"/>
      <c r="AX6" s="2371"/>
      <c r="AY6" s="2371"/>
      <c r="AZ6" s="2371"/>
      <c r="BA6" s="2371"/>
      <c r="BB6" s="2371"/>
      <c r="BC6" s="2371"/>
      <c r="BD6" s="2371"/>
      <c r="BE6" s="2371"/>
      <c r="BF6" s="2371"/>
      <c r="BG6" s="2371"/>
      <c r="BH6" s="2371"/>
      <c r="BI6" s="2371"/>
      <c r="BJ6" s="2371"/>
      <c r="BK6" s="2371"/>
      <c r="BL6" s="2371"/>
      <c r="BM6" s="2371"/>
      <c r="BN6" s="2371"/>
      <c r="BO6" s="2371"/>
      <c r="BP6" s="2372"/>
      <c r="BQ6" s="2373" t="s">
        <v>920</v>
      </c>
      <c r="BR6" s="2374"/>
      <c r="BS6" s="2374"/>
      <c r="BT6" s="2374"/>
      <c r="BU6" s="2374"/>
      <c r="BV6" s="2374"/>
      <c r="BW6" s="2374"/>
      <c r="BX6" s="2374"/>
      <c r="BY6" s="2374"/>
      <c r="BZ6" s="2374"/>
      <c r="CA6" s="2374"/>
      <c r="CB6" s="2374"/>
      <c r="CC6" s="2374"/>
      <c r="CD6" s="2374"/>
      <c r="CE6" s="2374"/>
      <c r="CF6" s="2374"/>
      <c r="CG6" s="2374"/>
      <c r="CH6" s="2374"/>
      <c r="CI6" s="2374"/>
      <c r="CJ6" s="2374"/>
      <c r="CK6" s="2374"/>
      <c r="CL6" s="2374"/>
      <c r="CM6" s="2374"/>
      <c r="CN6" s="2374"/>
      <c r="CO6" s="2374"/>
      <c r="CP6" s="2374"/>
      <c r="CQ6" s="2374"/>
      <c r="CR6" s="2374"/>
      <c r="CS6" s="2374"/>
      <c r="CT6" s="2374"/>
      <c r="CU6" s="2374"/>
      <c r="CV6" s="2374"/>
      <c r="CW6" s="2374"/>
      <c r="CX6" s="2374"/>
      <c r="CY6" s="2374"/>
      <c r="CZ6" s="2374"/>
      <c r="DA6" s="2374"/>
      <c r="DB6" s="2374"/>
      <c r="DC6" s="2374"/>
      <c r="DD6" s="2374"/>
      <c r="DE6" s="2374"/>
      <c r="DF6" s="2374"/>
      <c r="DG6" s="2374"/>
      <c r="DH6" s="2374"/>
      <c r="DI6" s="2374"/>
      <c r="DJ6" s="2374"/>
      <c r="DK6" s="2374"/>
      <c r="DL6" s="2374"/>
      <c r="DM6" s="2374"/>
      <c r="DN6" s="2374"/>
      <c r="DO6" s="2374"/>
      <c r="DP6" s="2374"/>
      <c r="DQ6" s="2374"/>
      <c r="DR6" s="2374"/>
      <c r="DS6" s="2374"/>
      <c r="DT6" s="2374"/>
      <c r="DU6" s="2374"/>
      <c r="DV6" s="2374"/>
      <c r="DW6" s="2374"/>
      <c r="DX6" s="2374"/>
      <c r="DY6" s="2374"/>
      <c r="DZ6" s="2374"/>
      <c r="EA6" s="2374"/>
      <c r="EB6" s="2374"/>
      <c r="EC6" s="2374"/>
      <c r="ED6" s="2374"/>
      <c r="EE6" s="2374"/>
      <c r="EF6" s="2374"/>
      <c r="EG6" s="2374"/>
      <c r="EH6" s="2374"/>
      <c r="EI6" s="2374"/>
      <c r="EJ6" s="2374"/>
      <c r="EK6" s="2374"/>
      <c r="EL6" s="2375"/>
      <c r="EM6" s="2370" t="s">
        <v>1450</v>
      </c>
      <c r="EN6" s="2371"/>
      <c r="EO6" s="2371"/>
      <c r="EP6" s="2371"/>
      <c r="EQ6" s="2371"/>
      <c r="ER6" s="2371"/>
      <c r="ES6" s="2371"/>
      <c r="ET6" s="2371"/>
      <c r="EU6" s="2371"/>
      <c r="EV6" s="2371"/>
      <c r="EW6" s="2371"/>
      <c r="EX6" s="2371"/>
      <c r="EY6" s="2371"/>
      <c r="EZ6" s="2371"/>
      <c r="FA6" s="2371"/>
      <c r="FB6" s="2371"/>
      <c r="FC6" s="2371"/>
      <c r="FD6" s="2371"/>
      <c r="FE6" s="2371"/>
      <c r="FF6" s="2371"/>
      <c r="FG6" s="2371"/>
      <c r="FH6" s="2371"/>
      <c r="FI6" s="2371"/>
      <c r="FJ6" s="2371"/>
      <c r="FK6" s="2371"/>
      <c r="FL6" s="2371"/>
      <c r="FM6" s="2371"/>
      <c r="FN6" s="2371"/>
      <c r="FO6" s="2376"/>
      <c r="FQ6" s="957" t="s">
        <v>251</v>
      </c>
    </row>
    <row r="7" spans="1:173" ht="49.5" customHeight="1">
      <c r="B7" s="2365"/>
      <c r="C7" s="2366"/>
      <c r="D7" s="2366"/>
      <c r="E7" s="2366"/>
      <c r="F7" s="2366"/>
      <c r="G7" s="2366"/>
      <c r="H7" s="2366"/>
      <c r="I7" s="2366"/>
      <c r="J7" s="2366"/>
      <c r="K7" s="2366"/>
      <c r="L7" s="2366"/>
      <c r="M7" s="2366"/>
      <c r="N7" s="2366"/>
      <c r="O7" s="2366"/>
      <c r="P7" s="2366"/>
      <c r="Q7" s="2366"/>
      <c r="R7" s="2366"/>
      <c r="S7" s="2366"/>
      <c r="T7" s="2366"/>
      <c r="U7" s="2366"/>
      <c r="V7" s="2366"/>
      <c r="W7" s="2367"/>
      <c r="X7" s="2369"/>
      <c r="Y7" s="2366"/>
      <c r="Z7" s="2366"/>
      <c r="AA7" s="2366"/>
      <c r="AB7" s="2367"/>
      <c r="AC7" s="2369"/>
      <c r="AD7" s="2366"/>
      <c r="AE7" s="2366"/>
      <c r="AF7" s="2366"/>
      <c r="AG7" s="2366"/>
      <c r="AH7" s="2366"/>
      <c r="AI7" s="2366"/>
      <c r="AJ7" s="2366"/>
      <c r="AK7" s="2366"/>
      <c r="AL7" s="2366"/>
      <c r="AM7" s="2366"/>
      <c r="AN7" s="2366"/>
      <c r="AO7" s="2367"/>
      <c r="AP7" s="2377" t="s">
        <v>1041</v>
      </c>
      <c r="AQ7" s="2378"/>
      <c r="AR7" s="2378"/>
      <c r="AS7" s="2378"/>
      <c r="AT7" s="2378"/>
      <c r="AU7" s="2378"/>
      <c r="AV7" s="2378"/>
      <c r="AW7" s="2378"/>
      <c r="AX7" s="2378"/>
      <c r="AY7" s="2378"/>
      <c r="AZ7" s="2378"/>
      <c r="BA7" s="2378"/>
      <c r="BB7" s="2379"/>
      <c r="BC7" s="2377" t="s">
        <v>1040</v>
      </c>
      <c r="BD7" s="2378"/>
      <c r="BE7" s="2378"/>
      <c r="BF7" s="2378"/>
      <c r="BG7" s="2378"/>
      <c r="BH7" s="2378"/>
      <c r="BI7" s="2378"/>
      <c r="BJ7" s="2378"/>
      <c r="BK7" s="2378"/>
      <c r="BL7" s="2378"/>
      <c r="BM7" s="2378"/>
      <c r="BN7" s="2378"/>
      <c r="BO7" s="2378"/>
      <c r="BP7" s="2379"/>
      <c r="BQ7" s="2377" t="s">
        <v>943</v>
      </c>
      <c r="BR7" s="2378"/>
      <c r="BS7" s="2378"/>
      <c r="BT7" s="2378"/>
      <c r="BU7" s="2378"/>
      <c r="BV7" s="2378"/>
      <c r="BW7" s="2378"/>
      <c r="BX7" s="2378"/>
      <c r="BY7" s="2378"/>
      <c r="BZ7" s="2378"/>
      <c r="CA7" s="2378"/>
      <c r="CB7" s="2379"/>
      <c r="CC7" s="3101" t="s">
        <v>1042</v>
      </c>
      <c r="CD7" s="3102"/>
      <c r="CE7" s="3102"/>
      <c r="CF7" s="3102"/>
      <c r="CG7" s="3102"/>
      <c r="CH7" s="3102"/>
      <c r="CI7" s="3102"/>
      <c r="CJ7" s="3102"/>
      <c r="CK7" s="3102"/>
      <c r="CL7" s="3102"/>
      <c r="CM7" s="3102"/>
      <c r="CN7" s="3102"/>
      <c r="CO7" s="3102"/>
      <c r="CP7" s="3102"/>
      <c r="CQ7" s="3102"/>
      <c r="CR7" s="3102"/>
      <c r="CS7" s="3102"/>
      <c r="CT7" s="3102"/>
      <c r="CU7" s="3102"/>
      <c r="CV7" s="3102"/>
      <c r="CW7" s="3102"/>
      <c r="CX7" s="3102"/>
      <c r="CY7" s="3102"/>
      <c r="CZ7" s="3102"/>
      <c r="DA7" s="3102"/>
      <c r="DB7" s="3102"/>
      <c r="DC7" s="3102"/>
      <c r="DD7" s="3103"/>
      <c r="DE7" s="2377" t="s">
        <v>1044</v>
      </c>
      <c r="DF7" s="2378"/>
      <c r="DG7" s="2378"/>
      <c r="DH7" s="2378"/>
      <c r="DI7" s="2378"/>
      <c r="DJ7" s="2378"/>
      <c r="DK7" s="2378"/>
      <c r="DL7" s="2378"/>
      <c r="DM7" s="2378"/>
      <c r="DN7" s="2378"/>
      <c r="DO7" s="2378"/>
      <c r="DP7" s="2378"/>
      <c r="DQ7" s="2378"/>
      <c r="DR7" s="2378"/>
      <c r="DS7" s="2378"/>
      <c r="DT7" s="2378"/>
      <c r="DU7" s="2378"/>
      <c r="DV7" s="2378"/>
      <c r="DW7" s="2378"/>
      <c r="DX7" s="2379"/>
      <c r="DY7" s="2377" t="s">
        <v>1045</v>
      </c>
      <c r="DZ7" s="2378"/>
      <c r="EA7" s="2378"/>
      <c r="EB7" s="2378"/>
      <c r="EC7" s="2378"/>
      <c r="ED7" s="2378"/>
      <c r="EE7" s="2378"/>
      <c r="EF7" s="2378"/>
      <c r="EG7" s="2378"/>
      <c r="EH7" s="2378"/>
      <c r="EI7" s="2378"/>
      <c r="EJ7" s="2378"/>
      <c r="EK7" s="2378"/>
      <c r="EL7" s="2379"/>
      <c r="EM7" s="2377" t="s">
        <v>1041</v>
      </c>
      <c r="EN7" s="2378"/>
      <c r="EO7" s="2378"/>
      <c r="EP7" s="2378"/>
      <c r="EQ7" s="2378"/>
      <c r="ER7" s="2378"/>
      <c r="ES7" s="2378"/>
      <c r="ET7" s="2378"/>
      <c r="EU7" s="2378"/>
      <c r="EV7" s="2378"/>
      <c r="EW7" s="2378"/>
      <c r="EX7" s="2378"/>
      <c r="EY7" s="2379"/>
      <c r="EZ7" s="2377" t="s">
        <v>1040</v>
      </c>
      <c r="FA7" s="2378"/>
      <c r="FB7" s="2378"/>
      <c r="FC7" s="2378"/>
      <c r="FD7" s="2378"/>
      <c r="FE7" s="2378"/>
      <c r="FF7" s="2378"/>
      <c r="FG7" s="2378"/>
      <c r="FH7" s="2378"/>
      <c r="FI7" s="2378"/>
      <c r="FJ7" s="2378"/>
      <c r="FK7" s="2378"/>
      <c r="FL7" s="2378"/>
      <c r="FM7" s="2378"/>
      <c r="FN7" s="2378"/>
      <c r="FO7" s="3099"/>
      <c r="FQ7" s="996" t="s">
        <v>1450</v>
      </c>
    </row>
    <row r="8" spans="1:173" ht="13.5" customHeight="1" thickBot="1">
      <c r="B8" s="2467"/>
      <c r="C8" s="2468"/>
      <c r="D8" s="2468"/>
      <c r="E8" s="2468"/>
      <c r="F8" s="2468"/>
      <c r="G8" s="2468"/>
      <c r="H8" s="2468"/>
      <c r="I8" s="2468"/>
      <c r="J8" s="2468"/>
      <c r="K8" s="2468"/>
      <c r="L8" s="2468"/>
      <c r="M8" s="2468"/>
      <c r="N8" s="2468"/>
      <c r="O8" s="2468"/>
      <c r="P8" s="2468"/>
      <c r="Q8" s="2468"/>
      <c r="R8" s="2468"/>
      <c r="S8" s="2468"/>
      <c r="T8" s="2468"/>
      <c r="U8" s="2468"/>
      <c r="V8" s="2468"/>
      <c r="W8" s="2469"/>
      <c r="X8" s="2470"/>
      <c r="Y8" s="2468"/>
      <c r="Z8" s="2468"/>
      <c r="AA8" s="2468"/>
      <c r="AB8" s="2469"/>
      <c r="AC8" s="2470"/>
      <c r="AD8" s="2468"/>
      <c r="AE8" s="2468"/>
      <c r="AF8" s="2468"/>
      <c r="AG8" s="2468"/>
      <c r="AH8" s="2468"/>
      <c r="AI8" s="2468"/>
      <c r="AJ8" s="2468"/>
      <c r="AK8" s="2468"/>
      <c r="AL8" s="2468"/>
      <c r="AM8" s="2468"/>
      <c r="AN8" s="2468"/>
      <c r="AO8" s="2469"/>
      <c r="AP8" s="3096"/>
      <c r="AQ8" s="3097"/>
      <c r="AR8" s="3097"/>
      <c r="AS8" s="3097"/>
      <c r="AT8" s="3097"/>
      <c r="AU8" s="3097"/>
      <c r="AV8" s="3097"/>
      <c r="AW8" s="3097"/>
      <c r="AX8" s="3097"/>
      <c r="AY8" s="3097"/>
      <c r="AZ8" s="3097"/>
      <c r="BA8" s="3097"/>
      <c r="BB8" s="3098"/>
      <c r="BC8" s="3096"/>
      <c r="BD8" s="3097"/>
      <c r="BE8" s="3097"/>
      <c r="BF8" s="3097"/>
      <c r="BG8" s="3097"/>
      <c r="BH8" s="3097"/>
      <c r="BI8" s="3097"/>
      <c r="BJ8" s="3097"/>
      <c r="BK8" s="3097"/>
      <c r="BL8" s="3097"/>
      <c r="BM8" s="3097"/>
      <c r="BN8" s="3097"/>
      <c r="BO8" s="3097"/>
      <c r="BP8" s="3098"/>
      <c r="BQ8" s="3096"/>
      <c r="BR8" s="3097"/>
      <c r="BS8" s="3097"/>
      <c r="BT8" s="3097"/>
      <c r="BU8" s="3097"/>
      <c r="BV8" s="3097"/>
      <c r="BW8" s="3097"/>
      <c r="BX8" s="3097"/>
      <c r="BY8" s="3097"/>
      <c r="BZ8" s="3097"/>
      <c r="CA8" s="3097"/>
      <c r="CB8" s="3098"/>
      <c r="CC8" s="3104" t="s">
        <v>1041</v>
      </c>
      <c r="CD8" s="3105"/>
      <c r="CE8" s="3105"/>
      <c r="CF8" s="3105"/>
      <c r="CG8" s="3105"/>
      <c r="CH8" s="3105"/>
      <c r="CI8" s="3105"/>
      <c r="CJ8" s="3105"/>
      <c r="CK8" s="3105"/>
      <c r="CL8" s="3105"/>
      <c r="CM8" s="3105"/>
      <c r="CN8" s="3105"/>
      <c r="CO8" s="3105"/>
      <c r="CP8" s="3106"/>
      <c r="CQ8" s="3104" t="s">
        <v>1043</v>
      </c>
      <c r="CR8" s="3105"/>
      <c r="CS8" s="3105"/>
      <c r="CT8" s="3105"/>
      <c r="CU8" s="3105"/>
      <c r="CV8" s="3105"/>
      <c r="CW8" s="3105"/>
      <c r="CX8" s="3105"/>
      <c r="CY8" s="3105"/>
      <c r="CZ8" s="3105"/>
      <c r="DA8" s="3105"/>
      <c r="DB8" s="3105"/>
      <c r="DC8" s="3105"/>
      <c r="DD8" s="3106"/>
      <c r="DE8" s="3096"/>
      <c r="DF8" s="3097"/>
      <c r="DG8" s="3097"/>
      <c r="DH8" s="3097"/>
      <c r="DI8" s="3097"/>
      <c r="DJ8" s="3097"/>
      <c r="DK8" s="3097"/>
      <c r="DL8" s="3097"/>
      <c r="DM8" s="3097"/>
      <c r="DN8" s="3097"/>
      <c r="DO8" s="3097"/>
      <c r="DP8" s="3097"/>
      <c r="DQ8" s="3097"/>
      <c r="DR8" s="3097"/>
      <c r="DS8" s="3097"/>
      <c r="DT8" s="3097"/>
      <c r="DU8" s="3097"/>
      <c r="DV8" s="3097"/>
      <c r="DW8" s="3097"/>
      <c r="DX8" s="3098"/>
      <c r="DY8" s="3096"/>
      <c r="DZ8" s="3097"/>
      <c r="EA8" s="3097"/>
      <c r="EB8" s="3097"/>
      <c r="EC8" s="3097"/>
      <c r="ED8" s="3097"/>
      <c r="EE8" s="3097"/>
      <c r="EF8" s="3097"/>
      <c r="EG8" s="3097"/>
      <c r="EH8" s="3097"/>
      <c r="EI8" s="3097"/>
      <c r="EJ8" s="3097"/>
      <c r="EK8" s="3097"/>
      <c r="EL8" s="3098"/>
      <c r="EM8" s="3096"/>
      <c r="EN8" s="3097"/>
      <c r="EO8" s="3097"/>
      <c r="EP8" s="3097"/>
      <c r="EQ8" s="3097"/>
      <c r="ER8" s="3097"/>
      <c r="ES8" s="3097"/>
      <c r="ET8" s="3097"/>
      <c r="EU8" s="3097"/>
      <c r="EV8" s="3097"/>
      <c r="EW8" s="3097"/>
      <c r="EX8" s="3097"/>
      <c r="EY8" s="3098"/>
      <c r="EZ8" s="3096"/>
      <c r="FA8" s="3097"/>
      <c r="FB8" s="3097"/>
      <c r="FC8" s="3097"/>
      <c r="FD8" s="3097"/>
      <c r="FE8" s="3097"/>
      <c r="FF8" s="3097"/>
      <c r="FG8" s="3097"/>
      <c r="FH8" s="3097"/>
      <c r="FI8" s="3097"/>
      <c r="FJ8" s="3097"/>
      <c r="FK8" s="3097"/>
      <c r="FL8" s="3097"/>
      <c r="FM8" s="3097"/>
      <c r="FN8" s="3097"/>
      <c r="FO8" s="3100"/>
      <c r="FQ8" s="979" t="s">
        <v>1039</v>
      </c>
    </row>
    <row r="9" spans="1:173" s="229" customFormat="1" ht="13.5" thickBot="1">
      <c r="A9" s="651"/>
      <c r="B9" s="2646">
        <v>1</v>
      </c>
      <c r="C9" s="2502"/>
      <c r="D9" s="2502"/>
      <c r="E9" s="2502"/>
      <c r="F9" s="2502"/>
      <c r="G9" s="2502"/>
      <c r="H9" s="2502"/>
      <c r="I9" s="2502"/>
      <c r="J9" s="2502"/>
      <c r="K9" s="2502"/>
      <c r="L9" s="2502"/>
      <c r="M9" s="2502"/>
      <c r="N9" s="2502"/>
      <c r="O9" s="2502"/>
      <c r="P9" s="2502"/>
      <c r="Q9" s="2502"/>
      <c r="R9" s="2502"/>
      <c r="S9" s="2502"/>
      <c r="T9" s="2502"/>
      <c r="U9" s="2502"/>
      <c r="V9" s="2502"/>
      <c r="W9" s="2503"/>
      <c r="X9" s="2501">
        <v>2</v>
      </c>
      <c r="Y9" s="2502"/>
      <c r="Z9" s="2502"/>
      <c r="AA9" s="2502"/>
      <c r="AB9" s="2503"/>
      <c r="AC9" s="2501">
        <v>3</v>
      </c>
      <c r="AD9" s="2502"/>
      <c r="AE9" s="2502"/>
      <c r="AF9" s="2502"/>
      <c r="AG9" s="2502"/>
      <c r="AH9" s="2502"/>
      <c r="AI9" s="2502"/>
      <c r="AJ9" s="2502"/>
      <c r="AK9" s="2502"/>
      <c r="AL9" s="2502"/>
      <c r="AM9" s="2502"/>
      <c r="AN9" s="2502"/>
      <c r="AO9" s="2503"/>
      <c r="AP9" s="2502">
        <v>4</v>
      </c>
      <c r="AQ9" s="2502"/>
      <c r="AR9" s="2502"/>
      <c r="AS9" s="2502"/>
      <c r="AT9" s="2502"/>
      <c r="AU9" s="2502"/>
      <c r="AV9" s="2502"/>
      <c r="AW9" s="2502"/>
      <c r="AX9" s="2502"/>
      <c r="AY9" s="2502"/>
      <c r="AZ9" s="2502"/>
      <c r="BA9" s="2502"/>
      <c r="BB9" s="2503"/>
      <c r="BC9" s="2501">
        <v>5</v>
      </c>
      <c r="BD9" s="2502"/>
      <c r="BE9" s="2502"/>
      <c r="BF9" s="2502"/>
      <c r="BG9" s="2502"/>
      <c r="BH9" s="2502"/>
      <c r="BI9" s="2502"/>
      <c r="BJ9" s="2502"/>
      <c r="BK9" s="2502"/>
      <c r="BL9" s="2502"/>
      <c r="BM9" s="2502"/>
      <c r="BN9" s="2502"/>
      <c r="BO9" s="2502"/>
      <c r="BP9" s="2503"/>
      <c r="BQ9" s="2501">
        <v>6</v>
      </c>
      <c r="BR9" s="2502"/>
      <c r="BS9" s="2502"/>
      <c r="BT9" s="2502"/>
      <c r="BU9" s="2502"/>
      <c r="BV9" s="2502"/>
      <c r="BW9" s="2502"/>
      <c r="BX9" s="2502"/>
      <c r="BY9" s="2502"/>
      <c r="BZ9" s="2502"/>
      <c r="CA9" s="2502"/>
      <c r="CB9" s="2503"/>
      <c r="CC9" s="2501">
        <v>7</v>
      </c>
      <c r="CD9" s="2502"/>
      <c r="CE9" s="2502"/>
      <c r="CF9" s="2502"/>
      <c r="CG9" s="2502"/>
      <c r="CH9" s="2502"/>
      <c r="CI9" s="2502"/>
      <c r="CJ9" s="2502"/>
      <c r="CK9" s="2502"/>
      <c r="CL9" s="2502"/>
      <c r="CM9" s="2502"/>
      <c r="CN9" s="2502"/>
      <c r="CO9" s="2502"/>
      <c r="CP9" s="2503"/>
      <c r="CQ9" s="2501">
        <v>8</v>
      </c>
      <c r="CR9" s="2502"/>
      <c r="CS9" s="2502"/>
      <c r="CT9" s="2502"/>
      <c r="CU9" s="2502"/>
      <c r="CV9" s="2502"/>
      <c r="CW9" s="2502"/>
      <c r="CX9" s="2502"/>
      <c r="CY9" s="2502"/>
      <c r="CZ9" s="2502"/>
      <c r="DA9" s="2502"/>
      <c r="DB9" s="2502"/>
      <c r="DC9" s="2502"/>
      <c r="DD9" s="2503"/>
      <c r="DE9" s="2501">
        <v>9</v>
      </c>
      <c r="DF9" s="2502"/>
      <c r="DG9" s="2502"/>
      <c r="DH9" s="2502"/>
      <c r="DI9" s="2502"/>
      <c r="DJ9" s="2502"/>
      <c r="DK9" s="2502"/>
      <c r="DL9" s="2502"/>
      <c r="DM9" s="2502"/>
      <c r="DN9" s="2502"/>
      <c r="DO9" s="2502"/>
      <c r="DP9" s="2502"/>
      <c r="DQ9" s="2502"/>
      <c r="DR9" s="2502"/>
      <c r="DS9" s="2502"/>
      <c r="DT9" s="2502"/>
      <c r="DU9" s="2502"/>
      <c r="DV9" s="2502"/>
      <c r="DW9" s="2502"/>
      <c r="DX9" s="2503"/>
      <c r="DY9" s="2501">
        <v>10</v>
      </c>
      <c r="DZ9" s="2502"/>
      <c r="EA9" s="2502"/>
      <c r="EB9" s="2502"/>
      <c r="EC9" s="2502"/>
      <c r="ED9" s="2502"/>
      <c r="EE9" s="2502"/>
      <c r="EF9" s="2502"/>
      <c r="EG9" s="2502"/>
      <c r="EH9" s="2502"/>
      <c r="EI9" s="2502"/>
      <c r="EJ9" s="2502"/>
      <c r="EK9" s="2502"/>
      <c r="EL9" s="2503"/>
      <c r="EM9" s="2501">
        <v>11</v>
      </c>
      <c r="EN9" s="2502"/>
      <c r="EO9" s="2502"/>
      <c r="EP9" s="2502"/>
      <c r="EQ9" s="2502"/>
      <c r="ER9" s="2502"/>
      <c r="ES9" s="2502"/>
      <c r="ET9" s="2502"/>
      <c r="EU9" s="2502"/>
      <c r="EV9" s="2502"/>
      <c r="EW9" s="2502"/>
      <c r="EX9" s="2502"/>
      <c r="EY9" s="2503"/>
      <c r="EZ9" s="2501">
        <v>12</v>
      </c>
      <c r="FA9" s="2502"/>
      <c r="FB9" s="2502"/>
      <c r="FC9" s="2502"/>
      <c r="FD9" s="2502"/>
      <c r="FE9" s="2502"/>
      <c r="FF9" s="2502"/>
      <c r="FG9" s="2502"/>
      <c r="FH9" s="2502"/>
      <c r="FI9" s="2502"/>
      <c r="FJ9" s="2502"/>
      <c r="FK9" s="2502"/>
      <c r="FL9" s="2502"/>
      <c r="FM9" s="2502"/>
      <c r="FN9" s="2502"/>
      <c r="FO9" s="2648"/>
      <c r="FQ9" s="979" t="s">
        <v>1036</v>
      </c>
    </row>
    <row r="10" spans="1:173" ht="18" customHeight="1">
      <c r="B10" s="149"/>
      <c r="C10" s="2641" t="s">
        <v>1252</v>
      </c>
      <c r="D10" s="2641"/>
      <c r="E10" s="2641"/>
      <c r="F10" s="2641"/>
      <c r="G10" s="2641"/>
      <c r="H10" s="2641"/>
      <c r="I10" s="2641"/>
      <c r="J10" s="2641"/>
      <c r="K10" s="2641"/>
      <c r="L10" s="2641"/>
      <c r="M10" s="2641"/>
      <c r="N10" s="2641"/>
      <c r="O10" s="2641"/>
      <c r="P10" s="2641"/>
      <c r="Q10" s="2641"/>
      <c r="R10" s="2641"/>
      <c r="S10" s="2641"/>
      <c r="T10" s="2641"/>
      <c r="U10" s="2641"/>
      <c r="V10" s="2641"/>
      <c r="W10" s="2642"/>
      <c r="X10" s="2393">
        <v>5301</v>
      </c>
      <c r="Y10" s="2394"/>
      <c r="Z10" s="2394"/>
      <c r="AA10" s="2394"/>
      <c r="AB10" s="2395"/>
      <c r="AC10" s="3113" t="s">
        <v>774</v>
      </c>
      <c r="AD10" s="3114"/>
      <c r="AE10" s="3114"/>
      <c r="AF10" s="3114"/>
      <c r="AG10" s="3114"/>
      <c r="AH10" s="3114"/>
      <c r="AI10" s="3107" t="s">
        <v>210</v>
      </c>
      <c r="AJ10" s="3107"/>
      <c r="AK10" s="3107"/>
      <c r="AL10" s="3111">
        <v>-1</v>
      </c>
      <c r="AM10" s="3111"/>
      <c r="AN10" s="3111"/>
      <c r="AO10" s="3112"/>
      <c r="AP10" s="2401">
        <f>SUM(AP12,AP20,AP22,AP28,AP30,AP32)</f>
        <v>1368039</v>
      </c>
      <c r="AQ10" s="2402"/>
      <c r="AR10" s="2402"/>
      <c r="AS10" s="2402"/>
      <c r="AT10" s="2402"/>
      <c r="AU10" s="2402"/>
      <c r="AV10" s="2402"/>
      <c r="AW10" s="2402"/>
      <c r="AX10" s="2402"/>
      <c r="AY10" s="2402"/>
      <c r="AZ10" s="2402"/>
      <c r="BA10" s="2402"/>
      <c r="BB10" s="2403"/>
      <c r="BC10" s="2464">
        <f>'5.4.2.'!W9</f>
        <v>-20923</v>
      </c>
      <c r="BD10" s="2402"/>
      <c r="BE10" s="2402"/>
      <c r="BF10" s="2402"/>
      <c r="BG10" s="2402"/>
      <c r="BH10" s="2402"/>
      <c r="BI10" s="2402"/>
      <c r="BJ10" s="2402"/>
      <c r="BK10" s="2402"/>
      <c r="BL10" s="2402"/>
      <c r="BM10" s="2402"/>
      <c r="BN10" s="2402"/>
      <c r="BO10" s="2402"/>
      <c r="BP10" s="2403"/>
      <c r="BQ10" s="3108">
        <f>SUM(BQ12,BQ20,BQ22,BQ28,BQ30,BQ32)</f>
        <v>209097</v>
      </c>
      <c r="BR10" s="3109"/>
      <c r="BS10" s="3109"/>
      <c r="BT10" s="3109"/>
      <c r="BU10" s="3109"/>
      <c r="BV10" s="3109"/>
      <c r="BW10" s="3109"/>
      <c r="BX10" s="3109"/>
      <c r="BY10" s="3109"/>
      <c r="BZ10" s="3109"/>
      <c r="CA10" s="3109"/>
      <c r="CB10" s="3110"/>
      <c r="CC10" s="3091" t="s">
        <v>0</v>
      </c>
      <c r="CD10" s="3092"/>
      <c r="CE10" s="3093">
        <f>SUM(CE12,CE20,CE22,CE28,CE30,CE32)</f>
        <v>0</v>
      </c>
      <c r="CF10" s="3093"/>
      <c r="CG10" s="3093"/>
      <c r="CH10" s="3093"/>
      <c r="CI10" s="3093"/>
      <c r="CJ10" s="3093"/>
      <c r="CK10" s="3093"/>
      <c r="CL10" s="3093"/>
      <c r="CM10" s="3093"/>
      <c r="CN10" s="3093"/>
      <c r="CO10" s="3094" t="s">
        <v>1</v>
      </c>
      <c r="CP10" s="3095"/>
      <c r="CQ10" s="2464">
        <f>SUM(CQ12,CQ20,CQ22,CQ28,CQ30,CQ32)</f>
        <v>0</v>
      </c>
      <c r="CR10" s="2402"/>
      <c r="CS10" s="2402"/>
      <c r="CT10" s="2402"/>
      <c r="CU10" s="2402"/>
      <c r="CV10" s="2402"/>
      <c r="CW10" s="2402"/>
      <c r="CX10" s="2402"/>
      <c r="CY10" s="2402"/>
      <c r="CZ10" s="2402"/>
      <c r="DA10" s="2402"/>
      <c r="DB10" s="2402"/>
      <c r="DC10" s="2402"/>
      <c r="DD10" s="2403"/>
      <c r="DE10" s="2464">
        <f>SUM(DE12,DE20,DE22,DE28,DE30,DE32)</f>
        <v>0</v>
      </c>
      <c r="DF10" s="2402"/>
      <c r="DG10" s="2402"/>
      <c r="DH10" s="2402"/>
      <c r="DI10" s="2402"/>
      <c r="DJ10" s="2402"/>
      <c r="DK10" s="2402"/>
      <c r="DL10" s="2402"/>
      <c r="DM10" s="2402"/>
      <c r="DN10" s="2402"/>
      <c r="DO10" s="2402"/>
      <c r="DP10" s="2402"/>
      <c r="DQ10" s="2402"/>
      <c r="DR10" s="2402"/>
      <c r="DS10" s="2402"/>
      <c r="DT10" s="2402"/>
      <c r="DU10" s="2402"/>
      <c r="DV10" s="2402"/>
      <c r="DW10" s="2402"/>
      <c r="DX10" s="2403"/>
      <c r="DY10" s="2464">
        <f>SUM(DY12,DY20,DY22,DY28,DY30,DY32)</f>
        <v>-63724</v>
      </c>
      <c r="DZ10" s="2402"/>
      <c r="EA10" s="2402"/>
      <c r="EB10" s="2402"/>
      <c r="EC10" s="2402"/>
      <c r="ED10" s="2402"/>
      <c r="EE10" s="2402"/>
      <c r="EF10" s="2402"/>
      <c r="EG10" s="2402"/>
      <c r="EH10" s="2402"/>
      <c r="EI10" s="2402"/>
      <c r="EJ10" s="2402"/>
      <c r="EK10" s="2402"/>
      <c r="EL10" s="2403"/>
      <c r="EM10" s="2464">
        <f>AP10+BQ10-CE10+DE10</f>
        <v>1577136</v>
      </c>
      <c r="EN10" s="2402"/>
      <c r="EO10" s="2402"/>
      <c r="EP10" s="2402"/>
      <c r="EQ10" s="2402"/>
      <c r="ER10" s="2402"/>
      <c r="ES10" s="2402"/>
      <c r="ET10" s="2402"/>
      <c r="EU10" s="2402"/>
      <c r="EV10" s="2402"/>
      <c r="EW10" s="2402"/>
      <c r="EX10" s="2402"/>
      <c r="EY10" s="2403"/>
      <c r="EZ10" s="2464">
        <f>'5.4.2.'!AX9</f>
        <v>-84647</v>
      </c>
      <c r="FA10" s="2402"/>
      <c r="FB10" s="2402"/>
      <c r="FC10" s="2402"/>
      <c r="FD10" s="2402"/>
      <c r="FE10" s="2402"/>
      <c r="FF10" s="2402"/>
      <c r="FG10" s="2402"/>
      <c r="FH10" s="2402"/>
      <c r="FI10" s="2402"/>
      <c r="FJ10" s="2402"/>
      <c r="FK10" s="2402"/>
      <c r="FL10" s="2402"/>
      <c r="FM10" s="2402"/>
      <c r="FN10" s="2402"/>
      <c r="FO10" s="2465"/>
    </row>
    <row r="11" spans="1:173" s="450" customFormat="1" ht="20.25" customHeight="1">
      <c r="A11" s="629" t="s">
        <v>213</v>
      </c>
      <c r="B11" s="221"/>
      <c r="C11" s="2641"/>
      <c r="D11" s="2641"/>
      <c r="E11" s="2641"/>
      <c r="F11" s="2641"/>
      <c r="G11" s="2641"/>
      <c r="H11" s="2641"/>
      <c r="I11" s="2641"/>
      <c r="J11" s="2641"/>
      <c r="K11" s="2641"/>
      <c r="L11" s="2641"/>
      <c r="M11" s="2641"/>
      <c r="N11" s="2641"/>
      <c r="O11" s="2641"/>
      <c r="P11" s="2641"/>
      <c r="Q11" s="2641"/>
      <c r="R11" s="2641"/>
      <c r="S11" s="2641"/>
      <c r="T11" s="2641"/>
      <c r="U11" s="2641"/>
      <c r="V11" s="2641"/>
      <c r="W11" s="2642"/>
      <c r="X11" s="2396">
        <v>5311</v>
      </c>
      <c r="Y11" s="2397"/>
      <c r="Z11" s="2397"/>
      <c r="AA11" s="2397"/>
      <c r="AB11" s="2398"/>
      <c r="AC11" s="2326" t="s">
        <v>774</v>
      </c>
      <c r="AD11" s="2327"/>
      <c r="AE11" s="2327"/>
      <c r="AF11" s="2327"/>
      <c r="AG11" s="2327"/>
      <c r="AH11" s="2327"/>
      <c r="AI11" s="2328" t="s">
        <v>211</v>
      </c>
      <c r="AJ11" s="2328"/>
      <c r="AK11" s="2328"/>
      <c r="AL11" s="2323">
        <v>-2</v>
      </c>
      <c r="AM11" s="2323"/>
      <c r="AN11" s="2323"/>
      <c r="AO11" s="2323"/>
      <c r="AP11" s="2460">
        <f>SUM(AP13,AP21,AP23,AP29,AP31,AP33)</f>
        <v>265924</v>
      </c>
      <c r="AQ11" s="2457"/>
      <c r="AR11" s="2457"/>
      <c r="AS11" s="2457"/>
      <c r="AT11" s="2457"/>
      <c r="AU11" s="2457"/>
      <c r="AV11" s="2457"/>
      <c r="AW11" s="2457"/>
      <c r="AX11" s="2457"/>
      <c r="AY11" s="2457"/>
      <c r="AZ11" s="2457"/>
      <c r="BA11" s="2457"/>
      <c r="BB11" s="2459"/>
      <c r="BC11" s="2456">
        <f>SUM(BC13,BC21,BC23,BC29,BC31,BC33)</f>
        <v>-120373</v>
      </c>
      <c r="BD11" s="2457"/>
      <c r="BE11" s="2457"/>
      <c r="BF11" s="2457"/>
      <c r="BG11" s="2457"/>
      <c r="BH11" s="2457"/>
      <c r="BI11" s="2457"/>
      <c r="BJ11" s="2457"/>
      <c r="BK11" s="2457"/>
      <c r="BL11" s="2457"/>
      <c r="BM11" s="2457"/>
      <c r="BN11" s="2457"/>
      <c r="BO11" s="2457"/>
      <c r="BP11" s="2459"/>
      <c r="BQ11" s="2456">
        <f>SUM(BQ13,BQ21,BQ23,BQ29,BQ31,BQ33)</f>
        <v>1102115</v>
      </c>
      <c r="BR11" s="2457"/>
      <c r="BS11" s="2457"/>
      <c r="BT11" s="2457"/>
      <c r="BU11" s="2457"/>
      <c r="BV11" s="2457"/>
      <c r="BW11" s="2457"/>
      <c r="BX11" s="2457"/>
      <c r="BY11" s="2457"/>
      <c r="BZ11" s="2457"/>
      <c r="CA11" s="2457"/>
      <c r="CB11" s="2459"/>
      <c r="CC11" s="2312" t="s">
        <v>0</v>
      </c>
      <c r="CD11" s="2313"/>
      <c r="CE11" s="2189">
        <f>SUM(CE13,CE21,CE23,CE29,CE31,CE33)</f>
        <v>0</v>
      </c>
      <c r="CF11" s="2189"/>
      <c r="CG11" s="2189"/>
      <c r="CH11" s="2189"/>
      <c r="CI11" s="2189"/>
      <c r="CJ11" s="2189"/>
      <c r="CK11" s="2189"/>
      <c r="CL11" s="2189"/>
      <c r="CM11" s="2189"/>
      <c r="CN11" s="2189"/>
      <c r="CO11" s="1958" t="s">
        <v>1</v>
      </c>
      <c r="CP11" s="2320"/>
      <c r="CQ11" s="2456">
        <f>SUM(CQ13,CQ21,CQ23,CQ29,CQ31,CQ33)</f>
        <v>0</v>
      </c>
      <c r="CR11" s="2457"/>
      <c r="CS11" s="2457"/>
      <c r="CT11" s="2457"/>
      <c r="CU11" s="2457"/>
      <c r="CV11" s="2457"/>
      <c r="CW11" s="2457"/>
      <c r="CX11" s="2457"/>
      <c r="CY11" s="2457"/>
      <c r="CZ11" s="2457"/>
      <c r="DA11" s="2457"/>
      <c r="DB11" s="2457"/>
      <c r="DC11" s="2457"/>
      <c r="DD11" s="2459"/>
      <c r="DE11" s="2456">
        <f>SUM(DE13,DE21,DE23,DE29,DE31,DE33)</f>
        <v>0</v>
      </c>
      <c r="DF11" s="2457"/>
      <c r="DG11" s="2457"/>
      <c r="DH11" s="2457"/>
      <c r="DI11" s="2457"/>
      <c r="DJ11" s="2457"/>
      <c r="DK11" s="2457"/>
      <c r="DL11" s="2457"/>
      <c r="DM11" s="2457"/>
      <c r="DN11" s="2457"/>
      <c r="DO11" s="2457"/>
      <c r="DP11" s="2457"/>
      <c r="DQ11" s="2457"/>
      <c r="DR11" s="2457"/>
      <c r="DS11" s="2457"/>
      <c r="DT11" s="2457"/>
      <c r="DU11" s="2457"/>
      <c r="DV11" s="2457"/>
      <c r="DW11" s="2457"/>
      <c r="DX11" s="2459"/>
      <c r="DY11" s="2456">
        <f>SUM(DY13,DY21,DY23,DY29,DY31,DY33)</f>
        <v>99450</v>
      </c>
      <c r="DZ11" s="2457"/>
      <c r="EA11" s="2457"/>
      <c r="EB11" s="2457"/>
      <c r="EC11" s="2457"/>
      <c r="ED11" s="2457"/>
      <c r="EE11" s="2457"/>
      <c r="EF11" s="2457"/>
      <c r="EG11" s="2457"/>
      <c r="EH11" s="2457"/>
      <c r="EI11" s="2457"/>
      <c r="EJ11" s="2457"/>
      <c r="EK11" s="2457"/>
      <c r="EL11" s="2459"/>
      <c r="EM11" s="2456">
        <f>AP11+BQ11-CE11+DE11</f>
        <v>1368039</v>
      </c>
      <c r="EN11" s="2457"/>
      <c r="EO11" s="2457"/>
      <c r="EP11" s="2457"/>
      <c r="EQ11" s="2457"/>
      <c r="ER11" s="2457"/>
      <c r="ES11" s="2457"/>
      <c r="ET11" s="2457"/>
      <c r="EU11" s="2457"/>
      <c r="EV11" s="2457"/>
      <c r="EW11" s="2457"/>
      <c r="EX11" s="2457"/>
      <c r="EY11" s="2459"/>
      <c r="EZ11" s="2456">
        <f>SUM(EZ13,EZ21,EZ23,EZ29,EZ31,EZ33)</f>
        <v>-20923</v>
      </c>
      <c r="FA11" s="2457"/>
      <c r="FB11" s="2457"/>
      <c r="FC11" s="2457"/>
      <c r="FD11" s="2457"/>
      <c r="FE11" s="2457"/>
      <c r="FF11" s="2457"/>
      <c r="FG11" s="2457"/>
      <c r="FH11" s="2457"/>
      <c r="FI11" s="2457"/>
      <c r="FJ11" s="2457"/>
      <c r="FK11" s="2457"/>
      <c r="FL11" s="2457"/>
      <c r="FM11" s="2457"/>
      <c r="FN11" s="2457"/>
      <c r="FO11" s="2458"/>
    </row>
    <row r="12" spans="1:173" ht="18" customHeight="1">
      <c r="B12" s="149"/>
      <c r="C12" s="2338" t="s">
        <v>1253</v>
      </c>
      <c r="D12" s="2338"/>
      <c r="E12" s="2338"/>
      <c r="F12" s="2338"/>
      <c r="G12" s="2338"/>
      <c r="H12" s="2338"/>
      <c r="I12" s="2338"/>
      <c r="J12" s="2338"/>
      <c r="K12" s="2338"/>
      <c r="L12" s="2338"/>
      <c r="M12" s="2338"/>
      <c r="N12" s="2338"/>
      <c r="O12" s="2338"/>
      <c r="P12" s="2338"/>
      <c r="Q12" s="2338"/>
      <c r="R12" s="2338"/>
      <c r="S12" s="2338"/>
      <c r="T12" s="2338"/>
      <c r="U12" s="2338"/>
      <c r="V12" s="2338"/>
      <c r="W12" s="2339"/>
      <c r="X12" s="2396">
        <v>53021</v>
      </c>
      <c r="Y12" s="2397"/>
      <c r="Z12" s="2397"/>
      <c r="AA12" s="2397"/>
      <c r="AB12" s="2398"/>
      <c r="AC12" s="2433" t="s">
        <v>774</v>
      </c>
      <c r="AD12" s="2434"/>
      <c r="AE12" s="2434"/>
      <c r="AF12" s="2434"/>
      <c r="AG12" s="2434"/>
      <c r="AH12" s="2434"/>
      <c r="AI12" s="2412" t="s">
        <v>210</v>
      </c>
      <c r="AJ12" s="2412"/>
      <c r="AK12" s="2412"/>
      <c r="AL12" s="2323">
        <v>-1</v>
      </c>
      <c r="AM12" s="2323"/>
      <c r="AN12" s="2323"/>
      <c r="AO12" s="2428"/>
      <c r="AP12" s="2460">
        <f>EM13</f>
        <v>1117470</v>
      </c>
      <c r="AQ12" s="2457"/>
      <c r="AR12" s="2457"/>
      <c r="AS12" s="2457"/>
      <c r="AT12" s="2457"/>
      <c r="AU12" s="2457"/>
      <c r="AV12" s="2457"/>
      <c r="AW12" s="2457"/>
      <c r="AX12" s="2457"/>
      <c r="AY12" s="2457"/>
      <c r="AZ12" s="2457"/>
      <c r="BA12" s="2457"/>
      <c r="BB12" s="2459"/>
      <c r="BC12" s="2850">
        <f>EZ13</f>
        <v>0</v>
      </c>
      <c r="BD12" s="2444"/>
      <c r="BE12" s="2444"/>
      <c r="BF12" s="2444"/>
      <c r="BG12" s="2444"/>
      <c r="BH12" s="2444"/>
      <c r="BI12" s="2444"/>
      <c r="BJ12" s="2444"/>
      <c r="BK12" s="2444"/>
      <c r="BL12" s="2444"/>
      <c r="BM12" s="2444"/>
      <c r="BN12" s="2444"/>
      <c r="BO12" s="2444"/>
      <c r="BP12" s="2445"/>
      <c r="BQ12" s="3079">
        <v>100</v>
      </c>
      <c r="BR12" s="2451"/>
      <c r="BS12" s="2451"/>
      <c r="BT12" s="2451"/>
      <c r="BU12" s="2451"/>
      <c r="BV12" s="2451"/>
      <c r="BW12" s="2451"/>
      <c r="BX12" s="2451"/>
      <c r="BY12" s="2451"/>
      <c r="BZ12" s="2451"/>
      <c r="CA12" s="2451"/>
      <c r="CB12" s="2452"/>
      <c r="CC12" s="2450" t="s">
        <v>0</v>
      </c>
      <c r="CD12" s="2435"/>
      <c r="CE12" s="2436">
        <v>0</v>
      </c>
      <c r="CF12" s="2436"/>
      <c r="CG12" s="2436"/>
      <c r="CH12" s="2436"/>
      <c r="CI12" s="2436"/>
      <c r="CJ12" s="2436"/>
      <c r="CK12" s="2436"/>
      <c r="CL12" s="2436"/>
      <c r="CM12" s="2436"/>
      <c r="CN12" s="2436"/>
      <c r="CO12" s="2449" t="s">
        <v>1</v>
      </c>
      <c r="CP12" s="2453"/>
      <c r="CQ12" s="3079">
        <v>0</v>
      </c>
      <c r="CR12" s="2451"/>
      <c r="CS12" s="2451"/>
      <c r="CT12" s="2451"/>
      <c r="CU12" s="2451"/>
      <c r="CV12" s="2451"/>
      <c r="CW12" s="2451"/>
      <c r="CX12" s="2451"/>
      <c r="CY12" s="2451"/>
      <c r="CZ12" s="2451"/>
      <c r="DA12" s="2451"/>
      <c r="DB12" s="2451"/>
      <c r="DC12" s="2451"/>
      <c r="DD12" s="2452"/>
      <c r="DE12" s="3079">
        <v>0</v>
      </c>
      <c r="DF12" s="2451"/>
      <c r="DG12" s="2451"/>
      <c r="DH12" s="2451"/>
      <c r="DI12" s="2451"/>
      <c r="DJ12" s="2451"/>
      <c r="DK12" s="2451"/>
      <c r="DL12" s="2451"/>
      <c r="DM12" s="2451"/>
      <c r="DN12" s="2451"/>
      <c r="DO12" s="2451"/>
      <c r="DP12" s="2451"/>
      <c r="DQ12" s="2451"/>
      <c r="DR12" s="2451"/>
      <c r="DS12" s="2451"/>
      <c r="DT12" s="2451"/>
      <c r="DU12" s="2451"/>
      <c r="DV12" s="2451"/>
      <c r="DW12" s="2451"/>
      <c r="DX12" s="2452"/>
      <c r="DY12" s="3079">
        <v>0</v>
      </c>
      <c r="DZ12" s="2451"/>
      <c r="EA12" s="2451"/>
      <c r="EB12" s="2451"/>
      <c r="EC12" s="2451"/>
      <c r="ED12" s="2451"/>
      <c r="EE12" s="2451"/>
      <c r="EF12" s="2451"/>
      <c r="EG12" s="2451"/>
      <c r="EH12" s="2451"/>
      <c r="EI12" s="2451"/>
      <c r="EJ12" s="2451"/>
      <c r="EK12" s="2451"/>
      <c r="EL12" s="2452"/>
      <c r="EM12" s="2456">
        <f>AP12+BQ12-CE12+DE12</f>
        <v>1117570</v>
      </c>
      <c r="EN12" s="2457"/>
      <c r="EO12" s="2457"/>
      <c r="EP12" s="2457"/>
      <c r="EQ12" s="2457"/>
      <c r="ER12" s="2457"/>
      <c r="ES12" s="2457"/>
      <c r="ET12" s="2457"/>
      <c r="EU12" s="2457"/>
      <c r="EV12" s="2457"/>
      <c r="EW12" s="2457"/>
      <c r="EX12" s="2457"/>
      <c r="EY12" s="2457"/>
      <c r="EZ12" s="2456">
        <f>BC12+CQ12+DY12</f>
        <v>0</v>
      </c>
      <c r="FA12" s="2457"/>
      <c r="FB12" s="2457"/>
      <c r="FC12" s="2457"/>
      <c r="FD12" s="2457"/>
      <c r="FE12" s="2457"/>
      <c r="FF12" s="2457"/>
      <c r="FG12" s="2457"/>
      <c r="FH12" s="2457"/>
      <c r="FI12" s="2457"/>
      <c r="FJ12" s="2457"/>
      <c r="FK12" s="2457"/>
      <c r="FL12" s="2457"/>
      <c r="FM12" s="2457"/>
      <c r="FN12" s="2457"/>
      <c r="FO12" s="2458"/>
    </row>
    <row r="13" spans="1:173" ht="18" customHeight="1">
      <c r="B13" s="149"/>
      <c r="C13" s="2342"/>
      <c r="D13" s="2342"/>
      <c r="E13" s="2342"/>
      <c r="F13" s="2342"/>
      <c r="G13" s="2342"/>
      <c r="H13" s="2342"/>
      <c r="I13" s="2342"/>
      <c r="J13" s="2342"/>
      <c r="K13" s="2342"/>
      <c r="L13" s="2342"/>
      <c r="M13" s="2342"/>
      <c r="N13" s="2342"/>
      <c r="O13" s="2342"/>
      <c r="P13" s="2342"/>
      <c r="Q13" s="2342"/>
      <c r="R13" s="2342"/>
      <c r="S13" s="2342"/>
      <c r="T13" s="2342"/>
      <c r="U13" s="2342"/>
      <c r="V13" s="2342"/>
      <c r="W13" s="2343"/>
      <c r="X13" s="2396">
        <v>53121</v>
      </c>
      <c r="Y13" s="2397"/>
      <c r="Z13" s="2397"/>
      <c r="AA13" s="2397"/>
      <c r="AB13" s="2398"/>
      <c r="AC13" s="2417" t="s">
        <v>774</v>
      </c>
      <c r="AD13" s="2418"/>
      <c r="AE13" s="2418"/>
      <c r="AF13" s="2418"/>
      <c r="AG13" s="2418"/>
      <c r="AH13" s="2418"/>
      <c r="AI13" s="2328" t="s">
        <v>211</v>
      </c>
      <c r="AJ13" s="2328"/>
      <c r="AK13" s="2328"/>
      <c r="AL13" s="2323">
        <v>-2</v>
      </c>
      <c r="AM13" s="2323"/>
      <c r="AN13" s="2323"/>
      <c r="AO13" s="2428"/>
      <c r="AP13" s="3115">
        <v>15355</v>
      </c>
      <c r="AQ13" s="2451"/>
      <c r="AR13" s="2451"/>
      <c r="AS13" s="2451"/>
      <c r="AT13" s="2451"/>
      <c r="AU13" s="2451"/>
      <c r="AV13" s="2451"/>
      <c r="AW13" s="2451"/>
      <c r="AX13" s="2451"/>
      <c r="AY13" s="2451"/>
      <c r="AZ13" s="2451"/>
      <c r="BA13" s="2451"/>
      <c r="BB13" s="2452"/>
      <c r="BC13" s="3084">
        <v>0</v>
      </c>
      <c r="BD13" s="2440"/>
      <c r="BE13" s="2440"/>
      <c r="BF13" s="2440"/>
      <c r="BG13" s="2440"/>
      <c r="BH13" s="2440"/>
      <c r="BI13" s="2440"/>
      <c r="BJ13" s="2440"/>
      <c r="BK13" s="2440"/>
      <c r="BL13" s="2440"/>
      <c r="BM13" s="2440"/>
      <c r="BN13" s="2440"/>
      <c r="BO13" s="2440"/>
      <c r="BP13" s="2441"/>
      <c r="BQ13" s="3084">
        <v>1102115</v>
      </c>
      <c r="BR13" s="2440"/>
      <c r="BS13" s="2440"/>
      <c r="BT13" s="2440"/>
      <c r="BU13" s="2440"/>
      <c r="BV13" s="2440"/>
      <c r="BW13" s="2440"/>
      <c r="BX13" s="2440"/>
      <c r="BY13" s="2440"/>
      <c r="BZ13" s="2440"/>
      <c r="CA13" s="2440"/>
      <c r="CB13" s="2441"/>
      <c r="CC13" s="2411" t="s">
        <v>0</v>
      </c>
      <c r="CD13" s="2390"/>
      <c r="CE13" s="1043">
        <v>0</v>
      </c>
      <c r="CF13" s="1043"/>
      <c r="CG13" s="1043"/>
      <c r="CH13" s="1043"/>
      <c r="CI13" s="1043"/>
      <c r="CJ13" s="1043"/>
      <c r="CK13" s="1043"/>
      <c r="CL13" s="1043"/>
      <c r="CM13" s="1043"/>
      <c r="CN13" s="1043"/>
      <c r="CO13" s="2407" t="s">
        <v>1</v>
      </c>
      <c r="CP13" s="2416"/>
      <c r="CQ13" s="3084">
        <v>0</v>
      </c>
      <c r="CR13" s="2440"/>
      <c r="CS13" s="2440"/>
      <c r="CT13" s="2440"/>
      <c r="CU13" s="2440"/>
      <c r="CV13" s="2440"/>
      <c r="CW13" s="2440"/>
      <c r="CX13" s="2440"/>
      <c r="CY13" s="2440"/>
      <c r="CZ13" s="2440"/>
      <c r="DA13" s="2440"/>
      <c r="DB13" s="2440"/>
      <c r="DC13" s="2440"/>
      <c r="DD13" s="2441"/>
      <c r="DE13" s="3084">
        <v>0</v>
      </c>
      <c r="DF13" s="2440"/>
      <c r="DG13" s="2440"/>
      <c r="DH13" s="2440"/>
      <c r="DI13" s="2440"/>
      <c r="DJ13" s="2440"/>
      <c r="DK13" s="2440"/>
      <c r="DL13" s="2440"/>
      <c r="DM13" s="2440"/>
      <c r="DN13" s="2440"/>
      <c r="DO13" s="2440"/>
      <c r="DP13" s="2440"/>
      <c r="DQ13" s="2440"/>
      <c r="DR13" s="2440"/>
      <c r="DS13" s="2440"/>
      <c r="DT13" s="2440"/>
      <c r="DU13" s="2440"/>
      <c r="DV13" s="2440"/>
      <c r="DW13" s="2440"/>
      <c r="DX13" s="2441"/>
      <c r="DY13" s="3084">
        <v>0</v>
      </c>
      <c r="DZ13" s="2440"/>
      <c r="EA13" s="2440"/>
      <c r="EB13" s="2440"/>
      <c r="EC13" s="2440"/>
      <c r="ED13" s="2440"/>
      <c r="EE13" s="2440"/>
      <c r="EF13" s="2440"/>
      <c r="EG13" s="2440"/>
      <c r="EH13" s="2440"/>
      <c r="EI13" s="2440"/>
      <c r="EJ13" s="2440"/>
      <c r="EK13" s="2440"/>
      <c r="EL13" s="2441"/>
      <c r="EM13" s="2456">
        <f>AP13+BQ13-CE13+DE13</f>
        <v>1117470</v>
      </c>
      <c r="EN13" s="2457"/>
      <c r="EO13" s="2457"/>
      <c r="EP13" s="2457"/>
      <c r="EQ13" s="2457"/>
      <c r="ER13" s="2457"/>
      <c r="ES13" s="2457"/>
      <c r="ET13" s="2457"/>
      <c r="EU13" s="2457"/>
      <c r="EV13" s="2457"/>
      <c r="EW13" s="2457"/>
      <c r="EX13" s="2457"/>
      <c r="EY13" s="2457"/>
      <c r="EZ13" s="2456">
        <f>BC13+CQ13+DY13</f>
        <v>0</v>
      </c>
      <c r="FA13" s="2457"/>
      <c r="FB13" s="2457"/>
      <c r="FC13" s="2457"/>
      <c r="FD13" s="2457"/>
      <c r="FE13" s="2457"/>
      <c r="FF13" s="2457"/>
      <c r="FG13" s="2457"/>
      <c r="FH13" s="2457"/>
      <c r="FI13" s="2457"/>
      <c r="FJ13" s="2457"/>
      <c r="FK13" s="2457"/>
      <c r="FL13" s="2457"/>
      <c r="FM13" s="2457"/>
      <c r="FN13" s="2457"/>
      <c r="FO13" s="2458"/>
    </row>
    <row r="14" spans="1:173" s="163" customFormat="1" ht="9" customHeight="1">
      <c r="A14" s="627"/>
      <c r="B14" s="171"/>
      <c r="C14" s="3062" t="s">
        <v>406</v>
      </c>
      <c r="D14" s="3062"/>
      <c r="E14" s="3062"/>
      <c r="F14" s="3062"/>
      <c r="G14" s="3062"/>
      <c r="H14" s="3062"/>
      <c r="I14" s="3062"/>
      <c r="J14" s="3062"/>
      <c r="K14" s="3062"/>
      <c r="L14" s="3062"/>
      <c r="M14" s="3062"/>
      <c r="N14" s="3062"/>
      <c r="O14" s="3062"/>
      <c r="P14" s="3062"/>
      <c r="Q14" s="3062"/>
      <c r="R14" s="3062"/>
      <c r="S14" s="3062"/>
      <c r="T14" s="3062"/>
      <c r="U14" s="3062"/>
      <c r="V14" s="3062"/>
      <c r="W14" s="3063"/>
      <c r="X14" s="2348"/>
      <c r="Y14" s="2348"/>
      <c r="Z14" s="2348"/>
      <c r="AA14" s="2348"/>
      <c r="AB14" s="2348"/>
      <c r="AC14" s="2879"/>
      <c r="AD14" s="2880"/>
      <c r="AE14" s="2880"/>
      <c r="AF14" s="2880"/>
      <c r="AG14" s="2880"/>
      <c r="AH14" s="2880"/>
      <c r="AI14" s="2880"/>
      <c r="AJ14" s="2880"/>
      <c r="AK14" s="2880"/>
      <c r="AL14" s="2880"/>
      <c r="AM14" s="2880"/>
      <c r="AN14" s="2880"/>
      <c r="AO14" s="2880"/>
      <c r="AP14" s="3068"/>
      <c r="AQ14" s="3049"/>
      <c r="AR14" s="3049"/>
      <c r="AS14" s="3049"/>
      <c r="AT14" s="3049"/>
      <c r="AU14" s="3049"/>
      <c r="AV14" s="3049"/>
      <c r="AW14" s="3049"/>
      <c r="AX14" s="3049"/>
      <c r="AY14" s="3049"/>
      <c r="AZ14" s="3049"/>
      <c r="BA14" s="3049"/>
      <c r="BB14" s="3050"/>
      <c r="BC14" s="3048"/>
      <c r="BD14" s="3049"/>
      <c r="BE14" s="3049"/>
      <c r="BF14" s="3049"/>
      <c r="BG14" s="3049"/>
      <c r="BH14" s="3049"/>
      <c r="BI14" s="3049"/>
      <c r="BJ14" s="3049"/>
      <c r="BK14" s="3049"/>
      <c r="BL14" s="3049"/>
      <c r="BM14" s="3049"/>
      <c r="BN14" s="3049"/>
      <c r="BO14" s="3049"/>
      <c r="BP14" s="3050"/>
      <c r="BQ14" s="3048"/>
      <c r="BR14" s="3049"/>
      <c r="BS14" s="3049"/>
      <c r="BT14" s="3049"/>
      <c r="BU14" s="3049"/>
      <c r="BV14" s="3049"/>
      <c r="BW14" s="3049"/>
      <c r="BX14" s="3049"/>
      <c r="BY14" s="3049"/>
      <c r="BZ14" s="3049"/>
      <c r="CA14" s="3049"/>
      <c r="CB14" s="3050"/>
      <c r="CC14" s="2905"/>
      <c r="CD14" s="2116"/>
      <c r="CE14" s="2116"/>
      <c r="CF14" s="2116"/>
      <c r="CG14" s="2116"/>
      <c r="CH14" s="2116"/>
      <c r="CI14" s="2116"/>
      <c r="CJ14" s="2116"/>
      <c r="CK14" s="2116"/>
      <c r="CL14" s="2116"/>
      <c r="CM14" s="2116"/>
      <c r="CN14" s="2116"/>
      <c r="CO14" s="2116"/>
      <c r="CP14" s="2909"/>
      <c r="CQ14" s="3048"/>
      <c r="CR14" s="3049"/>
      <c r="CS14" s="3049"/>
      <c r="CT14" s="3049"/>
      <c r="CU14" s="3049"/>
      <c r="CV14" s="3049"/>
      <c r="CW14" s="3049"/>
      <c r="CX14" s="3049"/>
      <c r="CY14" s="3049"/>
      <c r="CZ14" s="3049"/>
      <c r="DA14" s="3049"/>
      <c r="DB14" s="3049"/>
      <c r="DC14" s="3049"/>
      <c r="DD14" s="3050"/>
      <c r="DE14" s="3048"/>
      <c r="DF14" s="3049"/>
      <c r="DG14" s="3049"/>
      <c r="DH14" s="3049"/>
      <c r="DI14" s="3049"/>
      <c r="DJ14" s="3049"/>
      <c r="DK14" s="3049"/>
      <c r="DL14" s="3049"/>
      <c r="DM14" s="3049"/>
      <c r="DN14" s="3049"/>
      <c r="DO14" s="3049"/>
      <c r="DP14" s="3049"/>
      <c r="DQ14" s="3049"/>
      <c r="DR14" s="3049"/>
      <c r="DS14" s="3049"/>
      <c r="DT14" s="3049"/>
      <c r="DU14" s="3049"/>
      <c r="DV14" s="3049"/>
      <c r="DW14" s="3049"/>
      <c r="DX14" s="3050"/>
      <c r="DY14" s="3048"/>
      <c r="DZ14" s="3049"/>
      <c r="EA14" s="3049"/>
      <c r="EB14" s="3049"/>
      <c r="EC14" s="3049"/>
      <c r="ED14" s="3049"/>
      <c r="EE14" s="3049"/>
      <c r="EF14" s="3049"/>
      <c r="EG14" s="3049"/>
      <c r="EH14" s="3049"/>
      <c r="EI14" s="3049"/>
      <c r="EJ14" s="3049"/>
      <c r="EK14" s="3049"/>
      <c r="EL14" s="3050"/>
      <c r="EM14" s="3048"/>
      <c r="EN14" s="3049"/>
      <c r="EO14" s="3049"/>
      <c r="EP14" s="3049"/>
      <c r="EQ14" s="3049"/>
      <c r="ER14" s="3049"/>
      <c r="ES14" s="3049"/>
      <c r="ET14" s="3049"/>
      <c r="EU14" s="3049"/>
      <c r="EV14" s="3049"/>
      <c r="EW14" s="3049"/>
      <c r="EX14" s="3049"/>
      <c r="EY14" s="3050"/>
      <c r="EZ14" s="3054"/>
      <c r="FA14" s="3055"/>
      <c r="FB14" s="3055"/>
      <c r="FC14" s="3055"/>
      <c r="FD14" s="3055"/>
      <c r="FE14" s="3055"/>
      <c r="FF14" s="3055"/>
      <c r="FG14" s="3055"/>
      <c r="FH14" s="3055"/>
      <c r="FI14" s="3055"/>
      <c r="FJ14" s="3055"/>
      <c r="FK14" s="3055"/>
      <c r="FL14" s="3055"/>
      <c r="FM14" s="3055"/>
      <c r="FN14" s="3055"/>
      <c r="FO14" s="3056"/>
      <c r="FQ14" s="143"/>
    </row>
    <row r="15" spans="1:173" s="163" customFormat="1" ht="9" customHeight="1">
      <c r="A15" s="627"/>
      <c r="B15" s="173"/>
      <c r="C15" s="3064"/>
      <c r="D15" s="3064"/>
      <c r="E15" s="3064"/>
      <c r="F15" s="3064"/>
      <c r="G15" s="3064"/>
      <c r="H15" s="3064"/>
      <c r="I15" s="3064"/>
      <c r="J15" s="3064"/>
      <c r="K15" s="3064"/>
      <c r="L15" s="3064"/>
      <c r="M15" s="3064"/>
      <c r="N15" s="3064"/>
      <c r="O15" s="3064"/>
      <c r="P15" s="3064"/>
      <c r="Q15" s="3064"/>
      <c r="R15" s="3064"/>
      <c r="S15" s="3064"/>
      <c r="T15" s="3064"/>
      <c r="U15" s="3064"/>
      <c r="V15" s="3064"/>
      <c r="W15" s="3065"/>
      <c r="X15" s="2348"/>
      <c r="Y15" s="2348"/>
      <c r="Z15" s="2348"/>
      <c r="AA15" s="2348"/>
      <c r="AB15" s="2348"/>
      <c r="AC15" s="3066"/>
      <c r="AD15" s="3067"/>
      <c r="AE15" s="3067"/>
      <c r="AF15" s="3067"/>
      <c r="AG15" s="3067"/>
      <c r="AH15" s="3067"/>
      <c r="AI15" s="3067"/>
      <c r="AJ15" s="3067"/>
      <c r="AK15" s="3067"/>
      <c r="AL15" s="3067"/>
      <c r="AM15" s="3067"/>
      <c r="AN15" s="3067"/>
      <c r="AO15" s="3067"/>
      <c r="AP15" s="3069"/>
      <c r="AQ15" s="3052"/>
      <c r="AR15" s="3052"/>
      <c r="AS15" s="3052"/>
      <c r="AT15" s="3052"/>
      <c r="AU15" s="3052"/>
      <c r="AV15" s="3052"/>
      <c r="AW15" s="3052"/>
      <c r="AX15" s="3052"/>
      <c r="AY15" s="3052"/>
      <c r="AZ15" s="3052"/>
      <c r="BA15" s="3052"/>
      <c r="BB15" s="3053"/>
      <c r="BC15" s="3051"/>
      <c r="BD15" s="3052"/>
      <c r="BE15" s="3052"/>
      <c r="BF15" s="3052"/>
      <c r="BG15" s="3052"/>
      <c r="BH15" s="3052"/>
      <c r="BI15" s="3052"/>
      <c r="BJ15" s="3052"/>
      <c r="BK15" s="3052"/>
      <c r="BL15" s="3052"/>
      <c r="BM15" s="3052"/>
      <c r="BN15" s="3052"/>
      <c r="BO15" s="3052"/>
      <c r="BP15" s="3053"/>
      <c r="BQ15" s="3051"/>
      <c r="BR15" s="3052"/>
      <c r="BS15" s="3052"/>
      <c r="BT15" s="3052"/>
      <c r="BU15" s="3052"/>
      <c r="BV15" s="3052"/>
      <c r="BW15" s="3052"/>
      <c r="BX15" s="3052"/>
      <c r="BY15" s="3052"/>
      <c r="BZ15" s="3052"/>
      <c r="CA15" s="3052"/>
      <c r="CB15" s="3053"/>
      <c r="CC15" s="3060"/>
      <c r="CD15" s="2049"/>
      <c r="CE15" s="2049"/>
      <c r="CF15" s="2049"/>
      <c r="CG15" s="2049"/>
      <c r="CH15" s="2049"/>
      <c r="CI15" s="2049"/>
      <c r="CJ15" s="2049"/>
      <c r="CK15" s="2049"/>
      <c r="CL15" s="2049"/>
      <c r="CM15" s="2049"/>
      <c r="CN15" s="2049"/>
      <c r="CO15" s="2049"/>
      <c r="CP15" s="3061"/>
      <c r="CQ15" s="3051"/>
      <c r="CR15" s="3052"/>
      <c r="CS15" s="3052"/>
      <c r="CT15" s="3052"/>
      <c r="CU15" s="3052"/>
      <c r="CV15" s="3052"/>
      <c r="CW15" s="3052"/>
      <c r="CX15" s="3052"/>
      <c r="CY15" s="3052"/>
      <c r="CZ15" s="3052"/>
      <c r="DA15" s="3052"/>
      <c r="DB15" s="3052"/>
      <c r="DC15" s="3052"/>
      <c r="DD15" s="3053"/>
      <c r="DE15" s="3051"/>
      <c r="DF15" s="3052"/>
      <c r="DG15" s="3052"/>
      <c r="DH15" s="3052"/>
      <c r="DI15" s="3052"/>
      <c r="DJ15" s="3052"/>
      <c r="DK15" s="3052"/>
      <c r="DL15" s="3052"/>
      <c r="DM15" s="3052"/>
      <c r="DN15" s="3052"/>
      <c r="DO15" s="3052"/>
      <c r="DP15" s="3052"/>
      <c r="DQ15" s="3052"/>
      <c r="DR15" s="3052"/>
      <c r="DS15" s="3052"/>
      <c r="DT15" s="3052"/>
      <c r="DU15" s="3052"/>
      <c r="DV15" s="3052"/>
      <c r="DW15" s="3052"/>
      <c r="DX15" s="3053"/>
      <c r="DY15" s="3051"/>
      <c r="DZ15" s="3052"/>
      <c r="EA15" s="3052"/>
      <c r="EB15" s="3052"/>
      <c r="EC15" s="3052"/>
      <c r="ED15" s="3052"/>
      <c r="EE15" s="3052"/>
      <c r="EF15" s="3052"/>
      <c r="EG15" s="3052"/>
      <c r="EH15" s="3052"/>
      <c r="EI15" s="3052"/>
      <c r="EJ15" s="3052"/>
      <c r="EK15" s="3052"/>
      <c r="EL15" s="3053"/>
      <c r="EM15" s="3051"/>
      <c r="EN15" s="3052"/>
      <c r="EO15" s="3052"/>
      <c r="EP15" s="3052"/>
      <c r="EQ15" s="3052"/>
      <c r="ER15" s="3052"/>
      <c r="ES15" s="3052"/>
      <c r="ET15" s="3052"/>
      <c r="EU15" s="3052"/>
      <c r="EV15" s="3052"/>
      <c r="EW15" s="3052"/>
      <c r="EX15" s="3052"/>
      <c r="EY15" s="3053"/>
      <c r="EZ15" s="3057"/>
      <c r="FA15" s="3058"/>
      <c r="FB15" s="3058"/>
      <c r="FC15" s="3058"/>
      <c r="FD15" s="3058"/>
      <c r="FE15" s="3058"/>
      <c r="FF15" s="3058"/>
      <c r="FG15" s="3058"/>
      <c r="FH15" s="3058"/>
      <c r="FI15" s="3058"/>
      <c r="FJ15" s="3058"/>
      <c r="FK15" s="3058"/>
      <c r="FL15" s="3058"/>
      <c r="FM15" s="3058"/>
      <c r="FN15" s="3058"/>
      <c r="FO15" s="3059"/>
      <c r="FQ15" s="143"/>
    </row>
    <row r="16" spans="1:173" ht="18" customHeight="1">
      <c r="B16" s="146"/>
      <c r="C16" s="2431" t="s">
        <v>1052</v>
      </c>
      <c r="D16" s="2431"/>
      <c r="E16" s="2431"/>
      <c r="F16" s="2431"/>
      <c r="G16" s="2431"/>
      <c r="H16" s="2431"/>
      <c r="I16" s="2431"/>
      <c r="J16" s="2431"/>
      <c r="K16" s="2431"/>
      <c r="L16" s="2431"/>
      <c r="M16" s="2431"/>
      <c r="N16" s="2431"/>
      <c r="O16" s="2431"/>
      <c r="P16" s="2431"/>
      <c r="Q16" s="2431"/>
      <c r="R16" s="2431"/>
      <c r="S16" s="2431"/>
      <c r="T16" s="2431"/>
      <c r="U16" s="2431"/>
      <c r="V16" s="2431"/>
      <c r="W16" s="2432"/>
      <c r="X16" s="2396">
        <v>530211</v>
      </c>
      <c r="Y16" s="2397"/>
      <c r="Z16" s="2397"/>
      <c r="AA16" s="2397"/>
      <c r="AB16" s="2398"/>
      <c r="AC16" s="2433" t="s">
        <v>774</v>
      </c>
      <c r="AD16" s="2434"/>
      <c r="AE16" s="2434"/>
      <c r="AF16" s="2434"/>
      <c r="AG16" s="2434"/>
      <c r="AH16" s="2434"/>
      <c r="AI16" s="2412" t="s">
        <v>210</v>
      </c>
      <c r="AJ16" s="2412"/>
      <c r="AK16" s="2412"/>
      <c r="AL16" s="2323">
        <v>-1</v>
      </c>
      <c r="AM16" s="2323"/>
      <c r="AN16" s="2323"/>
      <c r="AO16" s="2428"/>
      <c r="AP16" s="2443">
        <f>EM17</f>
        <v>1117470</v>
      </c>
      <c r="AQ16" s="2444"/>
      <c r="AR16" s="2444"/>
      <c r="AS16" s="2444"/>
      <c r="AT16" s="2444"/>
      <c r="AU16" s="2444"/>
      <c r="AV16" s="2444"/>
      <c r="AW16" s="2444"/>
      <c r="AX16" s="2444"/>
      <c r="AY16" s="2444"/>
      <c r="AZ16" s="2444"/>
      <c r="BA16" s="2444"/>
      <c r="BB16" s="2445"/>
      <c r="BC16" s="2456">
        <f>EZ17</f>
        <v>0</v>
      </c>
      <c r="BD16" s="2457"/>
      <c r="BE16" s="2457"/>
      <c r="BF16" s="2457"/>
      <c r="BG16" s="2457"/>
      <c r="BH16" s="2457"/>
      <c r="BI16" s="2457"/>
      <c r="BJ16" s="2457"/>
      <c r="BK16" s="2457"/>
      <c r="BL16" s="2457"/>
      <c r="BM16" s="2457"/>
      <c r="BN16" s="2457"/>
      <c r="BO16" s="2457"/>
      <c r="BP16" s="2459"/>
      <c r="BQ16" s="3088">
        <v>100</v>
      </c>
      <c r="BR16" s="3089"/>
      <c r="BS16" s="3089"/>
      <c r="BT16" s="3089"/>
      <c r="BU16" s="3089"/>
      <c r="BV16" s="3089"/>
      <c r="BW16" s="3089"/>
      <c r="BX16" s="3089"/>
      <c r="BY16" s="3089"/>
      <c r="BZ16" s="3089"/>
      <c r="CA16" s="3089"/>
      <c r="CB16" s="3090"/>
      <c r="CC16" s="2312" t="s">
        <v>0</v>
      </c>
      <c r="CD16" s="2313"/>
      <c r="CE16" s="2314">
        <v>0</v>
      </c>
      <c r="CF16" s="2314"/>
      <c r="CG16" s="2314"/>
      <c r="CH16" s="2314"/>
      <c r="CI16" s="2314"/>
      <c r="CJ16" s="2314"/>
      <c r="CK16" s="2314"/>
      <c r="CL16" s="2314"/>
      <c r="CM16" s="2314"/>
      <c r="CN16" s="2314"/>
      <c r="CO16" s="1958" t="s">
        <v>1</v>
      </c>
      <c r="CP16" s="2320"/>
      <c r="CQ16" s="2454">
        <v>0</v>
      </c>
      <c r="CR16" s="2409"/>
      <c r="CS16" s="2409"/>
      <c r="CT16" s="2409"/>
      <c r="CU16" s="2409"/>
      <c r="CV16" s="2409"/>
      <c r="CW16" s="2409"/>
      <c r="CX16" s="2409"/>
      <c r="CY16" s="2409"/>
      <c r="CZ16" s="2409"/>
      <c r="DA16" s="2409"/>
      <c r="DB16" s="2409"/>
      <c r="DC16" s="2409"/>
      <c r="DD16" s="2410"/>
      <c r="DE16" s="2454">
        <v>0</v>
      </c>
      <c r="DF16" s="2409"/>
      <c r="DG16" s="2409"/>
      <c r="DH16" s="2409"/>
      <c r="DI16" s="2409"/>
      <c r="DJ16" s="2409"/>
      <c r="DK16" s="2409"/>
      <c r="DL16" s="2409"/>
      <c r="DM16" s="2409"/>
      <c r="DN16" s="2409"/>
      <c r="DO16" s="2409"/>
      <c r="DP16" s="2409"/>
      <c r="DQ16" s="2409"/>
      <c r="DR16" s="2409"/>
      <c r="DS16" s="2409"/>
      <c r="DT16" s="2409"/>
      <c r="DU16" s="2409"/>
      <c r="DV16" s="2409"/>
      <c r="DW16" s="2409"/>
      <c r="DX16" s="2410"/>
      <c r="DY16" s="2454">
        <v>0</v>
      </c>
      <c r="DZ16" s="2409"/>
      <c r="EA16" s="2409"/>
      <c r="EB16" s="2409"/>
      <c r="EC16" s="2409"/>
      <c r="ED16" s="2409"/>
      <c r="EE16" s="2409"/>
      <c r="EF16" s="2409"/>
      <c r="EG16" s="2409"/>
      <c r="EH16" s="2409"/>
      <c r="EI16" s="2409"/>
      <c r="EJ16" s="2409"/>
      <c r="EK16" s="2409"/>
      <c r="EL16" s="2410"/>
      <c r="EM16" s="2456">
        <f>AP16+BQ16-CE16+DE16</f>
        <v>1117570</v>
      </c>
      <c r="EN16" s="2457"/>
      <c r="EO16" s="2457"/>
      <c r="EP16" s="2457"/>
      <c r="EQ16" s="2457"/>
      <c r="ER16" s="2457"/>
      <c r="ES16" s="2457"/>
      <c r="ET16" s="2457"/>
      <c r="EU16" s="2457"/>
      <c r="EV16" s="2457"/>
      <c r="EW16" s="2457"/>
      <c r="EX16" s="2457"/>
      <c r="EY16" s="2457"/>
      <c r="EZ16" s="2456">
        <f>BC16+CQ16+DY16</f>
        <v>0</v>
      </c>
      <c r="FA16" s="2457"/>
      <c r="FB16" s="2457"/>
      <c r="FC16" s="2457"/>
      <c r="FD16" s="2457"/>
      <c r="FE16" s="2457"/>
      <c r="FF16" s="2457"/>
      <c r="FG16" s="2457"/>
      <c r="FH16" s="2457"/>
      <c r="FI16" s="2457"/>
      <c r="FJ16" s="2457"/>
      <c r="FK16" s="2457"/>
      <c r="FL16" s="2457"/>
      <c r="FM16" s="2457"/>
      <c r="FN16" s="2457"/>
      <c r="FO16" s="2458"/>
    </row>
    <row r="17" spans="1:173" ht="18" customHeight="1">
      <c r="B17" s="221"/>
      <c r="C17" s="3046"/>
      <c r="D17" s="3046"/>
      <c r="E17" s="3046"/>
      <c r="F17" s="3046"/>
      <c r="G17" s="3046"/>
      <c r="H17" s="3046"/>
      <c r="I17" s="3046"/>
      <c r="J17" s="3046"/>
      <c r="K17" s="3046"/>
      <c r="L17" s="3046"/>
      <c r="M17" s="3046"/>
      <c r="N17" s="3046"/>
      <c r="O17" s="3046"/>
      <c r="P17" s="3046"/>
      <c r="Q17" s="3046"/>
      <c r="R17" s="3046"/>
      <c r="S17" s="3046"/>
      <c r="T17" s="3046"/>
      <c r="U17" s="3046"/>
      <c r="V17" s="3046"/>
      <c r="W17" s="3047"/>
      <c r="X17" s="2396">
        <v>531211</v>
      </c>
      <c r="Y17" s="2397"/>
      <c r="Z17" s="2397"/>
      <c r="AA17" s="2397"/>
      <c r="AB17" s="2398"/>
      <c r="AC17" s="2326" t="s">
        <v>774</v>
      </c>
      <c r="AD17" s="2327"/>
      <c r="AE17" s="2327"/>
      <c r="AF17" s="2327"/>
      <c r="AG17" s="2327"/>
      <c r="AH17" s="2327"/>
      <c r="AI17" s="2328" t="s">
        <v>211</v>
      </c>
      <c r="AJ17" s="2328"/>
      <c r="AK17" s="2328"/>
      <c r="AL17" s="2323">
        <v>-2</v>
      </c>
      <c r="AM17" s="2323"/>
      <c r="AN17" s="2323"/>
      <c r="AO17" s="2428"/>
      <c r="AP17" s="3075">
        <v>15355</v>
      </c>
      <c r="AQ17" s="3076"/>
      <c r="AR17" s="3076"/>
      <c r="AS17" s="3076"/>
      <c r="AT17" s="3076"/>
      <c r="AU17" s="3076"/>
      <c r="AV17" s="3076"/>
      <c r="AW17" s="3076"/>
      <c r="AX17" s="3076"/>
      <c r="AY17" s="3076"/>
      <c r="AZ17" s="3076"/>
      <c r="BA17" s="3076"/>
      <c r="BB17" s="3077"/>
      <c r="BC17" s="3078">
        <v>0</v>
      </c>
      <c r="BD17" s="3076"/>
      <c r="BE17" s="3076"/>
      <c r="BF17" s="3076"/>
      <c r="BG17" s="3076"/>
      <c r="BH17" s="3076"/>
      <c r="BI17" s="3076"/>
      <c r="BJ17" s="3076"/>
      <c r="BK17" s="3076"/>
      <c r="BL17" s="3076"/>
      <c r="BM17" s="3076"/>
      <c r="BN17" s="3076"/>
      <c r="BO17" s="3076"/>
      <c r="BP17" s="3077"/>
      <c r="BQ17" s="3078">
        <v>1102115</v>
      </c>
      <c r="BR17" s="3076"/>
      <c r="BS17" s="3076"/>
      <c r="BT17" s="3076"/>
      <c r="BU17" s="3076"/>
      <c r="BV17" s="3076"/>
      <c r="BW17" s="3076"/>
      <c r="BX17" s="3076"/>
      <c r="BY17" s="3076"/>
      <c r="BZ17" s="3076"/>
      <c r="CA17" s="3076"/>
      <c r="CB17" s="3077"/>
      <c r="CC17" s="2312" t="s">
        <v>0</v>
      </c>
      <c r="CD17" s="2313"/>
      <c r="CE17" s="2314">
        <v>0</v>
      </c>
      <c r="CF17" s="2314"/>
      <c r="CG17" s="2314"/>
      <c r="CH17" s="2314"/>
      <c r="CI17" s="2314"/>
      <c r="CJ17" s="2314"/>
      <c r="CK17" s="2314"/>
      <c r="CL17" s="2314"/>
      <c r="CM17" s="2314"/>
      <c r="CN17" s="2314"/>
      <c r="CO17" s="1958" t="s">
        <v>1</v>
      </c>
      <c r="CP17" s="2320"/>
      <c r="CQ17" s="2454">
        <v>0</v>
      </c>
      <c r="CR17" s="2409"/>
      <c r="CS17" s="2409"/>
      <c r="CT17" s="2409"/>
      <c r="CU17" s="2409"/>
      <c r="CV17" s="2409"/>
      <c r="CW17" s="2409"/>
      <c r="CX17" s="2409"/>
      <c r="CY17" s="2409"/>
      <c r="CZ17" s="2409"/>
      <c r="DA17" s="2409"/>
      <c r="DB17" s="2409"/>
      <c r="DC17" s="2409"/>
      <c r="DD17" s="2410"/>
      <c r="DE17" s="2454">
        <v>0</v>
      </c>
      <c r="DF17" s="2409"/>
      <c r="DG17" s="2409"/>
      <c r="DH17" s="2409"/>
      <c r="DI17" s="2409"/>
      <c r="DJ17" s="2409"/>
      <c r="DK17" s="2409"/>
      <c r="DL17" s="2409"/>
      <c r="DM17" s="2409"/>
      <c r="DN17" s="2409"/>
      <c r="DO17" s="2409"/>
      <c r="DP17" s="2409"/>
      <c r="DQ17" s="2409"/>
      <c r="DR17" s="2409"/>
      <c r="DS17" s="2409"/>
      <c r="DT17" s="2409"/>
      <c r="DU17" s="2409"/>
      <c r="DV17" s="2409"/>
      <c r="DW17" s="2409"/>
      <c r="DX17" s="2410"/>
      <c r="DY17" s="2454">
        <v>0</v>
      </c>
      <c r="DZ17" s="2409"/>
      <c r="EA17" s="2409"/>
      <c r="EB17" s="2409"/>
      <c r="EC17" s="2409"/>
      <c r="ED17" s="2409"/>
      <c r="EE17" s="2409"/>
      <c r="EF17" s="2409"/>
      <c r="EG17" s="2409"/>
      <c r="EH17" s="2409"/>
      <c r="EI17" s="2409"/>
      <c r="EJ17" s="2409"/>
      <c r="EK17" s="2409"/>
      <c r="EL17" s="2410"/>
      <c r="EM17" s="2456">
        <f t="shared" ref="EM17:EM23" si="0">AP17+BQ17-CE17+DE17</f>
        <v>1117470</v>
      </c>
      <c r="EN17" s="2457"/>
      <c r="EO17" s="2457"/>
      <c r="EP17" s="2457"/>
      <c r="EQ17" s="2457"/>
      <c r="ER17" s="2457"/>
      <c r="ES17" s="2457"/>
      <c r="ET17" s="2457"/>
      <c r="EU17" s="2457"/>
      <c r="EV17" s="2457"/>
      <c r="EW17" s="2457"/>
      <c r="EX17" s="2457"/>
      <c r="EY17" s="2457"/>
      <c r="EZ17" s="2456">
        <f t="shared" ref="EZ17:EZ23" si="1">BC17+CQ17+DY17</f>
        <v>0</v>
      </c>
      <c r="FA17" s="2457"/>
      <c r="FB17" s="2457"/>
      <c r="FC17" s="2457"/>
      <c r="FD17" s="2457"/>
      <c r="FE17" s="2457"/>
      <c r="FF17" s="2457"/>
      <c r="FG17" s="2457"/>
      <c r="FH17" s="2457"/>
      <c r="FI17" s="2457"/>
      <c r="FJ17" s="2457"/>
      <c r="FK17" s="2457"/>
      <c r="FL17" s="2457"/>
      <c r="FM17" s="2457"/>
      <c r="FN17" s="2457"/>
      <c r="FO17" s="2458"/>
    </row>
    <row r="18" spans="1:173" ht="18" customHeight="1">
      <c r="B18" s="146"/>
      <c r="C18" s="2431" t="s">
        <v>1053</v>
      </c>
      <c r="D18" s="2431"/>
      <c r="E18" s="2431"/>
      <c r="F18" s="2431"/>
      <c r="G18" s="2431"/>
      <c r="H18" s="2431"/>
      <c r="I18" s="2431"/>
      <c r="J18" s="2431"/>
      <c r="K18" s="2431"/>
      <c r="L18" s="2431"/>
      <c r="M18" s="2431"/>
      <c r="N18" s="2431"/>
      <c r="O18" s="2431"/>
      <c r="P18" s="2431"/>
      <c r="Q18" s="2431"/>
      <c r="R18" s="2431"/>
      <c r="S18" s="2431"/>
      <c r="T18" s="2431"/>
      <c r="U18" s="2431"/>
      <c r="V18" s="2431"/>
      <c r="W18" s="2432"/>
      <c r="X18" s="2396">
        <v>530212</v>
      </c>
      <c r="Y18" s="2397"/>
      <c r="Z18" s="2397"/>
      <c r="AA18" s="2397"/>
      <c r="AB18" s="2398"/>
      <c r="AC18" s="2433" t="s">
        <v>774</v>
      </c>
      <c r="AD18" s="2434"/>
      <c r="AE18" s="2434"/>
      <c r="AF18" s="2434"/>
      <c r="AG18" s="2434"/>
      <c r="AH18" s="2434"/>
      <c r="AI18" s="2412" t="s">
        <v>210</v>
      </c>
      <c r="AJ18" s="2412"/>
      <c r="AK18" s="2412"/>
      <c r="AL18" s="2323">
        <v>-1</v>
      </c>
      <c r="AM18" s="2323"/>
      <c r="AN18" s="2323"/>
      <c r="AO18" s="2428"/>
      <c r="AP18" s="2443">
        <f>EM19</f>
        <v>0</v>
      </c>
      <c r="AQ18" s="2444"/>
      <c r="AR18" s="2444"/>
      <c r="AS18" s="2444"/>
      <c r="AT18" s="2444"/>
      <c r="AU18" s="2444"/>
      <c r="AV18" s="2444"/>
      <c r="AW18" s="2444"/>
      <c r="AX18" s="2444"/>
      <c r="AY18" s="2444"/>
      <c r="AZ18" s="2444"/>
      <c r="BA18" s="2444"/>
      <c r="BB18" s="2445"/>
      <c r="BC18" s="2850">
        <f>EZ19</f>
        <v>0</v>
      </c>
      <c r="BD18" s="2444"/>
      <c r="BE18" s="2444"/>
      <c r="BF18" s="2444"/>
      <c r="BG18" s="2444"/>
      <c r="BH18" s="2444"/>
      <c r="BI18" s="2444"/>
      <c r="BJ18" s="2444"/>
      <c r="BK18" s="2444"/>
      <c r="BL18" s="2444"/>
      <c r="BM18" s="2444"/>
      <c r="BN18" s="2444"/>
      <c r="BO18" s="2444"/>
      <c r="BP18" s="2445"/>
      <c r="BQ18" s="3079">
        <v>0</v>
      </c>
      <c r="BR18" s="2451"/>
      <c r="BS18" s="2451"/>
      <c r="BT18" s="2451"/>
      <c r="BU18" s="2451"/>
      <c r="BV18" s="2451"/>
      <c r="BW18" s="2451"/>
      <c r="BX18" s="2451"/>
      <c r="BY18" s="2451"/>
      <c r="BZ18" s="2451"/>
      <c r="CA18" s="2451"/>
      <c r="CB18" s="2452"/>
      <c r="CC18" s="2450" t="s">
        <v>0</v>
      </c>
      <c r="CD18" s="2435"/>
      <c r="CE18" s="2436">
        <v>0</v>
      </c>
      <c r="CF18" s="2436"/>
      <c r="CG18" s="2436"/>
      <c r="CH18" s="2436"/>
      <c r="CI18" s="2436"/>
      <c r="CJ18" s="2436"/>
      <c r="CK18" s="2436"/>
      <c r="CL18" s="2436"/>
      <c r="CM18" s="2436"/>
      <c r="CN18" s="2436"/>
      <c r="CO18" s="2449" t="s">
        <v>1</v>
      </c>
      <c r="CP18" s="2453"/>
      <c r="CQ18" s="3079">
        <v>0</v>
      </c>
      <c r="CR18" s="2451"/>
      <c r="CS18" s="2451"/>
      <c r="CT18" s="2451"/>
      <c r="CU18" s="2451"/>
      <c r="CV18" s="2451"/>
      <c r="CW18" s="2451"/>
      <c r="CX18" s="2451"/>
      <c r="CY18" s="2451"/>
      <c r="CZ18" s="2451"/>
      <c r="DA18" s="2451"/>
      <c r="DB18" s="2451"/>
      <c r="DC18" s="2451"/>
      <c r="DD18" s="2452"/>
      <c r="DE18" s="3079">
        <v>0</v>
      </c>
      <c r="DF18" s="2451"/>
      <c r="DG18" s="2451"/>
      <c r="DH18" s="2451"/>
      <c r="DI18" s="2451"/>
      <c r="DJ18" s="2451"/>
      <c r="DK18" s="2451"/>
      <c r="DL18" s="2451"/>
      <c r="DM18" s="2451"/>
      <c r="DN18" s="2451"/>
      <c r="DO18" s="2451"/>
      <c r="DP18" s="2451"/>
      <c r="DQ18" s="2451"/>
      <c r="DR18" s="2451"/>
      <c r="DS18" s="2451"/>
      <c r="DT18" s="2451"/>
      <c r="DU18" s="2451"/>
      <c r="DV18" s="2451"/>
      <c r="DW18" s="2451"/>
      <c r="DX18" s="2452"/>
      <c r="DY18" s="3079">
        <v>0</v>
      </c>
      <c r="DZ18" s="2451"/>
      <c r="EA18" s="2451"/>
      <c r="EB18" s="2451"/>
      <c r="EC18" s="2451"/>
      <c r="ED18" s="2451"/>
      <c r="EE18" s="2451"/>
      <c r="EF18" s="2451"/>
      <c r="EG18" s="2451"/>
      <c r="EH18" s="2451"/>
      <c r="EI18" s="2451"/>
      <c r="EJ18" s="2451"/>
      <c r="EK18" s="2451"/>
      <c r="EL18" s="2452"/>
      <c r="EM18" s="2456">
        <f t="shared" si="0"/>
        <v>0</v>
      </c>
      <c r="EN18" s="2457"/>
      <c r="EO18" s="2457"/>
      <c r="EP18" s="2457"/>
      <c r="EQ18" s="2457"/>
      <c r="ER18" s="2457"/>
      <c r="ES18" s="2457"/>
      <c r="ET18" s="2457"/>
      <c r="EU18" s="2457"/>
      <c r="EV18" s="2457"/>
      <c r="EW18" s="2457"/>
      <c r="EX18" s="2457"/>
      <c r="EY18" s="2457"/>
      <c r="EZ18" s="2456">
        <f t="shared" si="1"/>
        <v>0</v>
      </c>
      <c r="FA18" s="2457"/>
      <c r="FB18" s="2457"/>
      <c r="FC18" s="2457"/>
      <c r="FD18" s="2457"/>
      <c r="FE18" s="2457"/>
      <c r="FF18" s="2457"/>
      <c r="FG18" s="2457"/>
      <c r="FH18" s="2457"/>
      <c r="FI18" s="2457"/>
      <c r="FJ18" s="2457"/>
      <c r="FK18" s="2457"/>
      <c r="FL18" s="2457"/>
      <c r="FM18" s="2457"/>
      <c r="FN18" s="2457"/>
      <c r="FO18" s="2458"/>
      <c r="FQ18" s="163"/>
    </row>
    <row r="19" spans="1:173" ht="18" customHeight="1">
      <c r="B19" s="221"/>
      <c r="C19" s="3046"/>
      <c r="D19" s="3046"/>
      <c r="E19" s="3046"/>
      <c r="F19" s="3046"/>
      <c r="G19" s="3046"/>
      <c r="H19" s="3046"/>
      <c r="I19" s="3046"/>
      <c r="J19" s="3046"/>
      <c r="K19" s="3046"/>
      <c r="L19" s="3046"/>
      <c r="M19" s="3046"/>
      <c r="N19" s="3046"/>
      <c r="O19" s="3046"/>
      <c r="P19" s="3046"/>
      <c r="Q19" s="3046"/>
      <c r="R19" s="3046"/>
      <c r="S19" s="3046"/>
      <c r="T19" s="3046"/>
      <c r="U19" s="3046"/>
      <c r="V19" s="3046"/>
      <c r="W19" s="3047"/>
      <c r="X19" s="2396">
        <v>531212</v>
      </c>
      <c r="Y19" s="2397"/>
      <c r="Z19" s="2397"/>
      <c r="AA19" s="2397"/>
      <c r="AB19" s="2398"/>
      <c r="AC19" s="2326" t="s">
        <v>774</v>
      </c>
      <c r="AD19" s="2327"/>
      <c r="AE19" s="2327"/>
      <c r="AF19" s="2327"/>
      <c r="AG19" s="2327"/>
      <c r="AH19" s="2327"/>
      <c r="AI19" s="2328" t="s">
        <v>211</v>
      </c>
      <c r="AJ19" s="2328"/>
      <c r="AK19" s="2328"/>
      <c r="AL19" s="2323">
        <v>-2</v>
      </c>
      <c r="AM19" s="2323"/>
      <c r="AN19" s="2323"/>
      <c r="AO19" s="2428"/>
      <c r="AP19" s="2408">
        <v>0</v>
      </c>
      <c r="AQ19" s="2409"/>
      <c r="AR19" s="2409"/>
      <c r="AS19" s="2409"/>
      <c r="AT19" s="2409"/>
      <c r="AU19" s="2409"/>
      <c r="AV19" s="2409"/>
      <c r="AW19" s="2409"/>
      <c r="AX19" s="2409"/>
      <c r="AY19" s="2409"/>
      <c r="AZ19" s="2409"/>
      <c r="BA19" s="2409"/>
      <c r="BB19" s="2410"/>
      <c r="BC19" s="2454">
        <v>0</v>
      </c>
      <c r="BD19" s="2409"/>
      <c r="BE19" s="2409"/>
      <c r="BF19" s="2409"/>
      <c r="BG19" s="2409"/>
      <c r="BH19" s="2409"/>
      <c r="BI19" s="2409"/>
      <c r="BJ19" s="2409"/>
      <c r="BK19" s="2409"/>
      <c r="BL19" s="2409"/>
      <c r="BM19" s="2409"/>
      <c r="BN19" s="2409"/>
      <c r="BO19" s="2409"/>
      <c r="BP19" s="2410"/>
      <c r="BQ19" s="2454">
        <v>0</v>
      </c>
      <c r="BR19" s="2409"/>
      <c r="BS19" s="2409"/>
      <c r="BT19" s="2409"/>
      <c r="BU19" s="2409"/>
      <c r="BV19" s="2409"/>
      <c r="BW19" s="2409"/>
      <c r="BX19" s="2409"/>
      <c r="BY19" s="2409"/>
      <c r="BZ19" s="2409"/>
      <c r="CA19" s="2409"/>
      <c r="CB19" s="2410"/>
      <c r="CC19" s="2312" t="s">
        <v>0</v>
      </c>
      <c r="CD19" s="2313"/>
      <c r="CE19" s="2314">
        <v>0</v>
      </c>
      <c r="CF19" s="2314"/>
      <c r="CG19" s="2314"/>
      <c r="CH19" s="2314"/>
      <c r="CI19" s="2314"/>
      <c r="CJ19" s="2314"/>
      <c r="CK19" s="2314"/>
      <c r="CL19" s="2314"/>
      <c r="CM19" s="2314"/>
      <c r="CN19" s="2314"/>
      <c r="CO19" s="1958" t="s">
        <v>1</v>
      </c>
      <c r="CP19" s="2320"/>
      <c r="CQ19" s="2454">
        <v>0</v>
      </c>
      <c r="CR19" s="2409"/>
      <c r="CS19" s="2409"/>
      <c r="CT19" s="2409"/>
      <c r="CU19" s="2409"/>
      <c r="CV19" s="2409"/>
      <c r="CW19" s="2409"/>
      <c r="CX19" s="2409"/>
      <c r="CY19" s="2409"/>
      <c r="CZ19" s="2409"/>
      <c r="DA19" s="2409"/>
      <c r="DB19" s="2409"/>
      <c r="DC19" s="2409"/>
      <c r="DD19" s="2410"/>
      <c r="DE19" s="2454">
        <v>0</v>
      </c>
      <c r="DF19" s="2409"/>
      <c r="DG19" s="2409"/>
      <c r="DH19" s="2409"/>
      <c r="DI19" s="2409"/>
      <c r="DJ19" s="2409"/>
      <c r="DK19" s="2409"/>
      <c r="DL19" s="2409"/>
      <c r="DM19" s="2409"/>
      <c r="DN19" s="2409"/>
      <c r="DO19" s="2409"/>
      <c r="DP19" s="2409"/>
      <c r="DQ19" s="2409"/>
      <c r="DR19" s="2409"/>
      <c r="DS19" s="2409"/>
      <c r="DT19" s="2409"/>
      <c r="DU19" s="2409"/>
      <c r="DV19" s="2409"/>
      <c r="DW19" s="2409"/>
      <c r="DX19" s="2410"/>
      <c r="DY19" s="2454">
        <v>0</v>
      </c>
      <c r="DZ19" s="2409"/>
      <c r="EA19" s="2409"/>
      <c r="EB19" s="2409"/>
      <c r="EC19" s="2409"/>
      <c r="ED19" s="2409"/>
      <c r="EE19" s="2409"/>
      <c r="EF19" s="2409"/>
      <c r="EG19" s="2409"/>
      <c r="EH19" s="2409"/>
      <c r="EI19" s="2409"/>
      <c r="EJ19" s="2409"/>
      <c r="EK19" s="2409"/>
      <c r="EL19" s="2410"/>
      <c r="EM19" s="2456">
        <f t="shared" si="0"/>
        <v>0</v>
      </c>
      <c r="EN19" s="2457"/>
      <c r="EO19" s="2457"/>
      <c r="EP19" s="2457"/>
      <c r="EQ19" s="2457"/>
      <c r="ER19" s="2457"/>
      <c r="ES19" s="2457"/>
      <c r="ET19" s="2457"/>
      <c r="EU19" s="2457"/>
      <c r="EV19" s="2457"/>
      <c r="EW19" s="2457"/>
      <c r="EX19" s="2457"/>
      <c r="EY19" s="2457"/>
      <c r="EZ19" s="2456">
        <f t="shared" si="1"/>
        <v>0</v>
      </c>
      <c r="FA19" s="2457"/>
      <c r="FB19" s="2457"/>
      <c r="FC19" s="2457"/>
      <c r="FD19" s="2457"/>
      <c r="FE19" s="2457"/>
      <c r="FF19" s="2457"/>
      <c r="FG19" s="2457"/>
      <c r="FH19" s="2457"/>
      <c r="FI19" s="2457"/>
      <c r="FJ19" s="2457"/>
      <c r="FK19" s="2457"/>
      <c r="FL19" s="2457"/>
      <c r="FM19" s="2457"/>
      <c r="FN19" s="2457"/>
      <c r="FO19" s="2458"/>
      <c r="FQ19" s="163"/>
    </row>
    <row r="20" spans="1:173" ht="18" customHeight="1">
      <c r="B20" s="146"/>
      <c r="C20" s="2338" t="s">
        <v>1037</v>
      </c>
      <c r="D20" s="2338"/>
      <c r="E20" s="2338"/>
      <c r="F20" s="2338"/>
      <c r="G20" s="2338"/>
      <c r="H20" s="2338"/>
      <c r="I20" s="2338"/>
      <c r="J20" s="2338"/>
      <c r="K20" s="2338"/>
      <c r="L20" s="2338"/>
      <c r="M20" s="2338"/>
      <c r="N20" s="2338"/>
      <c r="O20" s="2338"/>
      <c r="P20" s="2338"/>
      <c r="Q20" s="2338"/>
      <c r="R20" s="2338"/>
      <c r="S20" s="2338"/>
      <c r="T20" s="2338"/>
      <c r="U20" s="2338"/>
      <c r="V20" s="2338"/>
      <c r="W20" s="2339"/>
      <c r="X20" s="2396">
        <v>53022</v>
      </c>
      <c r="Y20" s="2397"/>
      <c r="Z20" s="2397"/>
      <c r="AA20" s="2397"/>
      <c r="AB20" s="2398"/>
      <c r="AC20" s="2433" t="s">
        <v>774</v>
      </c>
      <c r="AD20" s="2434"/>
      <c r="AE20" s="2434"/>
      <c r="AF20" s="2434"/>
      <c r="AG20" s="2434"/>
      <c r="AH20" s="2434"/>
      <c r="AI20" s="2412" t="s">
        <v>210</v>
      </c>
      <c r="AJ20" s="2412"/>
      <c r="AK20" s="2412"/>
      <c r="AL20" s="3086">
        <v>-1</v>
      </c>
      <c r="AM20" s="3086"/>
      <c r="AN20" s="3086"/>
      <c r="AO20" s="3087"/>
      <c r="AP20" s="2443">
        <f>EM21</f>
        <v>0</v>
      </c>
      <c r="AQ20" s="2444"/>
      <c r="AR20" s="2444"/>
      <c r="AS20" s="2444"/>
      <c r="AT20" s="2444"/>
      <c r="AU20" s="2444"/>
      <c r="AV20" s="2444"/>
      <c r="AW20" s="2444"/>
      <c r="AX20" s="2444"/>
      <c r="AY20" s="2444"/>
      <c r="AZ20" s="2444"/>
      <c r="BA20" s="2444"/>
      <c r="BB20" s="2445"/>
      <c r="BC20" s="2850">
        <f>EZ21</f>
        <v>0</v>
      </c>
      <c r="BD20" s="2444"/>
      <c r="BE20" s="2444"/>
      <c r="BF20" s="2444"/>
      <c r="BG20" s="2444"/>
      <c r="BH20" s="2444"/>
      <c r="BI20" s="2444"/>
      <c r="BJ20" s="2444"/>
      <c r="BK20" s="2444"/>
      <c r="BL20" s="2444"/>
      <c r="BM20" s="2444"/>
      <c r="BN20" s="2444"/>
      <c r="BO20" s="2444"/>
      <c r="BP20" s="2445"/>
      <c r="BQ20" s="3079">
        <v>0</v>
      </c>
      <c r="BR20" s="2451"/>
      <c r="BS20" s="2451"/>
      <c r="BT20" s="2451"/>
      <c r="BU20" s="2451"/>
      <c r="BV20" s="2451"/>
      <c r="BW20" s="2451"/>
      <c r="BX20" s="2451"/>
      <c r="BY20" s="2451"/>
      <c r="BZ20" s="2451"/>
      <c r="CA20" s="2451"/>
      <c r="CB20" s="2452"/>
      <c r="CC20" s="2450" t="s">
        <v>0</v>
      </c>
      <c r="CD20" s="2435"/>
      <c r="CE20" s="2436">
        <v>0</v>
      </c>
      <c r="CF20" s="2436"/>
      <c r="CG20" s="2436"/>
      <c r="CH20" s="2436"/>
      <c r="CI20" s="2436"/>
      <c r="CJ20" s="2436"/>
      <c r="CK20" s="2436"/>
      <c r="CL20" s="2436"/>
      <c r="CM20" s="2436"/>
      <c r="CN20" s="2436"/>
      <c r="CO20" s="2449" t="s">
        <v>1</v>
      </c>
      <c r="CP20" s="2453"/>
      <c r="CQ20" s="3079">
        <v>0</v>
      </c>
      <c r="CR20" s="2451"/>
      <c r="CS20" s="2451"/>
      <c r="CT20" s="2451"/>
      <c r="CU20" s="2451"/>
      <c r="CV20" s="2451"/>
      <c r="CW20" s="2451"/>
      <c r="CX20" s="2451"/>
      <c r="CY20" s="2451"/>
      <c r="CZ20" s="2451"/>
      <c r="DA20" s="2451"/>
      <c r="DB20" s="2451"/>
      <c r="DC20" s="2451"/>
      <c r="DD20" s="2452"/>
      <c r="DE20" s="3079">
        <v>0</v>
      </c>
      <c r="DF20" s="2451"/>
      <c r="DG20" s="2451"/>
      <c r="DH20" s="2451"/>
      <c r="DI20" s="2451"/>
      <c r="DJ20" s="2451"/>
      <c r="DK20" s="2451"/>
      <c r="DL20" s="2451"/>
      <c r="DM20" s="2451"/>
      <c r="DN20" s="2451"/>
      <c r="DO20" s="2451"/>
      <c r="DP20" s="2451"/>
      <c r="DQ20" s="2451"/>
      <c r="DR20" s="2451"/>
      <c r="DS20" s="2451"/>
      <c r="DT20" s="2451"/>
      <c r="DU20" s="2451"/>
      <c r="DV20" s="2451"/>
      <c r="DW20" s="2451"/>
      <c r="DX20" s="2452"/>
      <c r="DY20" s="3079">
        <v>0</v>
      </c>
      <c r="DZ20" s="2451"/>
      <c r="EA20" s="2451"/>
      <c r="EB20" s="2451"/>
      <c r="EC20" s="2451"/>
      <c r="ED20" s="2451"/>
      <c r="EE20" s="2451"/>
      <c r="EF20" s="2451"/>
      <c r="EG20" s="2451"/>
      <c r="EH20" s="2451"/>
      <c r="EI20" s="2451"/>
      <c r="EJ20" s="2451"/>
      <c r="EK20" s="2451"/>
      <c r="EL20" s="2452"/>
      <c r="EM20" s="2456">
        <f t="shared" si="0"/>
        <v>0</v>
      </c>
      <c r="EN20" s="2457"/>
      <c r="EO20" s="2457"/>
      <c r="EP20" s="2457"/>
      <c r="EQ20" s="2457"/>
      <c r="ER20" s="2457"/>
      <c r="ES20" s="2457"/>
      <c r="ET20" s="2457"/>
      <c r="EU20" s="2457"/>
      <c r="EV20" s="2457"/>
      <c r="EW20" s="2457"/>
      <c r="EX20" s="2457"/>
      <c r="EY20" s="2457"/>
      <c r="EZ20" s="2456">
        <f t="shared" si="1"/>
        <v>0</v>
      </c>
      <c r="FA20" s="2457"/>
      <c r="FB20" s="2457"/>
      <c r="FC20" s="2457"/>
      <c r="FD20" s="2457"/>
      <c r="FE20" s="2457"/>
      <c r="FF20" s="2457"/>
      <c r="FG20" s="2457"/>
      <c r="FH20" s="2457"/>
      <c r="FI20" s="2457"/>
      <c r="FJ20" s="2457"/>
      <c r="FK20" s="2457"/>
      <c r="FL20" s="2457"/>
      <c r="FM20" s="2457"/>
      <c r="FN20" s="2457"/>
      <c r="FO20" s="2458"/>
    </row>
    <row r="21" spans="1:173" ht="18" customHeight="1">
      <c r="B21" s="221"/>
      <c r="C21" s="2342"/>
      <c r="D21" s="2342"/>
      <c r="E21" s="2342"/>
      <c r="F21" s="2342"/>
      <c r="G21" s="2342"/>
      <c r="H21" s="2342"/>
      <c r="I21" s="2342"/>
      <c r="J21" s="2342"/>
      <c r="K21" s="2342"/>
      <c r="L21" s="2342"/>
      <c r="M21" s="2342"/>
      <c r="N21" s="2342"/>
      <c r="O21" s="2342"/>
      <c r="P21" s="2342"/>
      <c r="Q21" s="2342"/>
      <c r="R21" s="2342"/>
      <c r="S21" s="2342"/>
      <c r="T21" s="2342"/>
      <c r="U21" s="2342"/>
      <c r="V21" s="2342"/>
      <c r="W21" s="2343"/>
      <c r="X21" s="2396">
        <v>53122</v>
      </c>
      <c r="Y21" s="2397"/>
      <c r="Z21" s="2397"/>
      <c r="AA21" s="2397"/>
      <c r="AB21" s="2398"/>
      <c r="AC21" s="2326" t="s">
        <v>774</v>
      </c>
      <c r="AD21" s="2327"/>
      <c r="AE21" s="2327"/>
      <c r="AF21" s="2327"/>
      <c r="AG21" s="2327"/>
      <c r="AH21" s="2327"/>
      <c r="AI21" s="2328" t="s">
        <v>211</v>
      </c>
      <c r="AJ21" s="2328"/>
      <c r="AK21" s="2328"/>
      <c r="AL21" s="2323">
        <v>-2</v>
      </c>
      <c r="AM21" s="2323"/>
      <c r="AN21" s="2323"/>
      <c r="AO21" s="2428"/>
      <c r="AP21" s="2408">
        <v>0</v>
      </c>
      <c r="AQ21" s="2409"/>
      <c r="AR21" s="2409"/>
      <c r="AS21" s="2409"/>
      <c r="AT21" s="2409"/>
      <c r="AU21" s="2409"/>
      <c r="AV21" s="2409"/>
      <c r="AW21" s="2409"/>
      <c r="AX21" s="2409"/>
      <c r="AY21" s="2409"/>
      <c r="AZ21" s="2409"/>
      <c r="BA21" s="2409"/>
      <c r="BB21" s="2410"/>
      <c r="BC21" s="2454">
        <v>0</v>
      </c>
      <c r="BD21" s="2409"/>
      <c r="BE21" s="2409"/>
      <c r="BF21" s="2409"/>
      <c r="BG21" s="2409"/>
      <c r="BH21" s="2409"/>
      <c r="BI21" s="2409"/>
      <c r="BJ21" s="2409"/>
      <c r="BK21" s="2409"/>
      <c r="BL21" s="2409"/>
      <c r="BM21" s="2409"/>
      <c r="BN21" s="2409"/>
      <c r="BO21" s="2409"/>
      <c r="BP21" s="2410"/>
      <c r="BQ21" s="2454">
        <v>0</v>
      </c>
      <c r="BR21" s="2409"/>
      <c r="BS21" s="2409"/>
      <c r="BT21" s="2409"/>
      <c r="BU21" s="2409"/>
      <c r="BV21" s="2409"/>
      <c r="BW21" s="2409"/>
      <c r="BX21" s="2409"/>
      <c r="BY21" s="2409"/>
      <c r="BZ21" s="2409"/>
      <c r="CA21" s="2409"/>
      <c r="CB21" s="2410"/>
      <c r="CC21" s="2312" t="s">
        <v>0</v>
      </c>
      <c r="CD21" s="2313"/>
      <c r="CE21" s="2314">
        <v>0</v>
      </c>
      <c r="CF21" s="2314"/>
      <c r="CG21" s="2314"/>
      <c r="CH21" s="2314"/>
      <c r="CI21" s="2314"/>
      <c r="CJ21" s="2314"/>
      <c r="CK21" s="2314"/>
      <c r="CL21" s="2314"/>
      <c r="CM21" s="2314"/>
      <c r="CN21" s="2314"/>
      <c r="CO21" s="1958" t="s">
        <v>1</v>
      </c>
      <c r="CP21" s="2320"/>
      <c r="CQ21" s="2454">
        <v>0</v>
      </c>
      <c r="CR21" s="2409"/>
      <c r="CS21" s="2409"/>
      <c r="CT21" s="2409"/>
      <c r="CU21" s="2409"/>
      <c r="CV21" s="2409"/>
      <c r="CW21" s="2409"/>
      <c r="CX21" s="2409"/>
      <c r="CY21" s="2409"/>
      <c r="CZ21" s="2409"/>
      <c r="DA21" s="2409"/>
      <c r="DB21" s="2409"/>
      <c r="DC21" s="2409"/>
      <c r="DD21" s="2410"/>
      <c r="DE21" s="2454">
        <v>0</v>
      </c>
      <c r="DF21" s="2409"/>
      <c r="DG21" s="2409"/>
      <c r="DH21" s="2409"/>
      <c r="DI21" s="2409"/>
      <c r="DJ21" s="2409"/>
      <c r="DK21" s="2409"/>
      <c r="DL21" s="2409"/>
      <c r="DM21" s="2409"/>
      <c r="DN21" s="2409"/>
      <c r="DO21" s="2409"/>
      <c r="DP21" s="2409"/>
      <c r="DQ21" s="2409"/>
      <c r="DR21" s="2409"/>
      <c r="DS21" s="2409"/>
      <c r="DT21" s="2409"/>
      <c r="DU21" s="2409"/>
      <c r="DV21" s="2409"/>
      <c r="DW21" s="2409"/>
      <c r="DX21" s="2410"/>
      <c r="DY21" s="2454">
        <v>0</v>
      </c>
      <c r="DZ21" s="2409"/>
      <c r="EA21" s="2409"/>
      <c r="EB21" s="2409"/>
      <c r="EC21" s="2409"/>
      <c r="ED21" s="2409"/>
      <c r="EE21" s="2409"/>
      <c r="EF21" s="2409"/>
      <c r="EG21" s="2409"/>
      <c r="EH21" s="2409"/>
      <c r="EI21" s="2409"/>
      <c r="EJ21" s="2409"/>
      <c r="EK21" s="2409"/>
      <c r="EL21" s="2410"/>
      <c r="EM21" s="2456">
        <f t="shared" si="0"/>
        <v>0</v>
      </c>
      <c r="EN21" s="2457"/>
      <c r="EO21" s="2457"/>
      <c r="EP21" s="2457"/>
      <c r="EQ21" s="2457"/>
      <c r="ER21" s="2457"/>
      <c r="ES21" s="2457"/>
      <c r="ET21" s="2457"/>
      <c r="EU21" s="2457"/>
      <c r="EV21" s="2457"/>
      <c r="EW21" s="2457"/>
      <c r="EX21" s="2457"/>
      <c r="EY21" s="2457"/>
      <c r="EZ21" s="2456">
        <f t="shared" si="1"/>
        <v>0</v>
      </c>
      <c r="FA21" s="2457"/>
      <c r="FB21" s="2457"/>
      <c r="FC21" s="2457"/>
      <c r="FD21" s="2457"/>
      <c r="FE21" s="2457"/>
      <c r="FF21" s="2457"/>
      <c r="FG21" s="2457"/>
      <c r="FH21" s="2457"/>
      <c r="FI21" s="2457"/>
      <c r="FJ21" s="2457"/>
      <c r="FK21" s="2457"/>
      <c r="FL21" s="2457"/>
      <c r="FM21" s="2457"/>
      <c r="FN21" s="2457"/>
      <c r="FO21" s="2458"/>
    </row>
    <row r="22" spans="1:173" ht="18" customHeight="1">
      <c r="B22" s="146"/>
      <c r="C22" s="2338" t="s">
        <v>1254</v>
      </c>
      <c r="D22" s="2338"/>
      <c r="E22" s="2338"/>
      <c r="F22" s="2338"/>
      <c r="G22" s="2338"/>
      <c r="H22" s="2338"/>
      <c r="I22" s="2338"/>
      <c r="J22" s="2338"/>
      <c r="K22" s="2338"/>
      <c r="L22" s="2338"/>
      <c r="M22" s="2338"/>
      <c r="N22" s="2338"/>
      <c r="O22" s="2338"/>
      <c r="P22" s="2338"/>
      <c r="Q22" s="2338"/>
      <c r="R22" s="2338"/>
      <c r="S22" s="2338"/>
      <c r="T22" s="2338"/>
      <c r="U22" s="2338"/>
      <c r="V22" s="2338"/>
      <c r="W22" s="2339"/>
      <c r="X22" s="2396">
        <v>53023</v>
      </c>
      <c r="Y22" s="2397"/>
      <c r="Z22" s="2397"/>
      <c r="AA22" s="2397"/>
      <c r="AB22" s="2398"/>
      <c r="AC22" s="2433" t="s">
        <v>774</v>
      </c>
      <c r="AD22" s="2434"/>
      <c r="AE22" s="2434"/>
      <c r="AF22" s="2434"/>
      <c r="AG22" s="2434"/>
      <c r="AH22" s="2434"/>
      <c r="AI22" s="2412" t="s">
        <v>210</v>
      </c>
      <c r="AJ22" s="2412"/>
      <c r="AK22" s="2412"/>
      <c r="AL22" s="2323">
        <v>-1</v>
      </c>
      <c r="AM22" s="2323"/>
      <c r="AN22" s="2323"/>
      <c r="AO22" s="2428"/>
      <c r="AP22" s="2443">
        <f>EM23</f>
        <v>0</v>
      </c>
      <c r="AQ22" s="2444"/>
      <c r="AR22" s="2444"/>
      <c r="AS22" s="2444"/>
      <c r="AT22" s="2444"/>
      <c r="AU22" s="2444"/>
      <c r="AV22" s="2444"/>
      <c r="AW22" s="2444"/>
      <c r="AX22" s="2444"/>
      <c r="AY22" s="2444"/>
      <c r="AZ22" s="2444"/>
      <c r="BA22" s="2444"/>
      <c r="BB22" s="2445"/>
      <c r="BC22" s="2850">
        <f>EZ23</f>
        <v>0</v>
      </c>
      <c r="BD22" s="2444"/>
      <c r="BE22" s="2444"/>
      <c r="BF22" s="2444"/>
      <c r="BG22" s="2444"/>
      <c r="BH22" s="2444"/>
      <c r="BI22" s="2444"/>
      <c r="BJ22" s="2444"/>
      <c r="BK22" s="2444"/>
      <c r="BL22" s="2444"/>
      <c r="BM22" s="2444"/>
      <c r="BN22" s="2444"/>
      <c r="BO22" s="2444"/>
      <c r="BP22" s="2445"/>
      <c r="BQ22" s="3079">
        <v>0</v>
      </c>
      <c r="BR22" s="2451"/>
      <c r="BS22" s="2451"/>
      <c r="BT22" s="2451"/>
      <c r="BU22" s="2451"/>
      <c r="BV22" s="2451"/>
      <c r="BW22" s="2451"/>
      <c r="BX22" s="2451"/>
      <c r="BY22" s="2451"/>
      <c r="BZ22" s="2451"/>
      <c r="CA22" s="2451"/>
      <c r="CB22" s="2452"/>
      <c r="CC22" s="2450" t="s">
        <v>0</v>
      </c>
      <c r="CD22" s="2435"/>
      <c r="CE22" s="2436">
        <v>0</v>
      </c>
      <c r="CF22" s="2436"/>
      <c r="CG22" s="2436"/>
      <c r="CH22" s="2436"/>
      <c r="CI22" s="2436"/>
      <c r="CJ22" s="2436"/>
      <c r="CK22" s="2436"/>
      <c r="CL22" s="2436"/>
      <c r="CM22" s="2436"/>
      <c r="CN22" s="2436"/>
      <c r="CO22" s="2449" t="s">
        <v>1</v>
      </c>
      <c r="CP22" s="2453"/>
      <c r="CQ22" s="3079">
        <v>0</v>
      </c>
      <c r="CR22" s="2451"/>
      <c r="CS22" s="2451"/>
      <c r="CT22" s="2451"/>
      <c r="CU22" s="2451"/>
      <c r="CV22" s="2451"/>
      <c r="CW22" s="2451"/>
      <c r="CX22" s="2451"/>
      <c r="CY22" s="2451"/>
      <c r="CZ22" s="2451"/>
      <c r="DA22" s="2451"/>
      <c r="DB22" s="2451"/>
      <c r="DC22" s="2451"/>
      <c r="DD22" s="2452"/>
      <c r="DE22" s="3079">
        <v>0</v>
      </c>
      <c r="DF22" s="2451"/>
      <c r="DG22" s="2451"/>
      <c r="DH22" s="2451"/>
      <c r="DI22" s="2451"/>
      <c r="DJ22" s="2451"/>
      <c r="DK22" s="2451"/>
      <c r="DL22" s="2451"/>
      <c r="DM22" s="2451"/>
      <c r="DN22" s="2451"/>
      <c r="DO22" s="2451"/>
      <c r="DP22" s="2451"/>
      <c r="DQ22" s="2451"/>
      <c r="DR22" s="2451"/>
      <c r="DS22" s="2451"/>
      <c r="DT22" s="2451"/>
      <c r="DU22" s="2451"/>
      <c r="DV22" s="2451"/>
      <c r="DW22" s="2451"/>
      <c r="DX22" s="2452"/>
      <c r="DY22" s="3079">
        <v>0</v>
      </c>
      <c r="DZ22" s="2451"/>
      <c r="EA22" s="2451"/>
      <c r="EB22" s="2451"/>
      <c r="EC22" s="2451"/>
      <c r="ED22" s="2451"/>
      <c r="EE22" s="2451"/>
      <c r="EF22" s="2451"/>
      <c r="EG22" s="2451"/>
      <c r="EH22" s="2451"/>
      <c r="EI22" s="2451"/>
      <c r="EJ22" s="2451"/>
      <c r="EK22" s="2451"/>
      <c r="EL22" s="2452"/>
      <c r="EM22" s="2456">
        <f t="shared" si="0"/>
        <v>0</v>
      </c>
      <c r="EN22" s="2457"/>
      <c r="EO22" s="2457"/>
      <c r="EP22" s="2457"/>
      <c r="EQ22" s="2457"/>
      <c r="ER22" s="2457"/>
      <c r="ES22" s="2457"/>
      <c r="ET22" s="2457"/>
      <c r="EU22" s="2457"/>
      <c r="EV22" s="2457"/>
      <c r="EW22" s="2457"/>
      <c r="EX22" s="2457"/>
      <c r="EY22" s="2457"/>
      <c r="EZ22" s="2456">
        <f t="shared" si="1"/>
        <v>0</v>
      </c>
      <c r="FA22" s="2457"/>
      <c r="FB22" s="2457"/>
      <c r="FC22" s="2457"/>
      <c r="FD22" s="2457"/>
      <c r="FE22" s="2457"/>
      <c r="FF22" s="2457"/>
      <c r="FG22" s="2457"/>
      <c r="FH22" s="2457"/>
      <c r="FI22" s="2457"/>
      <c r="FJ22" s="2457"/>
      <c r="FK22" s="2457"/>
      <c r="FL22" s="2457"/>
      <c r="FM22" s="2457"/>
      <c r="FN22" s="2457"/>
      <c r="FO22" s="2458"/>
      <c r="FQ22" s="230"/>
    </row>
    <row r="23" spans="1:173" ht="18" customHeight="1">
      <c r="B23" s="221"/>
      <c r="C23" s="2342"/>
      <c r="D23" s="2342"/>
      <c r="E23" s="2342"/>
      <c r="F23" s="2342"/>
      <c r="G23" s="2342"/>
      <c r="H23" s="2342"/>
      <c r="I23" s="2342"/>
      <c r="J23" s="2342"/>
      <c r="K23" s="2342"/>
      <c r="L23" s="2342"/>
      <c r="M23" s="2342"/>
      <c r="N23" s="2342"/>
      <c r="O23" s="2342"/>
      <c r="P23" s="2342"/>
      <c r="Q23" s="2342"/>
      <c r="R23" s="2342"/>
      <c r="S23" s="2342"/>
      <c r="T23" s="2342"/>
      <c r="U23" s="2342"/>
      <c r="V23" s="2342"/>
      <c r="W23" s="2343"/>
      <c r="X23" s="2396">
        <v>53123</v>
      </c>
      <c r="Y23" s="2397"/>
      <c r="Z23" s="2397"/>
      <c r="AA23" s="2397"/>
      <c r="AB23" s="2398"/>
      <c r="AC23" s="2417" t="s">
        <v>774</v>
      </c>
      <c r="AD23" s="2418"/>
      <c r="AE23" s="2418"/>
      <c r="AF23" s="2418"/>
      <c r="AG23" s="2418"/>
      <c r="AH23" s="2418"/>
      <c r="AI23" s="2328" t="s">
        <v>211</v>
      </c>
      <c r="AJ23" s="2328"/>
      <c r="AK23" s="2328"/>
      <c r="AL23" s="2323">
        <v>-2</v>
      </c>
      <c r="AM23" s="2323"/>
      <c r="AN23" s="2323"/>
      <c r="AO23" s="2428"/>
      <c r="AP23" s="3085">
        <v>0</v>
      </c>
      <c r="AQ23" s="2440"/>
      <c r="AR23" s="2440"/>
      <c r="AS23" s="2440"/>
      <c r="AT23" s="2440"/>
      <c r="AU23" s="2440"/>
      <c r="AV23" s="2440"/>
      <c r="AW23" s="2440"/>
      <c r="AX23" s="2440"/>
      <c r="AY23" s="2440"/>
      <c r="AZ23" s="2440"/>
      <c r="BA23" s="2440"/>
      <c r="BB23" s="2441"/>
      <c r="BC23" s="3084">
        <v>0</v>
      </c>
      <c r="BD23" s="2440"/>
      <c r="BE23" s="2440"/>
      <c r="BF23" s="2440"/>
      <c r="BG23" s="2440"/>
      <c r="BH23" s="2440"/>
      <c r="BI23" s="2440"/>
      <c r="BJ23" s="2440"/>
      <c r="BK23" s="2440"/>
      <c r="BL23" s="2440"/>
      <c r="BM23" s="2440"/>
      <c r="BN23" s="2440"/>
      <c r="BO23" s="2440"/>
      <c r="BP23" s="2441"/>
      <c r="BQ23" s="3084">
        <v>0</v>
      </c>
      <c r="BR23" s="2440"/>
      <c r="BS23" s="2440"/>
      <c r="BT23" s="2440"/>
      <c r="BU23" s="2440"/>
      <c r="BV23" s="2440"/>
      <c r="BW23" s="2440"/>
      <c r="BX23" s="2440"/>
      <c r="BY23" s="2440"/>
      <c r="BZ23" s="2440"/>
      <c r="CA23" s="2440"/>
      <c r="CB23" s="2441"/>
      <c r="CC23" s="2411" t="s">
        <v>0</v>
      </c>
      <c r="CD23" s="2390"/>
      <c r="CE23" s="1043">
        <v>0</v>
      </c>
      <c r="CF23" s="1043"/>
      <c r="CG23" s="1043"/>
      <c r="CH23" s="1043"/>
      <c r="CI23" s="1043"/>
      <c r="CJ23" s="1043"/>
      <c r="CK23" s="1043"/>
      <c r="CL23" s="1043"/>
      <c r="CM23" s="1043"/>
      <c r="CN23" s="1043"/>
      <c r="CO23" s="2407" t="s">
        <v>1</v>
      </c>
      <c r="CP23" s="2416"/>
      <c r="CQ23" s="3084">
        <v>0</v>
      </c>
      <c r="CR23" s="2440"/>
      <c r="CS23" s="2440"/>
      <c r="CT23" s="2440"/>
      <c r="CU23" s="2440"/>
      <c r="CV23" s="2440"/>
      <c r="CW23" s="2440"/>
      <c r="CX23" s="2440"/>
      <c r="CY23" s="2440"/>
      <c r="CZ23" s="2440"/>
      <c r="DA23" s="2440"/>
      <c r="DB23" s="2440"/>
      <c r="DC23" s="2440"/>
      <c r="DD23" s="2441"/>
      <c r="DE23" s="3084">
        <v>0</v>
      </c>
      <c r="DF23" s="2440"/>
      <c r="DG23" s="2440"/>
      <c r="DH23" s="2440"/>
      <c r="DI23" s="2440"/>
      <c r="DJ23" s="2440"/>
      <c r="DK23" s="2440"/>
      <c r="DL23" s="2440"/>
      <c r="DM23" s="2440"/>
      <c r="DN23" s="2440"/>
      <c r="DO23" s="2440"/>
      <c r="DP23" s="2440"/>
      <c r="DQ23" s="2440"/>
      <c r="DR23" s="2440"/>
      <c r="DS23" s="2440"/>
      <c r="DT23" s="2440"/>
      <c r="DU23" s="2440"/>
      <c r="DV23" s="2440"/>
      <c r="DW23" s="2440"/>
      <c r="DX23" s="2441"/>
      <c r="DY23" s="3084">
        <v>0</v>
      </c>
      <c r="DZ23" s="2440"/>
      <c r="EA23" s="2440"/>
      <c r="EB23" s="2440"/>
      <c r="EC23" s="2440"/>
      <c r="ED23" s="2440"/>
      <c r="EE23" s="2440"/>
      <c r="EF23" s="2440"/>
      <c r="EG23" s="2440"/>
      <c r="EH23" s="2440"/>
      <c r="EI23" s="2440"/>
      <c r="EJ23" s="2440"/>
      <c r="EK23" s="2440"/>
      <c r="EL23" s="2441"/>
      <c r="EM23" s="2456">
        <f t="shared" si="0"/>
        <v>0</v>
      </c>
      <c r="EN23" s="2457"/>
      <c r="EO23" s="2457"/>
      <c r="EP23" s="2457"/>
      <c r="EQ23" s="2457"/>
      <c r="ER23" s="2457"/>
      <c r="ES23" s="2457"/>
      <c r="ET23" s="2457"/>
      <c r="EU23" s="2457"/>
      <c r="EV23" s="2457"/>
      <c r="EW23" s="2457"/>
      <c r="EX23" s="2457"/>
      <c r="EY23" s="2457"/>
      <c r="EZ23" s="2456">
        <f t="shared" si="1"/>
        <v>0</v>
      </c>
      <c r="FA23" s="2457"/>
      <c r="FB23" s="2457"/>
      <c r="FC23" s="2457"/>
      <c r="FD23" s="2457"/>
      <c r="FE23" s="2457"/>
      <c r="FF23" s="2457"/>
      <c r="FG23" s="2457"/>
      <c r="FH23" s="2457"/>
      <c r="FI23" s="2457"/>
      <c r="FJ23" s="2457"/>
      <c r="FK23" s="2457"/>
      <c r="FL23" s="2457"/>
      <c r="FM23" s="2457"/>
      <c r="FN23" s="2457"/>
      <c r="FO23" s="2458"/>
      <c r="FQ23" s="230"/>
    </row>
    <row r="24" spans="1:173" s="163" customFormat="1" ht="8.25" customHeight="1">
      <c r="A24" s="627"/>
      <c r="B24" s="169"/>
      <c r="C24" s="3062" t="s">
        <v>406</v>
      </c>
      <c r="D24" s="3062"/>
      <c r="E24" s="3062"/>
      <c r="F24" s="3062"/>
      <c r="G24" s="3062"/>
      <c r="H24" s="3062"/>
      <c r="I24" s="3062"/>
      <c r="J24" s="3062"/>
      <c r="K24" s="3062"/>
      <c r="L24" s="3062"/>
      <c r="M24" s="3062"/>
      <c r="N24" s="3062"/>
      <c r="O24" s="3062"/>
      <c r="P24" s="3062"/>
      <c r="Q24" s="3062"/>
      <c r="R24" s="3062"/>
      <c r="S24" s="3062"/>
      <c r="T24" s="3062"/>
      <c r="U24" s="3062"/>
      <c r="V24" s="3062"/>
      <c r="W24" s="3063"/>
      <c r="X24" s="2348"/>
      <c r="Y24" s="2348"/>
      <c r="Z24" s="2348"/>
      <c r="AA24" s="2348"/>
      <c r="AB24" s="2348"/>
      <c r="AC24" s="2879"/>
      <c r="AD24" s="2880"/>
      <c r="AE24" s="2880"/>
      <c r="AF24" s="2880"/>
      <c r="AG24" s="2880"/>
      <c r="AH24" s="2880"/>
      <c r="AI24" s="2880"/>
      <c r="AJ24" s="2880"/>
      <c r="AK24" s="2880"/>
      <c r="AL24" s="2880"/>
      <c r="AM24" s="2880"/>
      <c r="AN24" s="2880"/>
      <c r="AO24" s="2880"/>
      <c r="AP24" s="3068"/>
      <c r="AQ24" s="3049"/>
      <c r="AR24" s="3049"/>
      <c r="AS24" s="3049"/>
      <c r="AT24" s="3049"/>
      <c r="AU24" s="3049"/>
      <c r="AV24" s="3049"/>
      <c r="AW24" s="3049"/>
      <c r="AX24" s="3049"/>
      <c r="AY24" s="3049"/>
      <c r="AZ24" s="3049"/>
      <c r="BA24" s="3049"/>
      <c r="BB24" s="3050"/>
      <c r="BC24" s="3048"/>
      <c r="BD24" s="3049"/>
      <c r="BE24" s="3049"/>
      <c r="BF24" s="3049"/>
      <c r="BG24" s="3049"/>
      <c r="BH24" s="3049"/>
      <c r="BI24" s="3049"/>
      <c r="BJ24" s="3049"/>
      <c r="BK24" s="3049"/>
      <c r="BL24" s="3049"/>
      <c r="BM24" s="3049"/>
      <c r="BN24" s="3049"/>
      <c r="BO24" s="3049"/>
      <c r="BP24" s="3050"/>
      <c r="BQ24" s="3048"/>
      <c r="BR24" s="3049"/>
      <c r="BS24" s="3049"/>
      <c r="BT24" s="3049"/>
      <c r="BU24" s="3049"/>
      <c r="BV24" s="3049"/>
      <c r="BW24" s="3049"/>
      <c r="BX24" s="3049"/>
      <c r="BY24" s="3049"/>
      <c r="BZ24" s="3049"/>
      <c r="CA24" s="3049"/>
      <c r="CB24" s="3050"/>
      <c r="CC24" s="2905"/>
      <c r="CD24" s="2116"/>
      <c r="CE24" s="2116"/>
      <c r="CF24" s="2116"/>
      <c r="CG24" s="2116"/>
      <c r="CH24" s="2116"/>
      <c r="CI24" s="2116"/>
      <c r="CJ24" s="2116"/>
      <c r="CK24" s="2116"/>
      <c r="CL24" s="2116"/>
      <c r="CM24" s="2116"/>
      <c r="CN24" s="2116"/>
      <c r="CO24" s="2116"/>
      <c r="CP24" s="2909"/>
      <c r="CQ24" s="3048"/>
      <c r="CR24" s="3049"/>
      <c r="CS24" s="3049"/>
      <c r="CT24" s="3049"/>
      <c r="CU24" s="3049"/>
      <c r="CV24" s="3049"/>
      <c r="CW24" s="3049"/>
      <c r="CX24" s="3049"/>
      <c r="CY24" s="3049"/>
      <c r="CZ24" s="3049"/>
      <c r="DA24" s="3049"/>
      <c r="DB24" s="3049"/>
      <c r="DC24" s="3049"/>
      <c r="DD24" s="3050"/>
      <c r="DE24" s="3048"/>
      <c r="DF24" s="3049"/>
      <c r="DG24" s="3049"/>
      <c r="DH24" s="3049"/>
      <c r="DI24" s="3049"/>
      <c r="DJ24" s="3049"/>
      <c r="DK24" s="3049"/>
      <c r="DL24" s="3049"/>
      <c r="DM24" s="3049"/>
      <c r="DN24" s="3049"/>
      <c r="DO24" s="3049"/>
      <c r="DP24" s="3049"/>
      <c r="DQ24" s="3049"/>
      <c r="DR24" s="3049"/>
      <c r="DS24" s="3049"/>
      <c r="DT24" s="3049"/>
      <c r="DU24" s="3049"/>
      <c r="DV24" s="3049"/>
      <c r="DW24" s="3049"/>
      <c r="DX24" s="3050"/>
      <c r="DY24" s="3048"/>
      <c r="DZ24" s="3049"/>
      <c r="EA24" s="3049"/>
      <c r="EB24" s="3049"/>
      <c r="EC24" s="3049"/>
      <c r="ED24" s="3049"/>
      <c r="EE24" s="3049"/>
      <c r="EF24" s="3049"/>
      <c r="EG24" s="3049"/>
      <c r="EH24" s="3049"/>
      <c r="EI24" s="3049"/>
      <c r="EJ24" s="3049"/>
      <c r="EK24" s="3049"/>
      <c r="EL24" s="3050"/>
      <c r="EM24" s="3048"/>
      <c r="EN24" s="3049"/>
      <c r="EO24" s="3049"/>
      <c r="EP24" s="3049"/>
      <c r="EQ24" s="3049"/>
      <c r="ER24" s="3049"/>
      <c r="ES24" s="3049"/>
      <c r="ET24" s="3049"/>
      <c r="EU24" s="3049"/>
      <c r="EV24" s="3049"/>
      <c r="EW24" s="3049"/>
      <c r="EX24" s="3049"/>
      <c r="EY24" s="3050"/>
      <c r="EZ24" s="3054"/>
      <c r="FA24" s="3055"/>
      <c r="FB24" s="3055"/>
      <c r="FC24" s="3055"/>
      <c r="FD24" s="3055"/>
      <c r="FE24" s="3055"/>
      <c r="FF24" s="3055"/>
      <c r="FG24" s="3055"/>
      <c r="FH24" s="3055"/>
      <c r="FI24" s="3055"/>
      <c r="FJ24" s="3055"/>
      <c r="FK24" s="3055"/>
      <c r="FL24" s="3055"/>
      <c r="FM24" s="3055"/>
      <c r="FN24" s="3055"/>
      <c r="FO24" s="3056"/>
      <c r="FQ24" s="143"/>
    </row>
    <row r="25" spans="1:173" s="163" customFormat="1" ht="8.25" customHeight="1">
      <c r="A25" s="627"/>
      <c r="B25" s="173"/>
      <c r="C25" s="3064"/>
      <c r="D25" s="3064"/>
      <c r="E25" s="3064"/>
      <c r="F25" s="3064"/>
      <c r="G25" s="3064"/>
      <c r="H25" s="3064"/>
      <c r="I25" s="3064"/>
      <c r="J25" s="3064"/>
      <c r="K25" s="3064"/>
      <c r="L25" s="3064"/>
      <c r="M25" s="3064"/>
      <c r="N25" s="3064"/>
      <c r="O25" s="3064"/>
      <c r="P25" s="3064"/>
      <c r="Q25" s="3064"/>
      <c r="R25" s="3064"/>
      <c r="S25" s="3064"/>
      <c r="T25" s="3064"/>
      <c r="U25" s="3064"/>
      <c r="V25" s="3064"/>
      <c r="W25" s="3065"/>
      <c r="X25" s="2348"/>
      <c r="Y25" s="2348"/>
      <c r="Z25" s="2348"/>
      <c r="AA25" s="2348"/>
      <c r="AB25" s="2348"/>
      <c r="AC25" s="3066"/>
      <c r="AD25" s="3067"/>
      <c r="AE25" s="3067"/>
      <c r="AF25" s="3067"/>
      <c r="AG25" s="3067"/>
      <c r="AH25" s="3067"/>
      <c r="AI25" s="3067"/>
      <c r="AJ25" s="3067"/>
      <c r="AK25" s="3067"/>
      <c r="AL25" s="3067"/>
      <c r="AM25" s="3067"/>
      <c r="AN25" s="3067"/>
      <c r="AO25" s="3067"/>
      <c r="AP25" s="3069"/>
      <c r="AQ25" s="3052"/>
      <c r="AR25" s="3052"/>
      <c r="AS25" s="3052"/>
      <c r="AT25" s="3052"/>
      <c r="AU25" s="3052"/>
      <c r="AV25" s="3052"/>
      <c r="AW25" s="3052"/>
      <c r="AX25" s="3052"/>
      <c r="AY25" s="3052"/>
      <c r="AZ25" s="3052"/>
      <c r="BA25" s="3052"/>
      <c r="BB25" s="3053"/>
      <c r="BC25" s="3051"/>
      <c r="BD25" s="3052"/>
      <c r="BE25" s="3052"/>
      <c r="BF25" s="3052"/>
      <c r="BG25" s="3052"/>
      <c r="BH25" s="3052"/>
      <c r="BI25" s="3052"/>
      <c r="BJ25" s="3052"/>
      <c r="BK25" s="3052"/>
      <c r="BL25" s="3052"/>
      <c r="BM25" s="3052"/>
      <c r="BN25" s="3052"/>
      <c r="BO25" s="3052"/>
      <c r="BP25" s="3053"/>
      <c r="BQ25" s="3051"/>
      <c r="BR25" s="3052"/>
      <c r="BS25" s="3052"/>
      <c r="BT25" s="3052"/>
      <c r="BU25" s="3052"/>
      <c r="BV25" s="3052"/>
      <c r="BW25" s="3052"/>
      <c r="BX25" s="3052"/>
      <c r="BY25" s="3052"/>
      <c r="BZ25" s="3052"/>
      <c r="CA25" s="3052"/>
      <c r="CB25" s="3053"/>
      <c r="CC25" s="3060"/>
      <c r="CD25" s="2049"/>
      <c r="CE25" s="2049"/>
      <c r="CF25" s="2049"/>
      <c r="CG25" s="2049"/>
      <c r="CH25" s="2049"/>
      <c r="CI25" s="2049"/>
      <c r="CJ25" s="2049"/>
      <c r="CK25" s="2049"/>
      <c r="CL25" s="2049"/>
      <c r="CM25" s="2049"/>
      <c r="CN25" s="2049"/>
      <c r="CO25" s="2049"/>
      <c r="CP25" s="3061"/>
      <c r="CQ25" s="3051"/>
      <c r="CR25" s="3052"/>
      <c r="CS25" s="3052"/>
      <c r="CT25" s="3052"/>
      <c r="CU25" s="3052"/>
      <c r="CV25" s="3052"/>
      <c r="CW25" s="3052"/>
      <c r="CX25" s="3052"/>
      <c r="CY25" s="3052"/>
      <c r="CZ25" s="3052"/>
      <c r="DA25" s="3052"/>
      <c r="DB25" s="3052"/>
      <c r="DC25" s="3052"/>
      <c r="DD25" s="3053"/>
      <c r="DE25" s="3051"/>
      <c r="DF25" s="3052"/>
      <c r="DG25" s="3052"/>
      <c r="DH25" s="3052"/>
      <c r="DI25" s="3052"/>
      <c r="DJ25" s="3052"/>
      <c r="DK25" s="3052"/>
      <c r="DL25" s="3052"/>
      <c r="DM25" s="3052"/>
      <c r="DN25" s="3052"/>
      <c r="DO25" s="3052"/>
      <c r="DP25" s="3052"/>
      <c r="DQ25" s="3052"/>
      <c r="DR25" s="3052"/>
      <c r="DS25" s="3052"/>
      <c r="DT25" s="3052"/>
      <c r="DU25" s="3052"/>
      <c r="DV25" s="3052"/>
      <c r="DW25" s="3052"/>
      <c r="DX25" s="3053"/>
      <c r="DY25" s="3051"/>
      <c r="DZ25" s="3052"/>
      <c r="EA25" s="3052"/>
      <c r="EB25" s="3052"/>
      <c r="EC25" s="3052"/>
      <c r="ED25" s="3052"/>
      <c r="EE25" s="3052"/>
      <c r="EF25" s="3052"/>
      <c r="EG25" s="3052"/>
      <c r="EH25" s="3052"/>
      <c r="EI25" s="3052"/>
      <c r="EJ25" s="3052"/>
      <c r="EK25" s="3052"/>
      <c r="EL25" s="3053"/>
      <c r="EM25" s="3051"/>
      <c r="EN25" s="3052"/>
      <c r="EO25" s="3052"/>
      <c r="EP25" s="3052"/>
      <c r="EQ25" s="3052"/>
      <c r="ER25" s="3052"/>
      <c r="ES25" s="3052"/>
      <c r="ET25" s="3052"/>
      <c r="EU25" s="3052"/>
      <c r="EV25" s="3052"/>
      <c r="EW25" s="3052"/>
      <c r="EX25" s="3052"/>
      <c r="EY25" s="3053"/>
      <c r="EZ25" s="3057"/>
      <c r="FA25" s="3058"/>
      <c r="FB25" s="3058"/>
      <c r="FC25" s="3058"/>
      <c r="FD25" s="3058"/>
      <c r="FE25" s="3058"/>
      <c r="FF25" s="3058"/>
      <c r="FG25" s="3058"/>
      <c r="FH25" s="3058"/>
      <c r="FI25" s="3058"/>
      <c r="FJ25" s="3058"/>
      <c r="FK25" s="3058"/>
      <c r="FL25" s="3058"/>
      <c r="FM25" s="3058"/>
      <c r="FN25" s="3058"/>
      <c r="FO25" s="3059"/>
      <c r="FQ25" s="143"/>
    </row>
    <row r="26" spans="1:173" ht="18" customHeight="1">
      <c r="B26" s="146"/>
      <c r="C26" s="2431" t="s">
        <v>1038</v>
      </c>
      <c r="D26" s="2431"/>
      <c r="E26" s="2431"/>
      <c r="F26" s="2431"/>
      <c r="G26" s="2431"/>
      <c r="H26" s="2431"/>
      <c r="I26" s="2431"/>
      <c r="J26" s="2431"/>
      <c r="K26" s="2431"/>
      <c r="L26" s="2431"/>
      <c r="M26" s="2431"/>
      <c r="N26" s="2431"/>
      <c r="O26" s="2431"/>
      <c r="P26" s="2431"/>
      <c r="Q26" s="2431"/>
      <c r="R26" s="2431"/>
      <c r="S26" s="2431"/>
      <c r="T26" s="2431"/>
      <c r="U26" s="2431"/>
      <c r="V26" s="2431"/>
      <c r="W26" s="2432"/>
      <c r="X26" s="2396">
        <v>530231</v>
      </c>
      <c r="Y26" s="2397"/>
      <c r="Z26" s="2397"/>
      <c r="AA26" s="2397"/>
      <c r="AB26" s="2398"/>
      <c r="AC26" s="2326" t="s">
        <v>774</v>
      </c>
      <c r="AD26" s="2327"/>
      <c r="AE26" s="2327"/>
      <c r="AF26" s="2327"/>
      <c r="AG26" s="2327"/>
      <c r="AH26" s="2327"/>
      <c r="AI26" s="2328" t="s">
        <v>210</v>
      </c>
      <c r="AJ26" s="2328"/>
      <c r="AK26" s="2328"/>
      <c r="AL26" s="2323">
        <v>-1</v>
      </c>
      <c r="AM26" s="2323"/>
      <c r="AN26" s="2323"/>
      <c r="AO26" s="2428"/>
      <c r="AP26" s="2460">
        <f>EM27</f>
        <v>0</v>
      </c>
      <c r="AQ26" s="2457"/>
      <c r="AR26" s="2457"/>
      <c r="AS26" s="2457"/>
      <c r="AT26" s="2457"/>
      <c r="AU26" s="2457"/>
      <c r="AV26" s="2457"/>
      <c r="AW26" s="2457"/>
      <c r="AX26" s="2457"/>
      <c r="AY26" s="2457"/>
      <c r="AZ26" s="2457"/>
      <c r="BA26" s="2457"/>
      <c r="BB26" s="2459"/>
      <c r="BC26" s="2456">
        <f>EZ27</f>
        <v>0</v>
      </c>
      <c r="BD26" s="2457"/>
      <c r="BE26" s="2457"/>
      <c r="BF26" s="2457"/>
      <c r="BG26" s="2457"/>
      <c r="BH26" s="2457"/>
      <c r="BI26" s="2457"/>
      <c r="BJ26" s="2457"/>
      <c r="BK26" s="2457"/>
      <c r="BL26" s="2457"/>
      <c r="BM26" s="2457"/>
      <c r="BN26" s="2457"/>
      <c r="BO26" s="2457"/>
      <c r="BP26" s="2459"/>
      <c r="BQ26" s="2454">
        <v>0</v>
      </c>
      <c r="BR26" s="2409"/>
      <c r="BS26" s="2409"/>
      <c r="BT26" s="2409"/>
      <c r="BU26" s="2409"/>
      <c r="BV26" s="2409"/>
      <c r="BW26" s="2409"/>
      <c r="BX26" s="2409"/>
      <c r="BY26" s="2409"/>
      <c r="BZ26" s="2409"/>
      <c r="CA26" s="2409"/>
      <c r="CB26" s="2410"/>
      <c r="CC26" s="2312" t="s">
        <v>0</v>
      </c>
      <c r="CD26" s="2313"/>
      <c r="CE26" s="2314">
        <v>0</v>
      </c>
      <c r="CF26" s="2314"/>
      <c r="CG26" s="2314"/>
      <c r="CH26" s="2314"/>
      <c r="CI26" s="2314"/>
      <c r="CJ26" s="2314"/>
      <c r="CK26" s="2314"/>
      <c r="CL26" s="2314"/>
      <c r="CM26" s="2314"/>
      <c r="CN26" s="2314"/>
      <c r="CO26" s="1958" t="s">
        <v>1</v>
      </c>
      <c r="CP26" s="2320"/>
      <c r="CQ26" s="2454">
        <v>0</v>
      </c>
      <c r="CR26" s="2409"/>
      <c r="CS26" s="2409"/>
      <c r="CT26" s="2409"/>
      <c r="CU26" s="2409"/>
      <c r="CV26" s="2409"/>
      <c r="CW26" s="2409"/>
      <c r="CX26" s="2409"/>
      <c r="CY26" s="2409"/>
      <c r="CZ26" s="2409"/>
      <c r="DA26" s="2409"/>
      <c r="DB26" s="2409"/>
      <c r="DC26" s="2409"/>
      <c r="DD26" s="2410"/>
      <c r="DE26" s="2454">
        <v>0</v>
      </c>
      <c r="DF26" s="2409"/>
      <c r="DG26" s="2409"/>
      <c r="DH26" s="2409"/>
      <c r="DI26" s="2409"/>
      <c r="DJ26" s="2409"/>
      <c r="DK26" s="2409"/>
      <c r="DL26" s="2409"/>
      <c r="DM26" s="2409"/>
      <c r="DN26" s="2409"/>
      <c r="DO26" s="2409"/>
      <c r="DP26" s="2409"/>
      <c r="DQ26" s="2409"/>
      <c r="DR26" s="2409"/>
      <c r="DS26" s="2409"/>
      <c r="DT26" s="2409"/>
      <c r="DU26" s="2409"/>
      <c r="DV26" s="2409"/>
      <c r="DW26" s="2409"/>
      <c r="DX26" s="2410"/>
      <c r="DY26" s="2454">
        <v>0</v>
      </c>
      <c r="DZ26" s="2409"/>
      <c r="EA26" s="2409"/>
      <c r="EB26" s="2409"/>
      <c r="EC26" s="2409"/>
      <c r="ED26" s="2409"/>
      <c r="EE26" s="2409"/>
      <c r="EF26" s="2409"/>
      <c r="EG26" s="2409"/>
      <c r="EH26" s="2409"/>
      <c r="EI26" s="2409"/>
      <c r="EJ26" s="2409"/>
      <c r="EK26" s="2409"/>
      <c r="EL26" s="2410"/>
      <c r="EM26" s="2456">
        <f t="shared" ref="EM26:EM37" si="2">AP26+BQ26-CE26+DE26</f>
        <v>0</v>
      </c>
      <c r="EN26" s="2457"/>
      <c r="EO26" s="2457"/>
      <c r="EP26" s="2457"/>
      <c r="EQ26" s="2457"/>
      <c r="ER26" s="2457"/>
      <c r="ES26" s="2457"/>
      <c r="ET26" s="2457"/>
      <c r="EU26" s="2457"/>
      <c r="EV26" s="2457"/>
      <c r="EW26" s="2457"/>
      <c r="EX26" s="2457"/>
      <c r="EY26" s="2457"/>
      <c r="EZ26" s="2456">
        <f t="shared" ref="EZ26:EZ33" si="3">BC26+CQ26+DY26</f>
        <v>0</v>
      </c>
      <c r="FA26" s="2457"/>
      <c r="FB26" s="2457"/>
      <c r="FC26" s="2457"/>
      <c r="FD26" s="2457"/>
      <c r="FE26" s="2457"/>
      <c r="FF26" s="2457"/>
      <c r="FG26" s="2457"/>
      <c r="FH26" s="2457"/>
      <c r="FI26" s="2457"/>
      <c r="FJ26" s="2457"/>
      <c r="FK26" s="2457"/>
      <c r="FL26" s="2457"/>
      <c r="FM26" s="2457"/>
      <c r="FN26" s="2457"/>
      <c r="FO26" s="2458"/>
    </row>
    <row r="27" spans="1:173" ht="18" customHeight="1">
      <c r="B27" s="221"/>
      <c r="C27" s="3046"/>
      <c r="D27" s="3046"/>
      <c r="E27" s="3046"/>
      <c r="F27" s="3046"/>
      <c r="G27" s="3046"/>
      <c r="H27" s="3046"/>
      <c r="I27" s="3046"/>
      <c r="J27" s="3046"/>
      <c r="K27" s="3046"/>
      <c r="L27" s="3046"/>
      <c r="M27" s="3046"/>
      <c r="N27" s="3046"/>
      <c r="O27" s="3046"/>
      <c r="P27" s="3046"/>
      <c r="Q27" s="3046"/>
      <c r="R27" s="3046"/>
      <c r="S27" s="3046"/>
      <c r="T27" s="3046"/>
      <c r="U27" s="3046"/>
      <c r="V27" s="3046"/>
      <c r="W27" s="3047"/>
      <c r="X27" s="2396">
        <v>531231</v>
      </c>
      <c r="Y27" s="2397"/>
      <c r="Z27" s="2397"/>
      <c r="AA27" s="2397"/>
      <c r="AB27" s="2398"/>
      <c r="AC27" s="2326" t="s">
        <v>774</v>
      </c>
      <c r="AD27" s="2327"/>
      <c r="AE27" s="2327"/>
      <c r="AF27" s="2327"/>
      <c r="AG27" s="2327"/>
      <c r="AH27" s="2327"/>
      <c r="AI27" s="2328" t="s">
        <v>211</v>
      </c>
      <c r="AJ27" s="2328"/>
      <c r="AK27" s="2328"/>
      <c r="AL27" s="2323">
        <v>-2</v>
      </c>
      <c r="AM27" s="2323"/>
      <c r="AN27" s="2323"/>
      <c r="AO27" s="2428"/>
      <c r="AP27" s="2408">
        <v>0</v>
      </c>
      <c r="AQ27" s="2409"/>
      <c r="AR27" s="2409"/>
      <c r="AS27" s="2409"/>
      <c r="AT27" s="2409"/>
      <c r="AU27" s="2409"/>
      <c r="AV27" s="2409"/>
      <c r="AW27" s="2409"/>
      <c r="AX27" s="2409"/>
      <c r="AY27" s="2409"/>
      <c r="AZ27" s="2409"/>
      <c r="BA27" s="2409"/>
      <c r="BB27" s="2410"/>
      <c r="BC27" s="2454">
        <v>0</v>
      </c>
      <c r="BD27" s="2409"/>
      <c r="BE27" s="2409"/>
      <c r="BF27" s="2409"/>
      <c r="BG27" s="2409"/>
      <c r="BH27" s="2409"/>
      <c r="BI27" s="2409"/>
      <c r="BJ27" s="2409"/>
      <c r="BK27" s="2409"/>
      <c r="BL27" s="2409"/>
      <c r="BM27" s="2409"/>
      <c r="BN27" s="2409"/>
      <c r="BO27" s="2409"/>
      <c r="BP27" s="2410"/>
      <c r="BQ27" s="2454">
        <v>0</v>
      </c>
      <c r="BR27" s="2409"/>
      <c r="BS27" s="2409"/>
      <c r="BT27" s="2409"/>
      <c r="BU27" s="2409"/>
      <c r="BV27" s="2409"/>
      <c r="BW27" s="2409"/>
      <c r="BX27" s="2409"/>
      <c r="BY27" s="2409"/>
      <c r="BZ27" s="2409"/>
      <c r="CA27" s="2409"/>
      <c r="CB27" s="2410"/>
      <c r="CC27" s="2312" t="s">
        <v>0</v>
      </c>
      <c r="CD27" s="2313"/>
      <c r="CE27" s="2314">
        <v>0</v>
      </c>
      <c r="CF27" s="2314"/>
      <c r="CG27" s="2314"/>
      <c r="CH27" s="2314"/>
      <c r="CI27" s="2314"/>
      <c r="CJ27" s="2314"/>
      <c r="CK27" s="2314"/>
      <c r="CL27" s="2314"/>
      <c r="CM27" s="2314"/>
      <c r="CN27" s="2314"/>
      <c r="CO27" s="1958" t="s">
        <v>1</v>
      </c>
      <c r="CP27" s="2320"/>
      <c r="CQ27" s="2454">
        <v>0</v>
      </c>
      <c r="CR27" s="2409"/>
      <c r="CS27" s="2409"/>
      <c r="CT27" s="2409"/>
      <c r="CU27" s="2409"/>
      <c r="CV27" s="2409"/>
      <c r="CW27" s="2409"/>
      <c r="CX27" s="2409"/>
      <c r="CY27" s="2409"/>
      <c r="CZ27" s="2409"/>
      <c r="DA27" s="2409"/>
      <c r="DB27" s="2409"/>
      <c r="DC27" s="2409"/>
      <c r="DD27" s="2410"/>
      <c r="DE27" s="2454">
        <v>0</v>
      </c>
      <c r="DF27" s="2409"/>
      <c r="DG27" s="2409"/>
      <c r="DH27" s="2409"/>
      <c r="DI27" s="2409"/>
      <c r="DJ27" s="2409"/>
      <c r="DK27" s="2409"/>
      <c r="DL27" s="2409"/>
      <c r="DM27" s="2409"/>
      <c r="DN27" s="2409"/>
      <c r="DO27" s="2409"/>
      <c r="DP27" s="2409"/>
      <c r="DQ27" s="2409"/>
      <c r="DR27" s="2409"/>
      <c r="DS27" s="2409"/>
      <c r="DT27" s="2409"/>
      <c r="DU27" s="2409"/>
      <c r="DV27" s="2409"/>
      <c r="DW27" s="2409"/>
      <c r="DX27" s="2410"/>
      <c r="DY27" s="2454">
        <v>0</v>
      </c>
      <c r="DZ27" s="2409"/>
      <c r="EA27" s="2409"/>
      <c r="EB27" s="2409"/>
      <c r="EC27" s="2409"/>
      <c r="ED27" s="2409"/>
      <c r="EE27" s="2409"/>
      <c r="EF27" s="2409"/>
      <c r="EG27" s="2409"/>
      <c r="EH27" s="2409"/>
      <c r="EI27" s="2409"/>
      <c r="EJ27" s="2409"/>
      <c r="EK27" s="2409"/>
      <c r="EL27" s="2410"/>
      <c r="EM27" s="2456">
        <f t="shared" si="2"/>
        <v>0</v>
      </c>
      <c r="EN27" s="2457"/>
      <c r="EO27" s="2457"/>
      <c r="EP27" s="2457"/>
      <c r="EQ27" s="2457"/>
      <c r="ER27" s="2457"/>
      <c r="ES27" s="2457"/>
      <c r="ET27" s="2457"/>
      <c r="EU27" s="2457"/>
      <c r="EV27" s="2457"/>
      <c r="EW27" s="2457"/>
      <c r="EX27" s="2457"/>
      <c r="EY27" s="2457"/>
      <c r="EZ27" s="2456">
        <f t="shared" si="3"/>
        <v>0</v>
      </c>
      <c r="FA27" s="2457"/>
      <c r="FB27" s="2457"/>
      <c r="FC27" s="2457"/>
      <c r="FD27" s="2457"/>
      <c r="FE27" s="2457"/>
      <c r="FF27" s="2457"/>
      <c r="FG27" s="2457"/>
      <c r="FH27" s="2457"/>
      <c r="FI27" s="2457"/>
      <c r="FJ27" s="2457"/>
      <c r="FK27" s="2457"/>
      <c r="FL27" s="2457"/>
      <c r="FM27" s="2457"/>
      <c r="FN27" s="2457"/>
      <c r="FO27" s="2458"/>
    </row>
    <row r="28" spans="1:173" ht="18" customHeight="1">
      <c r="B28" s="146"/>
      <c r="C28" s="2338" t="s">
        <v>1054</v>
      </c>
      <c r="D28" s="2338"/>
      <c r="E28" s="2338"/>
      <c r="F28" s="2338"/>
      <c r="G28" s="2338"/>
      <c r="H28" s="2338"/>
      <c r="I28" s="2338"/>
      <c r="J28" s="2338"/>
      <c r="K28" s="2338"/>
      <c r="L28" s="2338"/>
      <c r="M28" s="2338"/>
      <c r="N28" s="2338"/>
      <c r="O28" s="2338"/>
      <c r="P28" s="2338"/>
      <c r="Q28" s="2338"/>
      <c r="R28" s="2338"/>
      <c r="S28" s="2338"/>
      <c r="T28" s="2338"/>
      <c r="U28" s="2338"/>
      <c r="V28" s="2338"/>
      <c r="W28" s="2339"/>
      <c r="X28" s="2396">
        <v>53024</v>
      </c>
      <c r="Y28" s="2397"/>
      <c r="Z28" s="2397"/>
      <c r="AA28" s="2397"/>
      <c r="AB28" s="2398"/>
      <c r="AC28" s="2326" t="s">
        <v>774</v>
      </c>
      <c r="AD28" s="2327"/>
      <c r="AE28" s="2327"/>
      <c r="AF28" s="2327"/>
      <c r="AG28" s="2327"/>
      <c r="AH28" s="2327"/>
      <c r="AI28" s="2328" t="s">
        <v>210</v>
      </c>
      <c r="AJ28" s="2328"/>
      <c r="AK28" s="2328"/>
      <c r="AL28" s="2323">
        <v>-1</v>
      </c>
      <c r="AM28" s="2323"/>
      <c r="AN28" s="2323"/>
      <c r="AO28" s="2428"/>
      <c r="AP28" s="2460">
        <f>'F1'!DY43</f>
        <v>0</v>
      </c>
      <c r="AQ28" s="2457"/>
      <c r="AR28" s="2457"/>
      <c r="AS28" s="2457"/>
      <c r="AT28" s="2457"/>
      <c r="AU28" s="2457"/>
      <c r="AV28" s="2457"/>
      <c r="AW28" s="2457"/>
      <c r="AX28" s="2457"/>
      <c r="AY28" s="2457"/>
      <c r="AZ28" s="2457"/>
      <c r="BA28" s="2457"/>
      <c r="BB28" s="2459"/>
      <c r="BC28" s="2456">
        <f>EZ29</f>
        <v>0</v>
      </c>
      <c r="BD28" s="2457"/>
      <c r="BE28" s="2457"/>
      <c r="BF28" s="2457"/>
      <c r="BG28" s="2457"/>
      <c r="BH28" s="2457"/>
      <c r="BI28" s="2457"/>
      <c r="BJ28" s="2457"/>
      <c r="BK28" s="2457"/>
      <c r="BL28" s="2457"/>
      <c r="BM28" s="2457"/>
      <c r="BN28" s="2457"/>
      <c r="BO28" s="2457"/>
      <c r="BP28" s="2459"/>
      <c r="BQ28" s="3078">
        <v>208997</v>
      </c>
      <c r="BR28" s="3076"/>
      <c r="BS28" s="3076"/>
      <c r="BT28" s="3076"/>
      <c r="BU28" s="3076"/>
      <c r="BV28" s="3076"/>
      <c r="BW28" s="3076"/>
      <c r="BX28" s="3076"/>
      <c r="BY28" s="3076"/>
      <c r="BZ28" s="3076"/>
      <c r="CA28" s="3076"/>
      <c r="CB28" s="3077"/>
      <c r="CC28" s="2312" t="s">
        <v>0</v>
      </c>
      <c r="CD28" s="2313"/>
      <c r="CE28" s="2314">
        <v>0</v>
      </c>
      <c r="CF28" s="2314"/>
      <c r="CG28" s="2314"/>
      <c r="CH28" s="2314"/>
      <c r="CI28" s="2314"/>
      <c r="CJ28" s="2314"/>
      <c r="CK28" s="2314"/>
      <c r="CL28" s="2314"/>
      <c r="CM28" s="2314"/>
      <c r="CN28" s="2314"/>
      <c r="CO28" s="1958" t="s">
        <v>1</v>
      </c>
      <c r="CP28" s="2320"/>
      <c r="CQ28" s="2454">
        <v>0</v>
      </c>
      <c r="CR28" s="2409"/>
      <c r="CS28" s="2409"/>
      <c r="CT28" s="2409"/>
      <c r="CU28" s="2409"/>
      <c r="CV28" s="2409"/>
      <c r="CW28" s="2409"/>
      <c r="CX28" s="2409"/>
      <c r="CY28" s="2409"/>
      <c r="CZ28" s="2409"/>
      <c r="DA28" s="2409"/>
      <c r="DB28" s="2409"/>
      <c r="DC28" s="2409"/>
      <c r="DD28" s="2410"/>
      <c r="DE28" s="2454">
        <v>0</v>
      </c>
      <c r="DF28" s="2409"/>
      <c r="DG28" s="2409"/>
      <c r="DH28" s="2409"/>
      <c r="DI28" s="2409"/>
      <c r="DJ28" s="2409"/>
      <c r="DK28" s="2409"/>
      <c r="DL28" s="2409"/>
      <c r="DM28" s="2409"/>
      <c r="DN28" s="2409"/>
      <c r="DO28" s="2409"/>
      <c r="DP28" s="2409"/>
      <c r="DQ28" s="2409"/>
      <c r="DR28" s="2409"/>
      <c r="DS28" s="2409"/>
      <c r="DT28" s="2409"/>
      <c r="DU28" s="2409"/>
      <c r="DV28" s="2409"/>
      <c r="DW28" s="2409"/>
      <c r="DX28" s="2410"/>
      <c r="DY28" s="2454">
        <v>0</v>
      </c>
      <c r="DZ28" s="2409"/>
      <c r="EA28" s="2409"/>
      <c r="EB28" s="2409"/>
      <c r="EC28" s="2409"/>
      <c r="ED28" s="2409"/>
      <c r="EE28" s="2409"/>
      <c r="EF28" s="2409"/>
      <c r="EG28" s="2409"/>
      <c r="EH28" s="2409"/>
      <c r="EI28" s="2409"/>
      <c r="EJ28" s="2409"/>
      <c r="EK28" s="2409"/>
      <c r="EL28" s="2410"/>
      <c r="EM28" s="2456">
        <f t="shared" si="2"/>
        <v>208997</v>
      </c>
      <c r="EN28" s="2457"/>
      <c r="EO28" s="2457"/>
      <c r="EP28" s="2457"/>
      <c r="EQ28" s="2457"/>
      <c r="ER28" s="2457"/>
      <c r="ES28" s="2457"/>
      <c r="ET28" s="2457"/>
      <c r="EU28" s="2457"/>
      <c r="EV28" s="2457"/>
      <c r="EW28" s="2457"/>
      <c r="EX28" s="2457"/>
      <c r="EY28" s="2457"/>
      <c r="EZ28" s="2456">
        <f t="shared" si="3"/>
        <v>0</v>
      </c>
      <c r="FA28" s="2457"/>
      <c r="FB28" s="2457"/>
      <c r="FC28" s="2457"/>
      <c r="FD28" s="2457"/>
      <c r="FE28" s="2457"/>
      <c r="FF28" s="2457"/>
      <c r="FG28" s="2457"/>
      <c r="FH28" s="2457"/>
      <c r="FI28" s="2457"/>
      <c r="FJ28" s="2457"/>
      <c r="FK28" s="2457"/>
      <c r="FL28" s="2457"/>
      <c r="FM28" s="2457"/>
      <c r="FN28" s="2457"/>
      <c r="FO28" s="2458"/>
      <c r="FQ28" s="148">
        <f>AP28+BQ28-CE28+DE28+DY28</f>
        <v>208997</v>
      </c>
    </row>
    <row r="29" spans="1:173" ht="18" customHeight="1">
      <c r="B29" s="221"/>
      <c r="C29" s="2342"/>
      <c r="D29" s="2342"/>
      <c r="E29" s="2342"/>
      <c r="F29" s="2342"/>
      <c r="G29" s="2342"/>
      <c r="H29" s="2342"/>
      <c r="I29" s="2342"/>
      <c r="J29" s="2342"/>
      <c r="K29" s="2342"/>
      <c r="L29" s="2342"/>
      <c r="M29" s="2342"/>
      <c r="N29" s="2342"/>
      <c r="O29" s="2342"/>
      <c r="P29" s="2342"/>
      <c r="Q29" s="2342"/>
      <c r="R29" s="2342"/>
      <c r="S29" s="2342"/>
      <c r="T29" s="2342"/>
      <c r="U29" s="2342"/>
      <c r="V29" s="2342"/>
      <c r="W29" s="2343"/>
      <c r="X29" s="2396">
        <v>53124</v>
      </c>
      <c r="Y29" s="2397"/>
      <c r="Z29" s="2397"/>
      <c r="AA29" s="2397"/>
      <c r="AB29" s="2398"/>
      <c r="AC29" s="2326" t="s">
        <v>774</v>
      </c>
      <c r="AD29" s="2327"/>
      <c r="AE29" s="2327"/>
      <c r="AF29" s="2327"/>
      <c r="AG29" s="2327"/>
      <c r="AH29" s="2327"/>
      <c r="AI29" s="2328" t="s">
        <v>211</v>
      </c>
      <c r="AJ29" s="2328"/>
      <c r="AK29" s="2328"/>
      <c r="AL29" s="2323">
        <v>-2</v>
      </c>
      <c r="AM29" s="2323"/>
      <c r="AN29" s="2323"/>
      <c r="AO29" s="2428"/>
      <c r="AP29" s="2460">
        <f>'F1'!EN43</f>
        <v>0</v>
      </c>
      <c r="AQ29" s="2457"/>
      <c r="AR29" s="2457"/>
      <c r="AS29" s="2457"/>
      <c r="AT29" s="2457"/>
      <c r="AU29" s="2457"/>
      <c r="AV29" s="2457"/>
      <c r="AW29" s="2457"/>
      <c r="AX29" s="2457"/>
      <c r="AY29" s="2457"/>
      <c r="AZ29" s="2457"/>
      <c r="BA29" s="2457"/>
      <c r="BB29" s="2459"/>
      <c r="BC29" s="2454">
        <v>0</v>
      </c>
      <c r="BD29" s="2409"/>
      <c r="BE29" s="2409"/>
      <c r="BF29" s="2409"/>
      <c r="BG29" s="2409"/>
      <c r="BH29" s="2409"/>
      <c r="BI29" s="2409"/>
      <c r="BJ29" s="2409"/>
      <c r="BK29" s="2409"/>
      <c r="BL29" s="2409"/>
      <c r="BM29" s="2409"/>
      <c r="BN29" s="2409"/>
      <c r="BO29" s="2409"/>
      <c r="BP29" s="2410"/>
      <c r="BQ29" s="2454">
        <v>0</v>
      </c>
      <c r="BR29" s="2409"/>
      <c r="BS29" s="2409"/>
      <c r="BT29" s="2409"/>
      <c r="BU29" s="2409"/>
      <c r="BV29" s="2409"/>
      <c r="BW29" s="2409"/>
      <c r="BX29" s="2409"/>
      <c r="BY29" s="2409"/>
      <c r="BZ29" s="2409"/>
      <c r="CA29" s="2409"/>
      <c r="CB29" s="2410"/>
      <c r="CC29" s="2312" t="s">
        <v>0</v>
      </c>
      <c r="CD29" s="2313"/>
      <c r="CE29" s="2314">
        <v>0</v>
      </c>
      <c r="CF29" s="2314"/>
      <c r="CG29" s="2314"/>
      <c r="CH29" s="2314"/>
      <c r="CI29" s="2314"/>
      <c r="CJ29" s="2314"/>
      <c r="CK29" s="2314"/>
      <c r="CL29" s="2314"/>
      <c r="CM29" s="2314"/>
      <c r="CN29" s="2314"/>
      <c r="CO29" s="1958" t="s">
        <v>1</v>
      </c>
      <c r="CP29" s="2320"/>
      <c r="CQ29" s="2454">
        <v>0</v>
      </c>
      <c r="CR29" s="2409"/>
      <c r="CS29" s="2409"/>
      <c r="CT29" s="2409"/>
      <c r="CU29" s="2409"/>
      <c r="CV29" s="2409"/>
      <c r="CW29" s="2409"/>
      <c r="CX29" s="2409"/>
      <c r="CY29" s="2409"/>
      <c r="CZ29" s="2409"/>
      <c r="DA29" s="2409"/>
      <c r="DB29" s="2409"/>
      <c r="DC29" s="2409"/>
      <c r="DD29" s="2410"/>
      <c r="DE29" s="2454">
        <v>0</v>
      </c>
      <c r="DF29" s="2409"/>
      <c r="DG29" s="2409"/>
      <c r="DH29" s="2409"/>
      <c r="DI29" s="2409"/>
      <c r="DJ29" s="2409"/>
      <c r="DK29" s="2409"/>
      <c r="DL29" s="2409"/>
      <c r="DM29" s="2409"/>
      <c r="DN29" s="2409"/>
      <c r="DO29" s="2409"/>
      <c r="DP29" s="2409"/>
      <c r="DQ29" s="2409"/>
      <c r="DR29" s="2409"/>
      <c r="DS29" s="2409"/>
      <c r="DT29" s="2409"/>
      <c r="DU29" s="2409"/>
      <c r="DV29" s="2409"/>
      <c r="DW29" s="2409"/>
      <c r="DX29" s="2410"/>
      <c r="DY29" s="2454">
        <v>0</v>
      </c>
      <c r="DZ29" s="2409"/>
      <c r="EA29" s="2409"/>
      <c r="EB29" s="2409"/>
      <c r="EC29" s="2409"/>
      <c r="ED29" s="2409"/>
      <c r="EE29" s="2409"/>
      <c r="EF29" s="2409"/>
      <c r="EG29" s="2409"/>
      <c r="EH29" s="2409"/>
      <c r="EI29" s="2409"/>
      <c r="EJ29" s="2409"/>
      <c r="EK29" s="2409"/>
      <c r="EL29" s="2410"/>
      <c r="EM29" s="2456">
        <f t="shared" si="2"/>
        <v>0</v>
      </c>
      <c r="EN29" s="2457"/>
      <c r="EO29" s="2457"/>
      <c r="EP29" s="2457"/>
      <c r="EQ29" s="2457"/>
      <c r="ER29" s="2457"/>
      <c r="ES29" s="2457"/>
      <c r="ET29" s="2457"/>
      <c r="EU29" s="2457"/>
      <c r="EV29" s="2457"/>
      <c r="EW29" s="2457"/>
      <c r="EX29" s="2457"/>
      <c r="EY29" s="2457"/>
      <c r="EZ29" s="2456">
        <f t="shared" si="3"/>
        <v>0</v>
      </c>
      <c r="FA29" s="2457"/>
      <c r="FB29" s="2457"/>
      <c r="FC29" s="2457"/>
      <c r="FD29" s="2457"/>
      <c r="FE29" s="2457"/>
      <c r="FF29" s="2457"/>
      <c r="FG29" s="2457"/>
      <c r="FH29" s="2457"/>
      <c r="FI29" s="2457"/>
      <c r="FJ29" s="2457"/>
      <c r="FK29" s="2457"/>
      <c r="FL29" s="2457"/>
      <c r="FM29" s="2457"/>
      <c r="FN29" s="2457"/>
      <c r="FO29" s="2458"/>
      <c r="FQ29" s="148">
        <f>AP29+BQ29-CE29+DE29+DY29</f>
        <v>0</v>
      </c>
    </row>
    <row r="30" spans="1:173" ht="18" customHeight="1">
      <c r="B30" s="146"/>
      <c r="C30" s="2338" t="s">
        <v>1055</v>
      </c>
      <c r="D30" s="2338"/>
      <c r="E30" s="2338"/>
      <c r="F30" s="2338"/>
      <c r="G30" s="2338"/>
      <c r="H30" s="2338"/>
      <c r="I30" s="2338"/>
      <c r="J30" s="2338"/>
      <c r="K30" s="2338"/>
      <c r="L30" s="2338"/>
      <c r="M30" s="2338"/>
      <c r="N30" s="2338"/>
      <c r="O30" s="2338"/>
      <c r="P30" s="2338"/>
      <c r="Q30" s="2338"/>
      <c r="R30" s="2338"/>
      <c r="S30" s="2338"/>
      <c r="T30" s="2338"/>
      <c r="U30" s="2338"/>
      <c r="V30" s="2338"/>
      <c r="W30" s="2339"/>
      <c r="X30" s="2396">
        <v>53025</v>
      </c>
      <c r="Y30" s="2397"/>
      <c r="Z30" s="2397"/>
      <c r="AA30" s="2397"/>
      <c r="AB30" s="2398"/>
      <c r="AC30" s="2326" t="s">
        <v>774</v>
      </c>
      <c r="AD30" s="2327"/>
      <c r="AE30" s="2327"/>
      <c r="AF30" s="2327"/>
      <c r="AG30" s="2327"/>
      <c r="AH30" s="2327"/>
      <c r="AI30" s="2328" t="s">
        <v>210</v>
      </c>
      <c r="AJ30" s="2328"/>
      <c r="AK30" s="2328"/>
      <c r="AL30" s="2323">
        <v>-1</v>
      </c>
      <c r="AM30" s="2323"/>
      <c r="AN30" s="2323"/>
      <c r="AO30" s="2428"/>
      <c r="AP30" s="2460">
        <f>EM31</f>
        <v>0</v>
      </c>
      <c r="AQ30" s="2457"/>
      <c r="AR30" s="2457"/>
      <c r="AS30" s="2457"/>
      <c r="AT30" s="2457"/>
      <c r="AU30" s="2457"/>
      <c r="AV30" s="2457"/>
      <c r="AW30" s="2457"/>
      <c r="AX30" s="2457"/>
      <c r="AY30" s="2457"/>
      <c r="AZ30" s="2457"/>
      <c r="BA30" s="2457"/>
      <c r="BB30" s="2459"/>
      <c r="BC30" s="2456">
        <f>EZ31</f>
        <v>0</v>
      </c>
      <c r="BD30" s="2457"/>
      <c r="BE30" s="2457"/>
      <c r="BF30" s="2457"/>
      <c r="BG30" s="2457"/>
      <c r="BH30" s="2457"/>
      <c r="BI30" s="2457"/>
      <c r="BJ30" s="2457"/>
      <c r="BK30" s="2457"/>
      <c r="BL30" s="2457"/>
      <c r="BM30" s="2457"/>
      <c r="BN30" s="2457"/>
      <c r="BO30" s="2457"/>
      <c r="BP30" s="2459"/>
      <c r="BQ30" s="2454">
        <v>0</v>
      </c>
      <c r="BR30" s="2409"/>
      <c r="BS30" s="2409"/>
      <c r="BT30" s="2409"/>
      <c r="BU30" s="2409"/>
      <c r="BV30" s="2409"/>
      <c r="BW30" s="2409"/>
      <c r="BX30" s="2409"/>
      <c r="BY30" s="2409"/>
      <c r="BZ30" s="2409"/>
      <c r="CA30" s="2409"/>
      <c r="CB30" s="2410"/>
      <c r="CC30" s="2312" t="s">
        <v>0</v>
      </c>
      <c r="CD30" s="2313"/>
      <c r="CE30" s="2314">
        <v>0</v>
      </c>
      <c r="CF30" s="2314"/>
      <c r="CG30" s="2314"/>
      <c r="CH30" s="2314"/>
      <c r="CI30" s="2314"/>
      <c r="CJ30" s="2314"/>
      <c r="CK30" s="2314"/>
      <c r="CL30" s="2314"/>
      <c r="CM30" s="2314"/>
      <c r="CN30" s="2314"/>
      <c r="CO30" s="1958" t="s">
        <v>1</v>
      </c>
      <c r="CP30" s="2320"/>
      <c r="CQ30" s="2454">
        <v>0</v>
      </c>
      <c r="CR30" s="2409"/>
      <c r="CS30" s="2409"/>
      <c r="CT30" s="2409"/>
      <c r="CU30" s="2409"/>
      <c r="CV30" s="2409"/>
      <c r="CW30" s="2409"/>
      <c r="CX30" s="2409"/>
      <c r="CY30" s="2409"/>
      <c r="CZ30" s="2409"/>
      <c r="DA30" s="2409"/>
      <c r="DB30" s="2409"/>
      <c r="DC30" s="2409"/>
      <c r="DD30" s="2410"/>
      <c r="DE30" s="2454">
        <v>0</v>
      </c>
      <c r="DF30" s="2409"/>
      <c r="DG30" s="2409"/>
      <c r="DH30" s="2409"/>
      <c r="DI30" s="2409"/>
      <c r="DJ30" s="2409"/>
      <c r="DK30" s="2409"/>
      <c r="DL30" s="2409"/>
      <c r="DM30" s="2409"/>
      <c r="DN30" s="2409"/>
      <c r="DO30" s="2409"/>
      <c r="DP30" s="2409"/>
      <c r="DQ30" s="2409"/>
      <c r="DR30" s="2409"/>
      <c r="DS30" s="2409"/>
      <c r="DT30" s="2409"/>
      <c r="DU30" s="2409"/>
      <c r="DV30" s="2409"/>
      <c r="DW30" s="2409"/>
      <c r="DX30" s="2410"/>
      <c r="DY30" s="2454">
        <v>0</v>
      </c>
      <c r="DZ30" s="2409"/>
      <c r="EA30" s="2409"/>
      <c r="EB30" s="2409"/>
      <c r="EC30" s="2409"/>
      <c r="ED30" s="2409"/>
      <c r="EE30" s="2409"/>
      <c r="EF30" s="2409"/>
      <c r="EG30" s="2409"/>
      <c r="EH30" s="2409"/>
      <c r="EI30" s="2409"/>
      <c r="EJ30" s="2409"/>
      <c r="EK30" s="2409"/>
      <c r="EL30" s="2410"/>
      <c r="EM30" s="2456">
        <f t="shared" si="2"/>
        <v>0</v>
      </c>
      <c r="EN30" s="2457"/>
      <c r="EO30" s="2457"/>
      <c r="EP30" s="2457"/>
      <c r="EQ30" s="2457"/>
      <c r="ER30" s="2457"/>
      <c r="ES30" s="2457"/>
      <c r="ET30" s="2457"/>
      <c r="EU30" s="2457"/>
      <c r="EV30" s="2457"/>
      <c r="EW30" s="2457"/>
      <c r="EX30" s="2457"/>
      <c r="EY30" s="2457"/>
      <c r="EZ30" s="2456">
        <f t="shared" si="3"/>
        <v>0</v>
      </c>
      <c r="FA30" s="2457"/>
      <c r="FB30" s="2457"/>
      <c r="FC30" s="2457"/>
      <c r="FD30" s="2457"/>
      <c r="FE30" s="2457"/>
      <c r="FF30" s="2457"/>
      <c r="FG30" s="2457"/>
      <c r="FH30" s="2457"/>
      <c r="FI30" s="2457"/>
      <c r="FJ30" s="2457"/>
      <c r="FK30" s="2457"/>
      <c r="FL30" s="2457"/>
      <c r="FM30" s="2457"/>
      <c r="FN30" s="2457"/>
      <c r="FO30" s="2458"/>
    </row>
    <row r="31" spans="1:173" ht="18" customHeight="1">
      <c r="B31" s="221"/>
      <c r="C31" s="2342"/>
      <c r="D31" s="2342"/>
      <c r="E31" s="2342"/>
      <c r="F31" s="2342"/>
      <c r="G31" s="2342"/>
      <c r="H31" s="2342"/>
      <c r="I31" s="2342"/>
      <c r="J31" s="2342"/>
      <c r="K31" s="2342"/>
      <c r="L31" s="2342"/>
      <c r="M31" s="2342"/>
      <c r="N31" s="2342"/>
      <c r="O31" s="2342"/>
      <c r="P31" s="2342"/>
      <c r="Q31" s="2342"/>
      <c r="R31" s="2342"/>
      <c r="S31" s="2342"/>
      <c r="T31" s="2342"/>
      <c r="U31" s="2342"/>
      <c r="V31" s="2342"/>
      <c r="W31" s="2343"/>
      <c r="X31" s="2396">
        <v>53125</v>
      </c>
      <c r="Y31" s="2397"/>
      <c r="Z31" s="2397"/>
      <c r="AA31" s="2397"/>
      <c r="AB31" s="2398"/>
      <c r="AC31" s="2326" t="s">
        <v>774</v>
      </c>
      <c r="AD31" s="2327"/>
      <c r="AE31" s="2327"/>
      <c r="AF31" s="2327"/>
      <c r="AG31" s="2327"/>
      <c r="AH31" s="2327"/>
      <c r="AI31" s="2328" t="s">
        <v>211</v>
      </c>
      <c r="AJ31" s="2328"/>
      <c r="AK31" s="2328"/>
      <c r="AL31" s="2323">
        <v>-2</v>
      </c>
      <c r="AM31" s="2323"/>
      <c r="AN31" s="2323"/>
      <c r="AO31" s="2428"/>
      <c r="AP31" s="2408"/>
      <c r="AQ31" s="2409"/>
      <c r="AR31" s="2409"/>
      <c r="AS31" s="2409"/>
      <c r="AT31" s="2409"/>
      <c r="AU31" s="2409"/>
      <c r="AV31" s="2409"/>
      <c r="AW31" s="2409"/>
      <c r="AX31" s="2409"/>
      <c r="AY31" s="2409"/>
      <c r="AZ31" s="2409"/>
      <c r="BA31" s="2409"/>
      <c r="BB31" s="2410"/>
      <c r="BC31" s="2454"/>
      <c r="BD31" s="2409"/>
      <c r="BE31" s="2409"/>
      <c r="BF31" s="2409"/>
      <c r="BG31" s="2409"/>
      <c r="BH31" s="2409"/>
      <c r="BI31" s="2409"/>
      <c r="BJ31" s="2409"/>
      <c r="BK31" s="2409"/>
      <c r="BL31" s="2409"/>
      <c r="BM31" s="2409"/>
      <c r="BN31" s="2409"/>
      <c r="BO31" s="2409"/>
      <c r="BP31" s="2410"/>
      <c r="BQ31" s="2454">
        <v>0</v>
      </c>
      <c r="BR31" s="2409"/>
      <c r="BS31" s="2409"/>
      <c r="BT31" s="2409"/>
      <c r="BU31" s="2409"/>
      <c r="BV31" s="2409"/>
      <c r="BW31" s="2409"/>
      <c r="BX31" s="2409"/>
      <c r="BY31" s="2409"/>
      <c r="BZ31" s="2409"/>
      <c r="CA31" s="2409"/>
      <c r="CB31" s="2410"/>
      <c r="CC31" s="2312" t="s">
        <v>0</v>
      </c>
      <c r="CD31" s="2313"/>
      <c r="CE31" s="2314">
        <v>0</v>
      </c>
      <c r="CF31" s="2314"/>
      <c r="CG31" s="2314"/>
      <c r="CH31" s="2314"/>
      <c r="CI31" s="2314"/>
      <c r="CJ31" s="2314"/>
      <c r="CK31" s="2314"/>
      <c r="CL31" s="2314"/>
      <c r="CM31" s="2314"/>
      <c r="CN31" s="2314"/>
      <c r="CO31" s="1958" t="s">
        <v>1</v>
      </c>
      <c r="CP31" s="2320"/>
      <c r="CQ31" s="2454">
        <v>0</v>
      </c>
      <c r="CR31" s="2409"/>
      <c r="CS31" s="2409"/>
      <c r="CT31" s="2409"/>
      <c r="CU31" s="2409"/>
      <c r="CV31" s="2409"/>
      <c r="CW31" s="2409"/>
      <c r="CX31" s="2409"/>
      <c r="CY31" s="2409"/>
      <c r="CZ31" s="2409"/>
      <c r="DA31" s="2409"/>
      <c r="DB31" s="2409"/>
      <c r="DC31" s="2409"/>
      <c r="DD31" s="2410"/>
      <c r="DE31" s="2454">
        <v>0</v>
      </c>
      <c r="DF31" s="2409"/>
      <c r="DG31" s="2409"/>
      <c r="DH31" s="2409"/>
      <c r="DI31" s="2409"/>
      <c r="DJ31" s="2409"/>
      <c r="DK31" s="2409"/>
      <c r="DL31" s="2409"/>
      <c r="DM31" s="2409"/>
      <c r="DN31" s="2409"/>
      <c r="DO31" s="2409"/>
      <c r="DP31" s="2409"/>
      <c r="DQ31" s="2409"/>
      <c r="DR31" s="2409"/>
      <c r="DS31" s="2409"/>
      <c r="DT31" s="2409"/>
      <c r="DU31" s="2409"/>
      <c r="DV31" s="2409"/>
      <c r="DW31" s="2409"/>
      <c r="DX31" s="2410"/>
      <c r="DY31" s="2454">
        <v>0</v>
      </c>
      <c r="DZ31" s="2409"/>
      <c r="EA31" s="2409"/>
      <c r="EB31" s="2409"/>
      <c r="EC31" s="2409"/>
      <c r="ED31" s="2409"/>
      <c r="EE31" s="2409"/>
      <c r="EF31" s="2409"/>
      <c r="EG31" s="2409"/>
      <c r="EH31" s="2409"/>
      <c r="EI31" s="2409"/>
      <c r="EJ31" s="2409"/>
      <c r="EK31" s="2409"/>
      <c r="EL31" s="2410"/>
      <c r="EM31" s="2456">
        <f t="shared" si="2"/>
        <v>0</v>
      </c>
      <c r="EN31" s="2457"/>
      <c r="EO31" s="2457"/>
      <c r="EP31" s="2457"/>
      <c r="EQ31" s="2457"/>
      <c r="ER31" s="2457"/>
      <c r="ES31" s="2457"/>
      <c r="ET31" s="2457"/>
      <c r="EU31" s="2457"/>
      <c r="EV31" s="2457"/>
      <c r="EW31" s="2457"/>
      <c r="EX31" s="2457"/>
      <c r="EY31" s="2457"/>
      <c r="EZ31" s="2456">
        <f t="shared" si="3"/>
        <v>0</v>
      </c>
      <c r="FA31" s="2457"/>
      <c r="FB31" s="2457"/>
      <c r="FC31" s="2457"/>
      <c r="FD31" s="2457"/>
      <c r="FE31" s="2457"/>
      <c r="FF31" s="2457"/>
      <c r="FG31" s="2457"/>
      <c r="FH31" s="2457"/>
      <c r="FI31" s="2457"/>
      <c r="FJ31" s="2457"/>
      <c r="FK31" s="2457"/>
      <c r="FL31" s="2457"/>
      <c r="FM31" s="2457"/>
      <c r="FN31" s="2457"/>
      <c r="FO31" s="2458"/>
    </row>
    <row r="32" spans="1:173" ht="18" customHeight="1">
      <c r="B32" s="146"/>
      <c r="C32" s="2338" t="s">
        <v>938</v>
      </c>
      <c r="D32" s="2338"/>
      <c r="E32" s="2338"/>
      <c r="F32" s="2338"/>
      <c r="G32" s="2338"/>
      <c r="H32" s="2338"/>
      <c r="I32" s="2338"/>
      <c r="J32" s="2338"/>
      <c r="K32" s="2338"/>
      <c r="L32" s="2338"/>
      <c r="M32" s="2338"/>
      <c r="N32" s="2338"/>
      <c r="O32" s="2338"/>
      <c r="P32" s="2338"/>
      <c r="Q32" s="2338"/>
      <c r="R32" s="2338"/>
      <c r="S32" s="2338"/>
      <c r="T32" s="2338"/>
      <c r="U32" s="2338"/>
      <c r="V32" s="2338"/>
      <c r="W32" s="2339"/>
      <c r="X32" s="2396">
        <v>53026</v>
      </c>
      <c r="Y32" s="2397"/>
      <c r="Z32" s="2397"/>
      <c r="AA32" s="2397"/>
      <c r="AB32" s="2398"/>
      <c r="AC32" s="2326" t="s">
        <v>774</v>
      </c>
      <c r="AD32" s="2327"/>
      <c r="AE32" s="2327"/>
      <c r="AF32" s="2327"/>
      <c r="AG32" s="2327"/>
      <c r="AH32" s="2327"/>
      <c r="AI32" s="2328" t="s">
        <v>210</v>
      </c>
      <c r="AJ32" s="2328"/>
      <c r="AK32" s="2328"/>
      <c r="AL32" s="2323">
        <v>-1</v>
      </c>
      <c r="AM32" s="2323"/>
      <c r="AN32" s="2323"/>
      <c r="AO32" s="2428"/>
      <c r="AP32" s="3080">
        <f>EM33</f>
        <v>250569</v>
      </c>
      <c r="AQ32" s="3081"/>
      <c r="AR32" s="3081"/>
      <c r="AS32" s="3081"/>
      <c r="AT32" s="3081"/>
      <c r="AU32" s="3081"/>
      <c r="AV32" s="3081"/>
      <c r="AW32" s="3081"/>
      <c r="AX32" s="3081"/>
      <c r="AY32" s="3081"/>
      <c r="AZ32" s="3081"/>
      <c r="BA32" s="3081"/>
      <c r="BB32" s="3082"/>
      <c r="BC32" s="3083">
        <f>EZ33</f>
        <v>-20923</v>
      </c>
      <c r="BD32" s="3081"/>
      <c r="BE32" s="3081"/>
      <c r="BF32" s="3081"/>
      <c r="BG32" s="3081"/>
      <c r="BH32" s="3081"/>
      <c r="BI32" s="3081"/>
      <c r="BJ32" s="3081"/>
      <c r="BK32" s="3081"/>
      <c r="BL32" s="3081"/>
      <c r="BM32" s="3081"/>
      <c r="BN32" s="3081"/>
      <c r="BO32" s="3081"/>
      <c r="BP32" s="3082"/>
      <c r="BQ32" s="3079">
        <v>0</v>
      </c>
      <c r="BR32" s="2451"/>
      <c r="BS32" s="2451"/>
      <c r="BT32" s="2451"/>
      <c r="BU32" s="2451"/>
      <c r="BV32" s="2451"/>
      <c r="BW32" s="2451"/>
      <c r="BX32" s="2451"/>
      <c r="BY32" s="2451"/>
      <c r="BZ32" s="2451"/>
      <c r="CA32" s="2451"/>
      <c r="CB32" s="2452"/>
      <c r="CC32" s="2450" t="s">
        <v>0</v>
      </c>
      <c r="CD32" s="2435"/>
      <c r="CE32" s="2436">
        <v>0</v>
      </c>
      <c r="CF32" s="2436"/>
      <c r="CG32" s="2436"/>
      <c r="CH32" s="2436"/>
      <c r="CI32" s="2436"/>
      <c r="CJ32" s="2436"/>
      <c r="CK32" s="2436"/>
      <c r="CL32" s="2436"/>
      <c r="CM32" s="2436"/>
      <c r="CN32" s="2436"/>
      <c r="CO32" s="2449" t="s">
        <v>1</v>
      </c>
      <c r="CP32" s="2453"/>
      <c r="CQ32" s="3079">
        <v>0</v>
      </c>
      <c r="CR32" s="2451"/>
      <c r="CS32" s="2451"/>
      <c r="CT32" s="2451"/>
      <c r="CU32" s="2451"/>
      <c r="CV32" s="2451"/>
      <c r="CW32" s="2451"/>
      <c r="CX32" s="2451"/>
      <c r="CY32" s="2451"/>
      <c r="CZ32" s="2451"/>
      <c r="DA32" s="2451"/>
      <c r="DB32" s="2451"/>
      <c r="DC32" s="2451"/>
      <c r="DD32" s="2452"/>
      <c r="DE32" s="3079">
        <v>0</v>
      </c>
      <c r="DF32" s="2451"/>
      <c r="DG32" s="2451"/>
      <c r="DH32" s="2451"/>
      <c r="DI32" s="2451"/>
      <c r="DJ32" s="2451"/>
      <c r="DK32" s="2451"/>
      <c r="DL32" s="2451"/>
      <c r="DM32" s="2451"/>
      <c r="DN32" s="2451"/>
      <c r="DO32" s="2451"/>
      <c r="DP32" s="2451"/>
      <c r="DQ32" s="2451"/>
      <c r="DR32" s="2451"/>
      <c r="DS32" s="2451"/>
      <c r="DT32" s="2451"/>
      <c r="DU32" s="2451"/>
      <c r="DV32" s="2451"/>
      <c r="DW32" s="2451"/>
      <c r="DX32" s="2452"/>
      <c r="DY32" s="3079">
        <v>-63724</v>
      </c>
      <c r="DZ32" s="2451"/>
      <c r="EA32" s="2451"/>
      <c r="EB32" s="2451"/>
      <c r="EC32" s="2451"/>
      <c r="ED32" s="2451"/>
      <c r="EE32" s="2451"/>
      <c r="EF32" s="2451"/>
      <c r="EG32" s="2451"/>
      <c r="EH32" s="2451"/>
      <c r="EI32" s="2451"/>
      <c r="EJ32" s="2451"/>
      <c r="EK32" s="2451"/>
      <c r="EL32" s="2452"/>
      <c r="EM32" s="2456">
        <f t="shared" si="2"/>
        <v>250569</v>
      </c>
      <c r="EN32" s="2457"/>
      <c r="EO32" s="2457"/>
      <c r="EP32" s="2457"/>
      <c r="EQ32" s="2457"/>
      <c r="ER32" s="2457"/>
      <c r="ES32" s="2457"/>
      <c r="ET32" s="2457"/>
      <c r="EU32" s="2457"/>
      <c r="EV32" s="2457"/>
      <c r="EW32" s="2457"/>
      <c r="EX32" s="2457"/>
      <c r="EY32" s="2457"/>
      <c r="EZ32" s="2456">
        <f t="shared" si="3"/>
        <v>-84647</v>
      </c>
      <c r="FA32" s="2457"/>
      <c r="FB32" s="2457"/>
      <c r="FC32" s="2457"/>
      <c r="FD32" s="2457"/>
      <c r="FE32" s="2457"/>
      <c r="FF32" s="2457"/>
      <c r="FG32" s="2457"/>
      <c r="FH32" s="2457"/>
      <c r="FI32" s="2457"/>
      <c r="FJ32" s="2457"/>
      <c r="FK32" s="2457"/>
      <c r="FL32" s="2457"/>
      <c r="FM32" s="2457"/>
      <c r="FN32" s="2457"/>
      <c r="FO32" s="2458"/>
    </row>
    <row r="33" spans="1:173" ht="18" customHeight="1">
      <c r="B33" s="221"/>
      <c r="C33" s="2342"/>
      <c r="D33" s="2342"/>
      <c r="E33" s="2342"/>
      <c r="F33" s="2342"/>
      <c r="G33" s="2342"/>
      <c r="H33" s="2342"/>
      <c r="I33" s="2342"/>
      <c r="J33" s="2342"/>
      <c r="K33" s="2342"/>
      <c r="L33" s="2342"/>
      <c r="M33" s="2342"/>
      <c r="N33" s="2342"/>
      <c r="O33" s="2342"/>
      <c r="P33" s="2342"/>
      <c r="Q33" s="2342"/>
      <c r="R33" s="2342"/>
      <c r="S33" s="2342"/>
      <c r="T33" s="2342"/>
      <c r="U33" s="2342"/>
      <c r="V33" s="2342"/>
      <c r="W33" s="2343"/>
      <c r="X33" s="2396">
        <v>53126</v>
      </c>
      <c r="Y33" s="2397"/>
      <c r="Z33" s="2397"/>
      <c r="AA33" s="2397"/>
      <c r="AB33" s="2398"/>
      <c r="AC33" s="3073" t="s">
        <v>774</v>
      </c>
      <c r="AD33" s="3074"/>
      <c r="AE33" s="3074"/>
      <c r="AF33" s="3074"/>
      <c r="AG33" s="3074"/>
      <c r="AH33" s="3074"/>
      <c r="AI33" s="2412" t="s">
        <v>211</v>
      </c>
      <c r="AJ33" s="2412"/>
      <c r="AK33" s="2412"/>
      <c r="AL33" s="2323">
        <v>-2</v>
      </c>
      <c r="AM33" s="2323"/>
      <c r="AN33" s="2323"/>
      <c r="AO33" s="2428"/>
      <c r="AP33" s="3075">
        <v>250569</v>
      </c>
      <c r="AQ33" s="3076"/>
      <c r="AR33" s="3076"/>
      <c r="AS33" s="3076"/>
      <c r="AT33" s="3076"/>
      <c r="AU33" s="3076"/>
      <c r="AV33" s="3076"/>
      <c r="AW33" s="3076"/>
      <c r="AX33" s="3076"/>
      <c r="AY33" s="3076"/>
      <c r="AZ33" s="3076"/>
      <c r="BA33" s="3076"/>
      <c r="BB33" s="3077"/>
      <c r="BC33" s="3078">
        <v>-120373</v>
      </c>
      <c r="BD33" s="3076"/>
      <c r="BE33" s="3076"/>
      <c r="BF33" s="3076"/>
      <c r="BG33" s="3076"/>
      <c r="BH33" s="3076"/>
      <c r="BI33" s="3076"/>
      <c r="BJ33" s="3076"/>
      <c r="BK33" s="3076"/>
      <c r="BL33" s="3076"/>
      <c r="BM33" s="3076"/>
      <c r="BN33" s="3076"/>
      <c r="BO33" s="3076"/>
      <c r="BP33" s="3077"/>
      <c r="BQ33" s="2454">
        <v>0</v>
      </c>
      <c r="BR33" s="2409"/>
      <c r="BS33" s="2409"/>
      <c r="BT33" s="2409"/>
      <c r="BU33" s="2409"/>
      <c r="BV33" s="2409"/>
      <c r="BW33" s="2409"/>
      <c r="BX33" s="2409"/>
      <c r="BY33" s="2409"/>
      <c r="BZ33" s="2409"/>
      <c r="CA33" s="2409"/>
      <c r="CB33" s="2410"/>
      <c r="CC33" s="2312" t="s">
        <v>0</v>
      </c>
      <c r="CD33" s="2313"/>
      <c r="CE33" s="2314">
        <v>0</v>
      </c>
      <c r="CF33" s="2314"/>
      <c r="CG33" s="2314"/>
      <c r="CH33" s="2314"/>
      <c r="CI33" s="2314"/>
      <c r="CJ33" s="2314"/>
      <c r="CK33" s="2314"/>
      <c r="CL33" s="2314"/>
      <c r="CM33" s="2314"/>
      <c r="CN33" s="2314"/>
      <c r="CO33" s="1958" t="s">
        <v>1</v>
      </c>
      <c r="CP33" s="2320"/>
      <c r="CQ33" s="2454">
        <v>0</v>
      </c>
      <c r="CR33" s="2409"/>
      <c r="CS33" s="2409"/>
      <c r="CT33" s="2409"/>
      <c r="CU33" s="2409"/>
      <c r="CV33" s="2409"/>
      <c r="CW33" s="2409"/>
      <c r="CX33" s="2409"/>
      <c r="CY33" s="2409"/>
      <c r="CZ33" s="2409"/>
      <c r="DA33" s="2409"/>
      <c r="DB33" s="2409"/>
      <c r="DC33" s="2409"/>
      <c r="DD33" s="2410"/>
      <c r="DE33" s="2454">
        <v>0</v>
      </c>
      <c r="DF33" s="2409"/>
      <c r="DG33" s="2409"/>
      <c r="DH33" s="2409"/>
      <c r="DI33" s="2409"/>
      <c r="DJ33" s="2409"/>
      <c r="DK33" s="2409"/>
      <c r="DL33" s="2409"/>
      <c r="DM33" s="2409"/>
      <c r="DN33" s="2409"/>
      <c r="DO33" s="2409"/>
      <c r="DP33" s="2409"/>
      <c r="DQ33" s="2409"/>
      <c r="DR33" s="2409"/>
      <c r="DS33" s="2409"/>
      <c r="DT33" s="2409"/>
      <c r="DU33" s="2409"/>
      <c r="DV33" s="2409"/>
      <c r="DW33" s="2409"/>
      <c r="DX33" s="2410"/>
      <c r="DY33" s="2454">
        <v>99450</v>
      </c>
      <c r="DZ33" s="2409"/>
      <c r="EA33" s="2409"/>
      <c r="EB33" s="2409"/>
      <c r="EC33" s="2409"/>
      <c r="ED33" s="2409"/>
      <c r="EE33" s="2409"/>
      <c r="EF33" s="2409"/>
      <c r="EG33" s="2409"/>
      <c r="EH33" s="2409"/>
      <c r="EI33" s="2409"/>
      <c r="EJ33" s="2409"/>
      <c r="EK33" s="2409"/>
      <c r="EL33" s="2410"/>
      <c r="EM33" s="2456">
        <f t="shared" si="2"/>
        <v>250569</v>
      </c>
      <c r="EN33" s="2457"/>
      <c r="EO33" s="2457"/>
      <c r="EP33" s="2457"/>
      <c r="EQ33" s="2457"/>
      <c r="ER33" s="2457"/>
      <c r="ES33" s="2457"/>
      <c r="ET33" s="2457"/>
      <c r="EU33" s="2457"/>
      <c r="EV33" s="2457"/>
      <c r="EW33" s="2457"/>
      <c r="EX33" s="2457"/>
      <c r="EY33" s="2457"/>
      <c r="EZ33" s="2456">
        <f t="shared" si="3"/>
        <v>-20923</v>
      </c>
      <c r="FA33" s="2457"/>
      <c r="FB33" s="2457"/>
      <c r="FC33" s="2457"/>
      <c r="FD33" s="2457"/>
      <c r="FE33" s="2457"/>
      <c r="FF33" s="2457"/>
      <c r="FG33" s="2457"/>
      <c r="FH33" s="2457"/>
      <c r="FI33" s="2457"/>
      <c r="FJ33" s="2457"/>
      <c r="FK33" s="2457"/>
      <c r="FL33" s="2457"/>
      <c r="FM33" s="2457"/>
      <c r="FN33" s="2457"/>
      <c r="FO33" s="2458"/>
    </row>
    <row r="34" spans="1:173" ht="25.5" customHeight="1">
      <c r="B34" s="146"/>
      <c r="C34" s="2579" t="s">
        <v>1255</v>
      </c>
      <c r="D34" s="2579"/>
      <c r="E34" s="2579"/>
      <c r="F34" s="2579"/>
      <c r="G34" s="2579"/>
      <c r="H34" s="2579"/>
      <c r="I34" s="2579"/>
      <c r="J34" s="2579"/>
      <c r="K34" s="2579"/>
      <c r="L34" s="2579"/>
      <c r="M34" s="2579"/>
      <c r="N34" s="2579"/>
      <c r="O34" s="2579"/>
      <c r="P34" s="2579"/>
      <c r="Q34" s="2579"/>
      <c r="R34" s="2579"/>
      <c r="S34" s="2579"/>
      <c r="T34" s="2579"/>
      <c r="U34" s="2579"/>
      <c r="V34" s="2579"/>
      <c r="W34" s="2580"/>
      <c r="X34" s="2396">
        <v>5302</v>
      </c>
      <c r="Y34" s="2397"/>
      <c r="Z34" s="2397"/>
      <c r="AA34" s="2397"/>
      <c r="AB34" s="2398"/>
      <c r="AC34" s="2326" t="s">
        <v>774</v>
      </c>
      <c r="AD34" s="2327"/>
      <c r="AE34" s="2327"/>
      <c r="AF34" s="2327"/>
      <c r="AG34" s="2327"/>
      <c r="AH34" s="2327"/>
      <c r="AI34" s="2328" t="s">
        <v>210</v>
      </c>
      <c r="AJ34" s="2328"/>
      <c r="AK34" s="2328"/>
      <c r="AL34" s="2323">
        <v>-1</v>
      </c>
      <c r="AM34" s="2323"/>
      <c r="AN34" s="2323"/>
      <c r="AO34" s="2428"/>
      <c r="AP34" s="2460">
        <f>SUM(AP36,AP44,AP46,AP52)</f>
        <v>248635</v>
      </c>
      <c r="AQ34" s="2457"/>
      <c r="AR34" s="2457"/>
      <c r="AS34" s="2457"/>
      <c r="AT34" s="2457"/>
      <c r="AU34" s="2457"/>
      <c r="AV34" s="2457"/>
      <c r="AW34" s="2457"/>
      <c r="AX34" s="2457"/>
      <c r="AY34" s="2457"/>
      <c r="AZ34" s="2457"/>
      <c r="BA34" s="2457"/>
      <c r="BB34" s="2459"/>
      <c r="BC34" s="2456">
        <f>'5.4.2.'!W10</f>
        <v>-20923</v>
      </c>
      <c r="BD34" s="2457"/>
      <c r="BE34" s="2457"/>
      <c r="BF34" s="2457"/>
      <c r="BG34" s="2457"/>
      <c r="BH34" s="2457"/>
      <c r="BI34" s="2457"/>
      <c r="BJ34" s="2457"/>
      <c r="BK34" s="2457"/>
      <c r="BL34" s="2457"/>
      <c r="BM34" s="2457"/>
      <c r="BN34" s="2457"/>
      <c r="BO34" s="2457"/>
      <c r="BP34" s="2459"/>
      <c r="BQ34" s="2456">
        <f>SUM(BQ36,BQ44,BQ46,BQ52)</f>
        <v>0</v>
      </c>
      <c r="BR34" s="2457"/>
      <c r="BS34" s="2457"/>
      <c r="BT34" s="2457"/>
      <c r="BU34" s="2457"/>
      <c r="BV34" s="2457"/>
      <c r="BW34" s="2457"/>
      <c r="BX34" s="2457"/>
      <c r="BY34" s="2457"/>
      <c r="BZ34" s="2457"/>
      <c r="CA34" s="2457"/>
      <c r="CB34" s="2459"/>
      <c r="CC34" s="2312" t="s">
        <v>0</v>
      </c>
      <c r="CD34" s="2313"/>
      <c r="CE34" s="2189">
        <f>SUM(CE36,CE44,CE46,CE52)</f>
        <v>0</v>
      </c>
      <c r="CF34" s="2189"/>
      <c r="CG34" s="2189"/>
      <c r="CH34" s="2189"/>
      <c r="CI34" s="2189"/>
      <c r="CJ34" s="2189"/>
      <c r="CK34" s="2189"/>
      <c r="CL34" s="2189"/>
      <c r="CM34" s="2189"/>
      <c r="CN34" s="2189"/>
      <c r="CO34" s="1958" t="s">
        <v>1</v>
      </c>
      <c r="CP34" s="2320"/>
      <c r="CQ34" s="2456">
        <f>SUM(CQ36,CQ44,CQ46,CQ52)</f>
        <v>0</v>
      </c>
      <c r="CR34" s="2457"/>
      <c r="CS34" s="2457"/>
      <c r="CT34" s="2457"/>
      <c r="CU34" s="2457"/>
      <c r="CV34" s="2457"/>
      <c r="CW34" s="2457"/>
      <c r="CX34" s="2457"/>
      <c r="CY34" s="2457"/>
      <c r="CZ34" s="2457"/>
      <c r="DA34" s="2457"/>
      <c r="DB34" s="2457"/>
      <c r="DC34" s="2457"/>
      <c r="DD34" s="2459"/>
      <c r="DE34" s="2456">
        <f>SUM(DE36,DE44,DE46,DE52)</f>
        <v>0</v>
      </c>
      <c r="DF34" s="2457"/>
      <c r="DG34" s="2457"/>
      <c r="DH34" s="2457"/>
      <c r="DI34" s="2457"/>
      <c r="DJ34" s="2457"/>
      <c r="DK34" s="2457"/>
      <c r="DL34" s="2457"/>
      <c r="DM34" s="2457"/>
      <c r="DN34" s="2457"/>
      <c r="DO34" s="2457"/>
      <c r="DP34" s="2457"/>
      <c r="DQ34" s="2457"/>
      <c r="DR34" s="2457"/>
      <c r="DS34" s="2457"/>
      <c r="DT34" s="2457"/>
      <c r="DU34" s="2457"/>
      <c r="DV34" s="2457"/>
      <c r="DW34" s="2457"/>
      <c r="DX34" s="2459"/>
      <c r="DY34" s="2456">
        <f>SUM(DY36,DY44,DY46,DY52)</f>
        <v>-63724</v>
      </c>
      <c r="DZ34" s="2457"/>
      <c r="EA34" s="2457"/>
      <c r="EB34" s="2457"/>
      <c r="EC34" s="2457"/>
      <c r="ED34" s="2457"/>
      <c r="EE34" s="2457"/>
      <c r="EF34" s="2457"/>
      <c r="EG34" s="2457"/>
      <c r="EH34" s="2457"/>
      <c r="EI34" s="2457"/>
      <c r="EJ34" s="2457"/>
      <c r="EK34" s="2457"/>
      <c r="EL34" s="2459"/>
      <c r="EM34" s="2456">
        <f t="shared" si="2"/>
        <v>248635</v>
      </c>
      <c r="EN34" s="2457"/>
      <c r="EO34" s="2457"/>
      <c r="EP34" s="2457"/>
      <c r="EQ34" s="2457"/>
      <c r="ER34" s="2457"/>
      <c r="ES34" s="2457"/>
      <c r="ET34" s="2457"/>
      <c r="EU34" s="2457"/>
      <c r="EV34" s="2457"/>
      <c r="EW34" s="2457"/>
      <c r="EX34" s="2457"/>
      <c r="EY34" s="2457"/>
      <c r="EZ34" s="2456">
        <f>'5.4.2.'!AX10</f>
        <v>-84647</v>
      </c>
      <c r="FA34" s="2457"/>
      <c r="FB34" s="2457"/>
      <c r="FC34" s="2457"/>
      <c r="FD34" s="2457"/>
      <c r="FE34" s="2457"/>
      <c r="FF34" s="2457"/>
      <c r="FG34" s="2457"/>
      <c r="FH34" s="2457"/>
      <c r="FI34" s="2457"/>
      <c r="FJ34" s="2457"/>
      <c r="FK34" s="2457"/>
      <c r="FL34" s="2457"/>
      <c r="FM34" s="2457"/>
      <c r="FN34" s="2457"/>
      <c r="FO34" s="2458"/>
    </row>
    <row r="35" spans="1:173" ht="25.5" customHeight="1">
      <c r="B35" s="221"/>
      <c r="C35" s="2582"/>
      <c r="D35" s="2582"/>
      <c r="E35" s="2582"/>
      <c r="F35" s="2582"/>
      <c r="G35" s="2582"/>
      <c r="H35" s="2582"/>
      <c r="I35" s="2582"/>
      <c r="J35" s="2582"/>
      <c r="K35" s="2582"/>
      <c r="L35" s="2582"/>
      <c r="M35" s="2582"/>
      <c r="N35" s="2582"/>
      <c r="O35" s="2582"/>
      <c r="P35" s="2582"/>
      <c r="Q35" s="2582"/>
      <c r="R35" s="2582"/>
      <c r="S35" s="2582"/>
      <c r="T35" s="2582"/>
      <c r="U35" s="2582"/>
      <c r="V35" s="2582"/>
      <c r="W35" s="2583"/>
      <c r="X35" s="2396">
        <v>5312</v>
      </c>
      <c r="Y35" s="2397"/>
      <c r="Z35" s="2397"/>
      <c r="AA35" s="2397"/>
      <c r="AB35" s="2398"/>
      <c r="AC35" s="2326" t="s">
        <v>774</v>
      </c>
      <c r="AD35" s="2327"/>
      <c r="AE35" s="2327"/>
      <c r="AF35" s="2327"/>
      <c r="AG35" s="2327"/>
      <c r="AH35" s="2327"/>
      <c r="AI35" s="2328" t="s">
        <v>211</v>
      </c>
      <c r="AJ35" s="2328"/>
      <c r="AK35" s="2328"/>
      <c r="AL35" s="2323">
        <v>-2</v>
      </c>
      <c r="AM35" s="2323"/>
      <c r="AN35" s="2323"/>
      <c r="AO35" s="2428"/>
      <c r="AP35" s="2460">
        <f>SUM(AP37,AP45,AP47,AP53)</f>
        <v>248635</v>
      </c>
      <c r="AQ35" s="2457"/>
      <c r="AR35" s="2457"/>
      <c r="AS35" s="2457"/>
      <c r="AT35" s="2457"/>
      <c r="AU35" s="2457"/>
      <c r="AV35" s="2457"/>
      <c r="AW35" s="2457"/>
      <c r="AX35" s="2457"/>
      <c r="AY35" s="2457"/>
      <c r="AZ35" s="2457"/>
      <c r="BA35" s="2457"/>
      <c r="BB35" s="2459"/>
      <c r="BC35" s="2456">
        <f>SUM(BC37,BC45,BC47,BC53)</f>
        <v>-120373</v>
      </c>
      <c r="BD35" s="2457"/>
      <c r="BE35" s="2457"/>
      <c r="BF35" s="2457"/>
      <c r="BG35" s="2457"/>
      <c r="BH35" s="2457"/>
      <c r="BI35" s="2457"/>
      <c r="BJ35" s="2457"/>
      <c r="BK35" s="2457"/>
      <c r="BL35" s="2457"/>
      <c r="BM35" s="2457"/>
      <c r="BN35" s="2457"/>
      <c r="BO35" s="2457"/>
      <c r="BP35" s="2459"/>
      <c r="BQ35" s="2456">
        <f>SUM(BQ37,BQ45,BQ47,BQ53)</f>
        <v>0</v>
      </c>
      <c r="BR35" s="2457"/>
      <c r="BS35" s="2457"/>
      <c r="BT35" s="2457"/>
      <c r="BU35" s="2457"/>
      <c r="BV35" s="2457"/>
      <c r="BW35" s="2457"/>
      <c r="BX35" s="2457"/>
      <c r="BY35" s="2457"/>
      <c r="BZ35" s="2457"/>
      <c r="CA35" s="2457"/>
      <c r="CB35" s="2459"/>
      <c r="CC35" s="2312" t="s">
        <v>0</v>
      </c>
      <c r="CD35" s="2313"/>
      <c r="CE35" s="2189">
        <f>SUM(CE37,CE45,CE47,CE53)</f>
        <v>0</v>
      </c>
      <c r="CF35" s="2189"/>
      <c r="CG35" s="2189"/>
      <c r="CH35" s="2189"/>
      <c r="CI35" s="2189"/>
      <c r="CJ35" s="2189"/>
      <c r="CK35" s="2189"/>
      <c r="CL35" s="2189"/>
      <c r="CM35" s="2189"/>
      <c r="CN35" s="2189"/>
      <c r="CO35" s="1958" t="s">
        <v>1</v>
      </c>
      <c r="CP35" s="2320"/>
      <c r="CQ35" s="2456">
        <f>SUM(CQ37,CQ45,CQ47,CQ53)</f>
        <v>0</v>
      </c>
      <c r="CR35" s="2457"/>
      <c r="CS35" s="2457"/>
      <c r="CT35" s="2457"/>
      <c r="CU35" s="2457"/>
      <c r="CV35" s="2457"/>
      <c r="CW35" s="2457"/>
      <c r="CX35" s="2457"/>
      <c r="CY35" s="2457"/>
      <c r="CZ35" s="2457"/>
      <c r="DA35" s="2457"/>
      <c r="DB35" s="2457"/>
      <c r="DC35" s="2457"/>
      <c r="DD35" s="2459"/>
      <c r="DE35" s="2456">
        <f>SUM(DE37,DE45,DE47,DE53)</f>
        <v>0</v>
      </c>
      <c r="DF35" s="2457"/>
      <c r="DG35" s="2457"/>
      <c r="DH35" s="2457"/>
      <c r="DI35" s="2457"/>
      <c r="DJ35" s="2457"/>
      <c r="DK35" s="2457"/>
      <c r="DL35" s="2457"/>
      <c r="DM35" s="2457"/>
      <c r="DN35" s="2457"/>
      <c r="DO35" s="2457"/>
      <c r="DP35" s="2457"/>
      <c r="DQ35" s="2457"/>
      <c r="DR35" s="2457"/>
      <c r="DS35" s="2457"/>
      <c r="DT35" s="2457"/>
      <c r="DU35" s="2457"/>
      <c r="DV35" s="2457"/>
      <c r="DW35" s="2457"/>
      <c r="DX35" s="2459"/>
      <c r="DY35" s="2456">
        <f>SUM(DY37,DY45,DY47,DY53)</f>
        <v>99450</v>
      </c>
      <c r="DZ35" s="2457"/>
      <c r="EA35" s="2457"/>
      <c r="EB35" s="2457"/>
      <c r="EC35" s="2457"/>
      <c r="ED35" s="2457"/>
      <c r="EE35" s="2457"/>
      <c r="EF35" s="2457"/>
      <c r="EG35" s="2457"/>
      <c r="EH35" s="2457"/>
      <c r="EI35" s="2457"/>
      <c r="EJ35" s="2457"/>
      <c r="EK35" s="2457"/>
      <c r="EL35" s="2459"/>
      <c r="EM35" s="2456">
        <f t="shared" si="2"/>
        <v>248635</v>
      </c>
      <c r="EN35" s="2457"/>
      <c r="EO35" s="2457"/>
      <c r="EP35" s="2457"/>
      <c r="EQ35" s="2457"/>
      <c r="ER35" s="2457"/>
      <c r="ES35" s="2457"/>
      <c r="ET35" s="2457"/>
      <c r="EU35" s="2457"/>
      <c r="EV35" s="2457"/>
      <c r="EW35" s="2457"/>
      <c r="EX35" s="2457"/>
      <c r="EY35" s="2457"/>
      <c r="EZ35" s="2456">
        <f>SUM(EZ37,EZ45,EZ47,EZ53)</f>
        <v>-20923</v>
      </c>
      <c r="FA35" s="2457"/>
      <c r="FB35" s="2457"/>
      <c r="FC35" s="2457"/>
      <c r="FD35" s="2457"/>
      <c r="FE35" s="2457"/>
      <c r="FF35" s="2457"/>
      <c r="FG35" s="2457"/>
      <c r="FH35" s="2457"/>
      <c r="FI35" s="2457"/>
      <c r="FJ35" s="2457"/>
      <c r="FK35" s="2457"/>
      <c r="FL35" s="2457"/>
      <c r="FM35" s="2457"/>
      <c r="FN35" s="2457"/>
      <c r="FO35" s="2458"/>
    </row>
    <row r="36" spans="1:173" ht="18" customHeight="1">
      <c r="B36" s="146"/>
      <c r="C36" s="2338" t="s">
        <v>1253</v>
      </c>
      <c r="D36" s="2338"/>
      <c r="E36" s="2338"/>
      <c r="F36" s="2338"/>
      <c r="G36" s="2338"/>
      <c r="H36" s="2338"/>
      <c r="I36" s="2338"/>
      <c r="J36" s="2338"/>
      <c r="K36" s="2338"/>
      <c r="L36" s="2338"/>
      <c r="M36" s="2338"/>
      <c r="N36" s="2338"/>
      <c r="O36" s="2338"/>
      <c r="P36" s="2338"/>
      <c r="Q36" s="2338"/>
      <c r="R36" s="2338"/>
      <c r="S36" s="2338"/>
      <c r="T36" s="2338"/>
      <c r="U36" s="2338"/>
      <c r="V36" s="2338"/>
      <c r="W36" s="2339"/>
      <c r="X36" s="2396">
        <v>53031</v>
      </c>
      <c r="Y36" s="2397"/>
      <c r="Z36" s="2397"/>
      <c r="AA36" s="2397"/>
      <c r="AB36" s="2398"/>
      <c r="AC36" s="2326" t="s">
        <v>774</v>
      </c>
      <c r="AD36" s="2327"/>
      <c r="AE36" s="2327"/>
      <c r="AF36" s="2327"/>
      <c r="AG36" s="2327"/>
      <c r="AH36" s="2327"/>
      <c r="AI36" s="2328" t="s">
        <v>210</v>
      </c>
      <c r="AJ36" s="2328"/>
      <c r="AK36" s="2328"/>
      <c r="AL36" s="2323">
        <v>-1</v>
      </c>
      <c r="AM36" s="2323"/>
      <c r="AN36" s="2323"/>
      <c r="AO36" s="2428"/>
      <c r="AP36" s="2460">
        <f>EM37</f>
        <v>0</v>
      </c>
      <c r="AQ36" s="2457"/>
      <c r="AR36" s="2457"/>
      <c r="AS36" s="2457"/>
      <c r="AT36" s="2457"/>
      <c r="AU36" s="2457"/>
      <c r="AV36" s="2457"/>
      <c r="AW36" s="2457"/>
      <c r="AX36" s="2457"/>
      <c r="AY36" s="2457"/>
      <c r="AZ36" s="2457"/>
      <c r="BA36" s="2457"/>
      <c r="BB36" s="2459"/>
      <c r="BC36" s="2456">
        <f>EZ37</f>
        <v>0</v>
      </c>
      <c r="BD36" s="2457"/>
      <c r="BE36" s="2457"/>
      <c r="BF36" s="2457"/>
      <c r="BG36" s="2457"/>
      <c r="BH36" s="2457"/>
      <c r="BI36" s="2457"/>
      <c r="BJ36" s="2457"/>
      <c r="BK36" s="2457"/>
      <c r="BL36" s="2457"/>
      <c r="BM36" s="2457"/>
      <c r="BN36" s="2457"/>
      <c r="BO36" s="2457"/>
      <c r="BP36" s="2459"/>
      <c r="BQ36" s="2454"/>
      <c r="BR36" s="2409"/>
      <c r="BS36" s="2409"/>
      <c r="BT36" s="2409"/>
      <c r="BU36" s="2409"/>
      <c r="BV36" s="2409"/>
      <c r="BW36" s="2409"/>
      <c r="BX36" s="2409"/>
      <c r="BY36" s="2409"/>
      <c r="BZ36" s="2409"/>
      <c r="CA36" s="2409"/>
      <c r="CB36" s="2410"/>
      <c r="CC36" s="2312" t="s">
        <v>0</v>
      </c>
      <c r="CD36" s="2313"/>
      <c r="CE36" s="2314"/>
      <c r="CF36" s="2314"/>
      <c r="CG36" s="2314"/>
      <c r="CH36" s="2314"/>
      <c r="CI36" s="2314"/>
      <c r="CJ36" s="2314"/>
      <c r="CK36" s="2314"/>
      <c r="CL36" s="2314"/>
      <c r="CM36" s="2314"/>
      <c r="CN36" s="2314"/>
      <c r="CO36" s="1958" t="s">
        <v>1</v>
      </c>
      <c r="CP36" s="2320"/>
      <c r="CQ36" s="2454"/>
      <c r="CR36" s="2409"/>
      <c r="CS36" s="2409"/>
      <c r="CT36" s="2409"/>
      <c r="CU36" s="2409"/>
      <c r="CV36" s="2409"/>
      <c r="CW36" s="2409"/>
      <c r="CX36" s="2409"/>
      <c r="CY36" s="2409"/>
      <c r="CZ36" s="2409"/>
      <c r="DA36" s="2409"/>
      <c r="DB36" s="2409"/>
      <c r="DC36" s="2409"/>
      <c r="DD36" s="2410"/>
      <c r="DE36" s="2454"/>
      <c r="DF36" s="2409"/>
      <c r="DG36" s="2409"/>
      <c r="DH36" s="2409"/>
      <c r="DI36" s="2409"/>
      <c r="DJ36" s="2409"/>
      <c r="DK36" s="2409"/>
      <c r="DL36" s="2409"/>
      <c r="DM36" s="2409"/>
      <c r="DN36" s="2409"/>
      <c r="DO36" s="2409"/>
      <c r="DP36" s="2409"/>
      <c r="DQ36" s="2409"/>
      <c r="DR36" s="2409"/>
      <c r="DS36" s="2409"/>
      <c r="DT36" s="2409"/>
      <c r="DU36" s="2409"/>
      <c r="DV36" s="2409"/>
      <c r="DW36" s="2409"/>
      <c r="DX36" s="2410"/>
      <c r="DY36" s="2454"/>
      <c r="DZ36" s="2409"/>
      <c r="EA36" s="2409"/>
      <c r="EB36" s="2409"/>
      <c r="EC36" s="2409"/>
      <c r="ED36" s="2409"/>
      <c r="EE36" s="2409"/>
      <c r="EF36" s="2409"/>
      <c r="EG36" s="2409"/>
      <c r="EH36" s="2409"/>
      <c r="EI36" s="2409"/>
      <c r="EJ36" s="2409"/>
      <c r="EK36" s="2409"/>
      <c r="EL36" s="2410"/>
      <c r="EM36" s="2456">
        <f t="shared" si="2"/>
        <v>0</v>
      </c>
      <c r="EN36" s="2457"/>
      <c r="EO36" s="2457"/>
      <c r="EP36" s="2457"/>
      <c r="EQ36" s="2457"/>
      <c r="ER36" s="2457"/>
      <c r="ES36" s="2457"/>
      <c r="ET36" s="2457"/>
      <c r="EU36" s="2457"/>
      <c r="EV36" s="2457"/>
      <c r="EW36" s="2457"/>
      <c r="EX36" s="2457"/>
      <c r="EY36" s="2457"/>
      <c r="EZ36" s="2456">
        <f>'5.4.2.'!AX14</f>
        <v>0</v>
      </c>
      <c r="FA36" s="2457"/>
      <c r="FB36" s="2457"/>
      <c r="FC36" s="2457"/>
      <c r="FD36" s="2457"/>
      <c r="FE36" s="2457"/>
      <c r="FF36" s="2457"/>
      <c r="FG36" s="2457"/>
      <c r="FH36" s="2457"/>
      <c r="FI36" s="2457"/>
      <c r="FJ36" s="2457"/>
      <c r="FK36" s="2457"/>
      <c r="FL36" s="2457"/>
      <c r="FM36" s="2457"/>
      <c r="FN36" s="2457"/>
      <c r="FO36" s="2458"/>
      <c r="FQ36" s="163"/>
    </row>
    <row r="37" spans="1:173" ht="18" customHeight="1">
      <c r="B37" s="221"/>
      <c r="C37" s="2342"/>
      <c r="D37" s="2342"/>
      <c r="E37" s="2342"/>
      <c r="F37" s="2342"/>
      <c r="G37" s="2342"/>
      <c r="H37" s="2342"/>
      <c r="I37" s="2342"/>
      <c r="J37" s="2342"/>
      <c r="K37" s="2342"/>
      <c r="L37" s="2342"/>
      <c r="M37" s="2342"/>
      <c r="N37" s="2342"/>
      <c r="O37" s="2342"/>
      <c r="P37" s="2342"/>
      <c r="Q37" s="2342"/>
      <c r="R37" s="2342"/>
      <c r="S37" s="2342"/>
      <c r="T37" s="2342"/>
      <c r="U37" s="2342"/>
      <c r="V37" s="2342"/>
      <c r="W37" s="2343"/>
      <c r="X37" s="2396">
        <v>53131</v>
      </c>
      <c r="Y37" s="2397"/>
      <c r="Z37" s="2397"/>
      <c r="AA37" s="2397"/>
      <c r="AB37" s="2398"/>
      <c r="AC37" s="2326" t="s">
        <v>774</v>
      </c>
      <c r="AD37" s="2327"/>
      <c r="AE37" s="2327"/>
      <c r="AF37" s="2327"/>
      <c r="AG37" s="2327"/>
      <c r="AH37" s="2327"/>
      <c r="AI37" s="2328" t="s">
        <v>211</v>
      </c>
      <c r="AJ37" s="2328"/>
      <c r="AK37" s="2328"/>
      <c r="AL37" s="2323">
        <v>-2</v>
      </c>
      <c r="AM37" s="2323"/>
      <c r="AN37" s="2323"/>
      <c r="AO37" s="2428"/>
      <c r="AP37" s="2408"/>
      <c r="AQ37" s="2409"/>
      <c r="AR37" s="2409"/>
      <c r="AS37" s="2409"/>
      <c r="AT37" s="2409"/>
      <c r="AU37" s="2409"/>
      <c r="AV37" s="2409"/>
      <c r="AW37" s="2409"/>
      <c r="AX37" s="2409"/>
      <c r="AY37" s="2409"/>
      <c r="AZ37" s="2409"/>
      <c r="BA37" s="2409"/>
      <c r="BB37" s="2410"/>
      <c r="BC37" s="2454"/>
      <c r="BD37" s="2409"/>
      <c r="BE37" s="2409"/>
      <c r="BF37" s="2409"/>
      <c r="BG37" s="2409"/>
      <c r="BH37" s="2409"/>
      <c r="BI37" s="2409"/>
      <c r="BJ37" s="2409"/>
      <c r="BK37" s="2409"/>
      <c r="BL37" s="2409"/>
      <c r="BM37" s="2409"/>
      <c r="BN37" s="2409"/>
      <c r="BO37" s="2409"/>
      <c r="BP37" s="2410"/>
      <c r="BQ37" s="2454"/>
      <c r="BR37" s="2409"/>
      <c r="BS37" s="2409"/>
      <c r="BT37" s="2409"/>
      <c r="BU37" s="2409"/>
      <c r="BV37" s="2409"/>
      <c r="BW37" s="2409"/>
      <c r="BX37" s="2409"/>
      <c r="BY37" s="2409"/>
      <c r="BZ37" s="2409"/>
      <c r="CA37" s="2409"/>
      <c r="CB37" s="2410"/>
      <c r="CC37" s="2312" t="s">
        <v>0</v>
      </c>
      <c r="CD37" s="2313"/>
      <c r="CE37" s="2314"/>
      <c r="CF37" s="2314"/>
      <c r="CG37" s="2314"/>
      <c r="CH37" s="2314"/>
      <c r="CI37" s="2314"/>
      <c r="CJ37" s="2314"/>
      <c r="CK37" s="2314"/>
      <c r="CL37" s="2314"/>
      <c r="CM37" s="2314"/>
      <c r="CN37" s="2314"/>
      <c r="CO37" s="1958" t="s">
        <v>1</v>
      </c>
      <c r="CP37" s="2320"/>
      <c r="CQ37" s="2454"/>
      <c r="CR37" s="2409"/>
      <c r="CS37" s="2409"/>
      <c r="CT37" s="2409"/>
      <c r="CU37" s="2409"/>
      <c r="CV37" s="2409"/>
      <c r="CW37" s="2409"/>
      <c r="CX37" s="2409"/>
      <c r="CY37" s="2409"/>
      <c r="CZ37" s="2409"/>
      <c r="DA37" s="2409"/>
      <c r="DB37" s="2409"/>
      <c r="DC37" s="2409"/>
      <c r="DD37" s="2410"/>
      <c r="DE37" s="2454"/>
      <c r="DF37" s="2409"/>
      <c r="DG37" s="2409"/>
      <c r="DH37" s="2409"/>
      <c r="DI37" s="2409"/>
      <c r="DJ37" s="2409"/>
      <c r="DK37" s="2409"/>
      <c r="DL37" s="2409"/>
      <c r="DM37" s="2409"/>
      <c r="DN37" s="2409"/>
      <c r="DO37" s="2409"/>
      <c r="DP37" s="2409"/>
      <c r="DQ37" s="2409"/>
      <c r="DR37" s="2409"/>
      <c r="DS37" s="2409"/>
      <c r="DT37" s="2409"/>
      <c r="DU37" s="2409"/>
      <c r="DV37" s="2409"/>
      <c r="DW37" s="2409"/>
      <c r="DX37" s="2410"/>
      <c r="DY37" s="2454"/>
      <c r="DZ37" s="2409"/>
      <c r="EA37" s="2409"/>
      <c r="EB37" s="2409"/>
      <c r="EC37" s="2409"/>
      <c r="ED37" s="2409"/>
      <c r="EE37" s="2409"/>
      <c r="EF37" s="2409"/>
      <c r="EG37" s="2409"/>
      <c r="EH37" s="2409"/>
      <c r="EI37" s="2409"/>
      <c r="EJ37" s="2409"/>
      <c r="EK37" s="2409"/>
      <c r="EL37" s="2410"/>
      <c r="EM37" s="2456">
        <f t="shared" si="2"/>
        <v>0</v>
      </c>
      <c r="EN37" s="2457"/>
      <c r="EO37" s="2457"/>
      <c r="EP37" s="2457"/>
      <c r="EQ37" s="2457"/>
      <c r="ER37" s="2457"/>
      <c r="ES37" s="2457"/>
      <c r="ET37" s="2457"/>
      <c r="EU37" s="2457"/>
      <c r="EV37" s="2457"/>
      <c r="EW37" s="2457"/>
      <c r="EX37" s="2457"/>
      <c r="EY37" s="2457"/>
      <c r="EZ37" s="3070"/>
      <c r="FA37" s="3071"/>
      <c r="FB37" s="3071"/>
      <c r="FC37" s="3071"/>
      <c r="FD37" s="3071"/>
      <c r="FE37" s="3071"/>
      <c r="FF37" s="3071"/>
      <c r="FG37" s="3071"/>
      <c r="FH37" s="3071"/>
      <c r="FI37" s="3071"/>
      <c r="FJ37" s="3071"/>
      <c r="FK37" s="3071"/>
      <c r="FL37" s="3071"/>
      <c r="FM37" s="3071"/>
      <c r="FN37" s="3071"/>
      <c r="FO37" s="3072"/>
    </row>
    <row r="38" spans="1:173" s="163" customFormat="1" ht="7.5" customHeight="1">
      <c r="A38" s="627"/>
      <c r="B38" s="169"/>
      <c r="C38" s="3062" t="s">
        <v>406</v>
      </c>
      <c r="D38" s="3062"/>
      <c r="E38" s="3062"/>
      <c r="F38" s="3062"/>
      <c r="G38" s="3062"/>
      <c r="H38" s="3062"/>
      <c r="I38" s="3062"/>
      <c r="J38" s="3062"/>
      <c r="K38" s="3062"/>
      <c r="L38" s="3062"/>
      <c r="M38" s="3062"/>
      <c r="N38" s="3062"/>
      <c r="O38" s="3062"/>
      <c r="P38" s="3062"/>
      <c r="Q38" s="3062"/>
      <c r="R38" s="3062"/>
      <c r="S38" s="3062"/>
      <c r="T38" s="3062"/>
      <c r="U38" s="3062"/>
      <c r="V38" s="3062"/>
      <c r="W38" s="3063"/>
      <c r="X38" s="2348"/>
      <c r="Y38" s="2348"/>
      <c r="Z38" s="2348"/>
      <c r="AA38" s="2348"/>
      <c r="AB38" s="2348"/>
      <c r="AC38" s="2879"/>
      <c r="AD38" s="2880"/>
      <c r="AE38" s="2880"/>
      <c r="AF38" s="2880"/>
      <c r="AG38" s="2880"/>
      <c r="AH38" s="2880"/>
      <c r="AI38" s="2880"/>
      <c r="AJ38" s="2880"/>
      <c r="AK38" s="2880"/>
      <c r="AL38" s="2880"/>
      <c r="AM38" s="2880"/>
      <c r="AN38" s="2880"/>
      <c r="AO38" s="2880"/>
      <c r="AP38" s="3068"/>
      <c r="AQ38" s="3049"/>
      <c r="AR38" s="3049"/>
      <c r="AS38" s="3049"/>
      <c r="AT38" s="3049"/>
      <c r="AU38" s="3049"/>
      <c r="AV38" s="3049"/>
      <c r="AW38" s="3049"/>
      <c r="AX38" s="3049"/>
      <c r="AY38" s="3049"/>
      <c r="AZ38" s="3049"/>
      <c r="BA38" s="3049"/>
      <c r="BB38" s="3050"/>
      <c r="BC38" s="3048"/>
      <c r="BD38" s="3049"/>
      <c r="BE38" s="3049"/>
      <c r="BF38" s="3049"/>
      <c r="BG38" s="3049"/>
      <c r="BH38" s="3049"/>
      <c r="BI38" s="3049"/>
      <c r="BJ38" s="3049"/>
      <c r="BK38" s="3049"/>
      <c r="BL38" s="3049"/>
      <c r="BM38" s="3049"/>
      <c r="BN38" s="3049"/>
      <c r="BO38" s="3049"/>
      <c r="BP38" s="3050"/>
      <c r="BQ38" s="3048"/>
      <c r="BR38" s="3049"/>
      <c r="BS38" s="3049"/>
      <c r="BT38" s="3049"/>
      <c r="BU38" s="3049"/>
      <c r="BV38" s="3049"/>
      <c r="BW38" s="3049"/>
      <c r="BX38" s="3049"/>
      <c r="BY38" s="3049"/>
      <c r="BZ38" s="3049"/>
      <c r="CA38" s="3049"/>
      <c r="CB38" s="3050"/>
      <c r="CC38" s="2905"/>
      <c r="CD38" s="2116"/>
      <c r="CE38" s="2116"/>
      <c r="CF38" s="2116"/>
      <c r="CG38" s="2116"/>
      <c r="CH38" s="2116"/>
      <c r="CI38" s="2116"/>
      <c r="CJ38" s="2116"/>
      <c r="CK38" s="2116"/>
      <c r="CL38" s="2116"/>
      <c r="CM38" s="2116"/>
      <c r="CN38" s="2116"/>
      <c r="CO38" s="2116"/>
      <c r="CP38" s="2909"/>
      <c r="CQ38" s="3048"/>
      <c r="CR38" s="3049"/>
      <c r="CS38" s="3049"/>
      <c r="CT38" s="3049"/>
      <c r="CU38" s="3049"/>
      <c r="CV38" s="3049"/>
      <c r="CW38" s="3049"/>
      <c r="CX38" s="3049"/>
      <c r="CY38" s="3049"/>
      <c r="CZ38" s="3049"/>
      <c r="DA38" s="3049"/>
      <c r="DB38" s="3049"/>
      <c r="DC38" s="3049"/>
      <c r="DD38" s="3050"/>
      <c r="DE38" s="3048"/>
      <c r="DF38" s="3049"/>
      <c r="DG38" s="3049"/>
      <c r="DH38" s="3049"/>
      <c r="DI38" s="3049"/>
      <c r="DJ38" s="3049"/>
      <c r="DK38" s="3049"/>
      <c r="DL38" s="3049"/>
      <c r="DM38" s="3049"/>
      <c r="DN38" s="3049"/>
      <c r="DO38" s="3049"/>
      <c r="DP38" s="3049"/>
      <c r="DQ38" s="3049"/>
      <c r="DR38" s="3049"/>
      <c r="DS38" s="3049"/>
      <c r="DT38" s="3049"/>
      <c r="DU38" s="3049"/>
      <c r="DV38" s="3049"/>
      <c r="DW38" s="3049"/>
      <c r="DX38" s="3050"/>
      <c r="DY38" s="3048"/>
      <c r="DZ38" s="3049"/>
      <c r="EA38" s="3049"/>
      <c r="EB38" s="3049"/>
      <c r="EC38" s="3049"/>
      <c r="ED38" s="3049"/>
      <c r="EE38" s="3049"/>
      <c r="EF38" s="3049"/>
      <c r="EG38" s="3049"/>
      <c r="EH38" s="3049"/>
      <c r="EI38" s="3049"/>
      <c r="EJ38" s="3049"/>
      <c r="EK38" s="3049"/>
      <c r="EL38" s="3050"/>
      <c r="EM38" s="3048"/>
      <c r="EN38" s="3049"/>
      <c r="EO38" s="3049"/>
      <c r="EP38" s="3049"/>
      <c r="EQ38" s="3049"/>
      <c r="ER38" s="3049"/>
      <c r="ES38" s="3049"/>
      <c r="ET38" s="3049"/>
      <c r="EU38" s="3049"/>
      <c r="EV38" s="3049"/>
      <c r="EW38" s="3049"/>
      <c r="EX38" s="3049"/>
      <c r="EY38" s="3050"/>
      <c r="EZ38" s="3054"/>
      <c r="FA38" s="3055"/>
      <c r="FB38" s="3055"/>
      <c r="FC38" s="3055"/>
      <c r="FD38" s="3055"/>
      <c r="FE38" s="3055"/>
      <c r="FF38" s="3055"/>
      <c r="FG38" s="3055"/>
      <c r="FH38" s="3055"/>
      <c r="FI38" s="3055"/>
      <c r="FJ38" s="3055"/>
      <c r="FK38" s="3055"/>
      <c r="FL38" s="3055"/>
      <c r="FM38" s="3055"/>
      <c r="FN38" s="3055"/>
      <c r="FO38" s="3056"/>
      <c r="FQ38" s="143"/>
    </row>
    <row r="39" spans="1:173" s="163" customFormat="1" ht="7.5" customHeight="1">
      <c r="A39" s="627"/>
      <c r="B39" s="173"/>
      <c r="C39" s="3064"/>
      <c r="D39" s="3064"/>
      <c r="E39" s="3064"/>
      <c r="F39" s="3064"/>
      <c r="G39" s="3064"/>
      <c r="H39" s="3064"/>
      <c r="I39" s="3064"/>
      <c r="J39" s="3064"/>
      <c r="K39" s="3064"/>
      <c r="L39" s="3064"/>
      <c r="M39" s="3064"/>
      <c r="N39" s="3064"/>
      <c r="O39" s="3064"/>
      <c r="P39" s="3064"/>
      <c r="Q39" s="3064"/>
      <c r="R39" s="3064"/>
      <c r="S39" s="3064"/>
      <c r="T39" s="3064"/>
      <c r="U39" s="3064"/>
      <c r="V39" s="3064"/>
      <c r="W39" s="3065"/>
      <c r="X39" s="2348"/>
      <c r="Y39" s="2348"/>
      <c r="Z39" s="2348"/>
      <c r="AA39" s="2348"/>
      <c r="AB39" s="2348"/>
      <c r="AC39" s="3066"/>
      <c r="AD39" s="3067"/>
      <c r="AE39" s="3067"/>
      <c r="AF39" s="3067"/>
      <c r="AG39" s="3067"/>
      <c r="AH39" s="3067"/>
      <c r="AI39" s="3067"/>
      <c r="AJ39" s="3067"/>
      <c r="AK39" s="3067"/>
      <c r="AL39" s="3067"/>
      <c r="AM39" s="3067"/>
      <c r="AN39" s="3067"/>
      <c r="AO39" s="3067"/>
      <c r="AP39" s="3069"/>
      <c r="AQ39" s="3052"/>
      <c r="AR39" s="3052"/>
      <c r="AS39" s="3052"/>
      <c r="AT39" s="3052"/>
      <c r="AU39" s="3052"/>
      <c r="AV39" s="3052"/>
      <c r="AW39" s="3052"/>
      <c r="AX39" s="3052"/>
      <c r="AY39" s="3052"/>
      <c r="AZ39" s="3052"/>
      <c r="BA39" s="3052"/>
      <c r="BB39" s="3053"/>
      <c r="BC39" s="3051"/>
      <c r="BD39" s="3052"/>
      <c r="BE39" s="3052"/>
      <c r="BF39" s="3052"/>
      <c r="BG39" s="3052"/>
      <c r="BH39" s="3052"/>
      <c r="BI39" s="3052"/>
      <c r="BJ39" s="3052"/>
      <c r="BK39" s="3052"/>
      <c r="BL39" s="3052"/>
      <c r="BM39" s="3052"/>
      <c r="BN39" s="3052"/>
      <c r="BO39" s="3052"/>
      <c r="BP39" s="3053"/>
      <c r="BQ39" s="3051"/>
      <c r="BR39" s="3052"/>
      <c r="BS39" s="3052"/>
      <c r="BT39" s="3052"/>
      <c r="BU39" s="3052"/>
      <c r="BV39" s="3052"/>
      <c r="BW39" s="3052"/>
      <c r="BX39" s="3052"/>
      <c r="BY39" s="3052"/>
      <c r="BZ39" s="3052"/>
      <c r="CA39" s="3052"/>
      <c r="CB39" s="3053"/>
      <c r="CC39" s="3060"/>
      <c r="CD39" s="2049"/>
      <c r="CE39" s="2049"/>
      <c r="CF39" s="2049"/>
      <c r="CG39" s="2049"/>
      <c r="CH39" s="2049"/>
      <c r="CI39" s="2049"/>
      <c r="CJ39" s="2049"/>
      <c r="CK39" s="2049"/>
      <c r="CL39" s="2049"/>
      <c r="CM39" s="2049"/>
      <c r="CN39" s="2049"/>
      <c r="CO39" s="2049"/>
      <c r="CP39" s="3061"/>
      <c r="CQ39" s="3051"/>
      <c r="CR39" s="3052"/>
      <c r="CS39" s="3052"/>
      <c r="CT39" s="3052"/>
      <c r="CU39" s="3052"/>
      <c r="CV39" s="3052"/>
      <c r="CW39" s="3052"/>
      <c r="CX39" s="3052"/>
      <c r="CY39" s="3052"/>
      <c r="CZ39" s="3052"/>
      <c r="DA39" s="3052"/>
      <c r="DB39" s="3052"/>
      <c r="DC39" s="3052"/>
      <c r="DD39" s="3053"/>
      <c r="DE39" s="3051"/>
      <c r="DF39" s="3052"/>
      <c r="DG39" s="3052"/>
      <c r="DH39" s="3052"/>
      <c r="DI39" s="3052"/>
      <c r="DJ39" s="3052"/>
      <c r="DK39" s="3052"/>
      <c r="DL39" s="3052"/>
      <c r="DM39" s="3052"/>
      <c r="DN39" s="3052"/>
      <c r="DO39" s="3052"/>
      <c r="DP39" s="3052"/>
      <c r="DQ39" s="3052"/>
      <c r="DR39" s="3052"/>
      <c r="DS39" s="3052"/>
      <c r="DT39" s="3052"/>
      <c r="DU39" s="3052"/>
      <c r="DV39" s="3052"/>
      <c r="DW39" s="3052"/>
      <c r="DX39" s="3053"/>
      <c r="DY39" s="3051"/>
      <c r="DZ39" s="3052"/>
      <c r="EA39" s="3052"/>
      <c r="EB39" s="3052"/>
      <c r="EC39" s="3052"/>
      <c r="ED39" s="3052"/>
      <c r="EE39" s="3052"/>
      <c r="EF39" s="3052"/>
      <c r="EG39" s="3052"/>
      <c r="EH39" s="3052"/>
      <c r="EI39" s="3052"/>
      <c r="EJ39" s="3052"/>
      <c r="EK39" s="3052"/>
      <c r="EL39" s="3053"/>
      <c r="EM39" s="3051"/>
      <c r="EN39" s="3052"/>
      <c r="EO39" s="3052"/>
      <c r="EP39" s="3052"/>
      <c r="EQ39" s="3052"/>
      <c r="ER39" s="3052"/>
      <c r="ES39" s="3052"/>
      <c r="ET39" s="3052"/>
      <c r="EU39" s="3052"/>
      <c r="EV39" s="3052"/>
      <c r="EW39" s="3052"/>
      <c r="EX39" s="3052"/>
      <c r="EY39" s="3053"/>
      <c r="EZ39" s="3057"/>
      <c r="FA39" s="3058"/>
      <c r="FB39" s="3058"/>
      <c r="FC39" s="3058"/>
      <c r="FD39" s="3058"/>
      <c r="FE39" s="3058"/>
      <c r="FF39" s="3058"/>
      <c r="FG39" s="3058"/>
      <c r="FH39" s="3058"/>
      <c r="FI39" s="3058"/>
      <c r="FJ39" s="3058"/>
      <c r="FK39" s="3058"/>
      <c r="FL39" s="3058"/>
      <c r="FM39" s="3058"/>
      <c r="FN39" s="3058"/>
      <c r="FO39" s="3059"/>
      <c r="FQ39" s="143"/>
    </row>
    <row r="40" spans="1:173" ht="18" customHeight="1">
      <c r="B40" s="146"/>
      <c r="C40" s="2431" t="s">
        <v>1052</v>
      </c>
      <c r="D40" s="2431"/>
      <c r="E40" s="2431"/>
      <c r="F40" s="2431"/>
      <c r="G40" s="2431"/>
      <c r="H40" s="2431"/>
      <c r="I40" s="2431"/>
      <c r="J40" s="2431"/>
      <c r="K40" s="2431"/>
      <c r="L40" s="2431"/>
      <c r="M40" s="2431"/>
      <c r="N40" s="2431"/>
      <c r="O40" s="2431"/>
      <c r="P40" s="2431"/>
      <c r="Q40" s="2431"/>
      <c r="R40" s="2431"/>
      <c r="S40" s="2431"/>
      <c r="T40" s="2431"/>
      <c r="U40" s="2431"/>
      <c r="V40" s="2431"/>
      <c r="W40" s="2432"/>
      <c r="X40" s="2396">
        <v>530311</v>
      </c>
      <c r="Y40" s="2397"/>
      <c r="Z40" s="2397"/>
      <c r="AA40" s="2397"/>
      <c r="AB40" s="2398"/>
      <c r="AC40" s="2326" t="s">
        <v>774</v>
      </c>
      <c r="AD40" s="2327"/>
      <c r="AE40" s="2327"/>
      <c r="AF40" s="2327"/>
      <c r="AG40" s="2327"/>
      <c r="AH40" s="2327"/>
      <c r="AI40" s="2328" t="s">
        <v>210</v>
      </c>
      <c r="AJ40" s="2328"/>
      <c r="AK40" s="2328"/>
      <c r="AL40" s="2323">
        <v>-1</v>
      </c>
      <c r="AM40" s="2323"/>
      <c r="AN40" s="2323"/>
      <c r="AO40" s="2428"/>
      <c r="AP40" s="2460">
        <f>EM41</f>
        <v>0</v>
      </c>
      <c r="AQ40" s="2457"/>
      <c r="AR40" s="2457"/>
      <c r="AS40" s="2457"/>
      <c r="AT40" s="2457"/>
      <c r="AU40" s="2457"/>
      <c r="AV40" s="2457"/>
      <c r="AW40" s="2457"/>
      <c r="AX40" s="2457"/>
      <c r="AY40" s="2457"/>
      <c r="AZ40" s="2457"/>
      <c r="BA40" s="2457"/>
      <c r="BB40" s="2459"/>
      <c r="BC40" s="2456">
        <f>EZ41</f>
        <v>0</v>
      </c>
      <c r="BD40" s="2457"/>
      <c r="BE40" s="2457"/>
      <c r="BF40" s="2457"/>
      <c r="BG40" s="2457"/>
      <c r="BH40" s="2457"/>
      <c r="BI40" s="2457"/>
      <c r="BJ40" s="2457"/>
      <c r="BK40" s="2457"/>
      <c r="BL40" s="2457"/>
      <c r="BM40" s="2457"/>
      <c r="BN40" s="2457"/>
      <c r="BO40" s="2457"/>
      <c r="BP40" s="2459"/>
      <c r="BQ40" s="2454"/>
      <c r="BR40" s="2409"/>
      <c r="BS40" s="2409"/>
      <c r="BT40" s="2409"/>
      <c r="BU40" s="2409"/>
      <c r="BV40" s="2409"/>
      <c r="BW40" s="2409"/>
      <c r="BX40" s="2409"/>
      <c r="BY40" s="2409"/>
      <c r="BZ40" s="2409"/>
      <c r="CA40" s="2409"/>
      <c r="CB40" s="2410"/>
      <c r="CC40" s="2312" t="s">
        <v>0</v>
      </c>
      <c r="CD40" s="2313"/>
      <c r="CE40" s="2314"/>
      <c r="CF40" s="2314"/>
      <c r="CG40" s="2314"/>
      <c r="CH40" s="2314"/>
      <c r="CI40" s="2314"/>
      <c r="CJ40" s="2314"/>
      <c r="CK40" s="2314"/>
      <c r="CL40" s="2314"/>
      <c r="CM40" s="2314"/>
      <c r="CN40" s="2314"/>
      <c r="CO40" s="1958" t="s">
        <v>1</v>
      </c>
      <c r="CP40" s="2320"/>
      <c r="CQ40" s="2454"/>
      <c r="CR40" s="2409"/>
      <c r="CS40" s="2409"/>
      <c r="CT40" s="2409"/>
      <c r="CU40" s="2409"/>
      <c r="CV40" s="2409"/>
      <c r="CW40" s="2409"/>
      <c r="CX40" s="2409"/>
      <c r="CY40" s="2409"/>
      <c r="CZ40" s="2409"/>
      <c r="DA40" s="2409"/>
      <c r="DB40" s="2409"/>
      <c r="DC40" s="2409"/>
      <c r="DD40" s="2410"/>
      <c r="DE40" s="2454"/>
      <c r="DF40" s="2409"/>
      <c r="DG40" s="2409"/>
      <c r="DH40" s="2409"/>
      <c r="DI40" s="2409"/>
      <c r="DJ40" s="2409"/>
      <c r="DK40" s="2409"/>
      <c r="DL40" s="2409"/>
      <c r="DM40" s="2409"/>
      <c r="DN40" s="2409"/>
      <c r="DO40" s="2409"/>
      <c r="DP40" s="2409"/>
      <c r="DQ40" s="2409"/>
      <c r="DR40" s="2409"/>
      <c r="DS40" s="2409"/>
      <c r="DT40" s="2409"/>
      <c r="DU40" s="2409"/>
      <c r="DV40" s="2409"/>
      <c r="DW40" s="2409"/>
      <c r="DX40" s="2410"/>
      <c r="DY40" s="2454"/>
      <c r="DZ40" s="2409"/>
      <c r="EA40" s="2409"/>
      <c r="EB40" s="2409"/>
      <c r="EC40" s="2409"/>
      <c r="ED40" s="2409"/>
      <c r="EE40" s="2409"/>
      <c r="EF40" s="2409"/>
      <c r="EG40" s="2409"/>
      <c r="EH40" s="2409"/>
      <c r="EI40" s="2409"/>
      <c r="EJ40" s="2409"/>
      <c r="EK40" s="2409"/>
      <c r="EL40" s="2410"/>
      <c r="EM40" s="2456">
        <f t="shared" ref="EM40:EM47" si="4">AP40+BQ40-CE40+DE40</f>
        <v>0</v>
      </c>
      <c r="EN40" s="2457"/>
      <c r="EO40" s="2457"/>
      <c r="EP40" s="2457"/>
      <c r="EQ40" s="2457"/>
      <c r="ER40" s="2457"/>
      <c r="ES40" s="2457"/>
      <c r="ET40" s="2457"/>
      <c r="EU40" s="2457"/>
      <c r="EV40" s="2457"/>
      <c r="EW40" s="2457"/>
      <c r="EX40" s="2457"/>
      <c r="EY40" s="2457"/>
      <c r="EZ40" s="2456">
        <f>'5.4.2.'!AX16</f>
        <v>0</v>
      </c>
      <c r="FA40" s="2457"/>
      <c r="FB40" s="2457"/>
      <c r="FC40" s="2457"/>
      <c r="FD40" s="2457"/>
      <c r="FE40" s="2457"/>
      <c r="FF40" s="2457"/>
      <c r="FG40" s="2457"/>
      <c r="FH40" s="2457"/>
      <c r="FI40" s="2457"/>
      <c r="FJ40" s="2457"/>
      <c r="FK40" s="2457"/>
      <c r="FL40" s="2457"/>
      <c r="FM40" s="2457"/>
      <c r="FN40" s="2457"/>
      <c r="FO40" s="2458"/>
      <c r="FQ40" s="194"/>
    </row>
    <row r="41" spans="1:173" ht="18" customHeight="1">
      <c r="B41" s="221"/>
      <c r="C41" s="3046"/>
      <c r="D41" s="3046"/>
      <c r="E41" s="3046"/>
      <c r="F41" s="3046"/>
      <c r="G41" s="3046"/>
      <c r="H41" s="3046"/>
      <c r="I41" s="3046"/>
      <c r="J41" s="3046"/>
      <c r="K41" s="3046"/>
      <c r="L41" s="3046"/>
      <c r="M41" s="3046"/>
      <c r="N41" s="3046"/>
      <c r="O41" s="3046"/>
      <c r="P41" s="3046"/>
      <c r="Q41" s="3046"/>
      <c r="R41" s="3046"/>
      <c r="S41" s="3046"/>
      <c r="T41" s="3046"/>
      <c r="U41" s="3046"/>
      <c r="V41" s="3046"/>
      <c r="W41" s="3047"/>
      <c r="X41" s="2396">
        <v>531311</v>
      </c>
      <c r="Y41" s="2397"/>
      <c r="Z41" s="2397"/>
      <c r="AA41" s="2397"/>
      <c r="AB41" s="2398"/>
      <c r="AC41" s="2326" t="s">
        <v>774</v>
      </c>
      <c r="AD41" s="2327"/>
      <c r="AE41" s="2327"/>
      <c r="AF41" s="2327"/>
      <c r="AG41" s="2327"/>
      <c r="AH41" s="2327"/>
      <c r="AI41" s="2328" t="s">
        <v>211</v>
      </c>
      <c r="AJ41" s="2328"/>
      <c r="AK41" s="2328"/>
      <c r="AL41" s="2323">
        <v>-2</v>
      </c>
      <c r="AM41" s="2323"/>
      <c r="AN41" s="2323"/>
      <c r="AO41" s="2428"/>
      <c r="AP41" s="2408"/>
      <c r="AQ41" s="2409"/>
      <c r="AR41" s="2409"/>
      <c r="AS41" s="2409"/>
      <c r="AT41" s="2409"/>
      <c r="AU41" s="2409"/>
      <c r="AV41" s="2409"/>
      <c r="AW41" s="2409"/>
      <c r="AX41" s="2409"/>
      <c r="AY41" s="2409"/>
      <c r="AZ41" s="2409"/>
      <c r="BA41" s="2409"/>
      <c r="BB41" s="2410"/>
      <c r="BC41" s="2454"/>
      <c r="BD41" s="2409"/>
      <c r="BE41" s="2409"/>
      <c r="BF41" s="2409"/>
      <c r="BG41" s="2409"/>
      <c r="BH41" s="2409"/>
      <c r="BI41" s="2409"/>
      <c r="BJ41" s="2409"/>
      <c r="BK41" s="2409"/>
      <c r="BL41" s="2409"/>
      <c r="BM41" s="2409"/>
      <c r="BN41" s="2409"/>
      <c r="BO41" s="2409"/>
      <c r="BP41" s="2410"/>
      <c r="BQ41" s="2454"/>
      <c r="BR41" s="2409"/>
      <c r="BS41" s="2409"/>
      <c r="BT41" s="2409"/>
      <c r="BU41" s="2409"/>
      <c r="BV41" s="2409"/>
      <c r="BW41" s="2409"/>
      <c r="BX41" s="2409"/>
      <c r="BY41" s="2409"/>
      <c r="BZ41" s="2409"/>
      <c r="CA41" s="2409"/>
      <c r="CB41" s="2410"/>
      <c r="CC41" s="2312" t="s">
        <v>0</v>
      </c>
      <c r="CD41" s="2313"/>
      <c r="CE41" s="2314"/>
      <c r="CF41" s="2314"/>
      <c r="CG41" s="2314"/>
      <c r="CH41" s="2314"/>
      <c r="CI41" s="2314"/>
      <c r="CJ41" s="2314"/>
      <c r="CK41" s="2314"/>
      <c r="CL41" s="2314"/>
      <c r="CM41" s="2314"/>
      <c r="CN41" s="2314"/>
      <c r="CO41" s="1958" t="s">
        <v>1</v>
      </c>
      <c r="CP41" s="2320"/>
      <c r="CQ41" s="2454"/>
      <c r="CR41" s="2409"/>
      <c r="CS41" s="2409"/>
      <c r="CT41" s="2409"/>
      <c r="CU41" s="2409"/>
      <c r="CV41" s="2409"/>
      <c r="CW41" s="2409"/>
      <c r="CX41" s="2409"/>
      <c r="CY41" s="2409"/>
      <c r="CZ41" s="2409"/>
      <c r="DA41" s="2409"/>
      <c r="DB41" s="2409"/>
      <c r="DC41" s="2409"/>
      <c r="DD41" s="2410"/>
      <c r="DE41" s="2454"/>
      <c r="DF41" s="2409"/>
      <c r="DG41" s="2409"/>
      <c r="DH41" s="2409"/>
      <c r="DI41" s="2409"/>
      <c r="DJ41" s="2409"/>
      <c r="DK41" s="2409"/>
      <c r="DL41" s="2409"/>
      <c r="DM41" s="2409"/>
      <c r="DN41" s="2409"/>
      <c r="DO41" s="2409"/>
      <c r="DP41" s="2409"/>
      <c r="DQ41" s="2409"/>
      <c r="DR41" s="2409"/>
      <c r="DS41" s="2409"/>
      <c r="DT41" s="2409"/>
      <c r="DU41" s="2409"/>
      <c r="DV41" s="2409"/>
      <c r="DW41" s="2409"/>
      <c r="DX41" s="2410"/>
      <c r="DY41" s="2454"/>
      <c r="DZ41" s="2409"/>
      <c r="EA41" s="2409"/>
      <c r="EB41" s="2409"/>
      <c r="EC41" s="2409"/>
      <c r="ED41" s="2409"/>
      <c r="EE41" s="2409"/>
      <c r="EF41" s="2409"/>
      <c r="EG41" s="2409"/>
      <c r="EH41" s="2409"/>
      <c r="EI41" s="2409"/>
      <c r="EJ41" s="2409"/>
      <c r="EK41" s="2409"/>
      <c r="EL41" s="2410"/>
      <c r="EM41" s="2456">
        <f t="shared" si="4"/>
        <v>0</v>
      </c>
      <c r="EN41" s="2457"/>
      <c r="EO41" s="2457"/>
      <c r="EP41" s="2457"/>
      <c r="EQ41" s="2457"/>
      <c r="ER41" s="2457"/>
      <c r="ES41" s="2457"/>
      <c r="ET41" s="2457"/>
      <c r="EU41" s="2457"/>
      <c r="EV41" s="2457"/>
      <c r="EW41" s="2457"/>
      <c r="EX41" s="2457"/>
      <c r="EY41" s="2457"/>
      <c r="EZ41" s="3002">
        <f t="shared" ref="EZ41" si="5">BC41+CQ41+DY41</f>
        <v>0</v>
      </c>
      <c r="FA41" s="2999"/>
      <c r="FB41" s="2999"/>
      <c r="FC41" s="2999"/>
      <c r="FD41" s="2999"/>
      <c r="FE41" s="2999"/>
      <c r="FF41" s="2999"/>
      <c r="FG41" s="2999"/>
      <c r="FH41" s="2999"/>
      <c r="FI41" s="2999"/>
      <c r="FJ41" s="2999"/>
      <c r="FK41" s="2999"/>
      <c r="FL41" s="2999"/>
      <c r="FM41" s="2999"/>
      <c r="FN41" s="2999"/>
      <c r="FO41" s="3045"/>
    </row>
    <row r="42" spans="1:173" ht="18" customHeight="1">
      <c r="B42" s="146"/>
      <c r="C42" s="2431" t="s">
        <v>1053</v>
      </c>
      <c r="D42" s="2431"/>
      <c r="E42" s="2431"/>
      <c r="F42" s="2431"/>
      <c r="G42" s="2431"/>
      <c r="H42" s="2431"/>
      <c r="I42" s="2431"/>
      <c r="J42" s="2431"/>
      <c r="K42" s="2431"/>
      <c r="L42" s="2431"/>
      <c r="M42" s="2431"/>
      <c r="N42" s="2431"/>
      <c r="O42" s="2431"/>
      <c r="P42" s="2431"/>
      <c r="Q42" s="2431"/>
      <c r="R42" s="2431"/>
      <c r="S42" s="2431"/>
      <c r="T42" s="2431"/>
      <c r="U42" s="2431"/>
      <c r="V42" s="2431"/>
      <c r="W42" s="2432"/>
      <c r="X42" s="2396">
        <v>530312</v>
      </c>
      <c r="Y42" s="2397"/>
      <c r="Z42" s="2397"/>
      <c r="AA42" s="2397"/>
      <c r="AB42" s="2398"/>
      <c r="AC42" s="2326" t="s">
        <v>774</v>
      </c>
      <c r="AD42" s="2327"/>
      <c r="AE42" s="2327"/>
      <c r="AF42" s="2327"/>
      <c r="AG42" s="2327"/>
      <c r="AH42" s="2327"/>
      <c r="AI42" s="2328" t="s">
        <v>210</v>
      </c>
      <c r="AJ42" s="2328"/>
      <c r="AK42" s="2328"/>
      <c r="AL42" s="2323">
        <v>-1</v>
      </c>
      <c r="AM42" s="2323"/>
      <c r="AN42" s="2323"/>
      <c r="AO42" s="2428"/>
      <c r="AP42" s="2460">
        <f>EM43</f>
        <v>0</v>
      </c>
      <c r="AQ42" s="2457"/>
      <c r="AR42" s="2457"/>
      <c r="AS42" s="2457"/>
      <c r="AT42" s="2457"/>
      <c r="AU42" s="2457"/>
      <c r="AV42" s="2457"/>
      <c r="AW42" s="2457"/>
      <c r="AX42" s="2457"/>
      <c r="AY42" s="2457"/>
      <c r="AZ42" s="2457"/>
      <c r="BA42" s="2457"/>
      <c r="BB42" s="2459"/>
      <c r="BC42" s="2456">
        <f>EZ43</f>
        <v>0</v>
      </c>
      <c r="BD42" s="2457"/>
      <c r="BE42" s="2457"/>
      <c r="BF42" s="2457"/>
      <c r="BG42" s="2457"/>
      <c r="BH42" s="2457"/>
      <c r="BI42" s="2457"/>
      <c r="BJ42" s="2457"/>
      <c r="BK42" s="2457"/>
      <c r="BL42" s="2457"/>
      <c r="BM42" s="2457"/>
      <c r="BN42" s="2457"/>
      <c r="BO42" s="2457"/>
      <c r="BP42" s="2459"/>
      <c r="BQ42" s="2454"/>
      <c r="BR42" s="2409"/>
      <c r="BS42" s="2409"/>
      <c r="BT42" s="2409"/>
      <c r="BU42" s="2409"/>
      <c r="BV42" s="2409"/>
      <c r="BW42" s="2409"/>
      <c r="BX42" s="2409"/>
      <c r="BY42" s="2409"/>
      <c r="BZ42" s="2409"/>
      <c r="CA42" s="2409"/>
      <c r="CB42" s="2410"/>
      <c r="CC42" s="2312" t="s">
        <v>0</v>
      </c>
      <c r="CD42" s="2313"/>
      <c r="CE42" s="2314"/>
      <c r="CF42" s="2314"/>
      <c r="CG42" s="2314"/>
      <c r="CH42" s="2314"/>
      <c r="CI42" s="2314"/>
      <c r="CJ42" s="2314"/>
      <c r="CK42" s="2314"/>
      <c r="CL42" s="2314"/>
      <c r="CM42" s="2314"/>
      <c r="CN42" s="2314"/>
      <c r="CO42" s="1958" t="s">
        <v>1</v>
      </c>
      <c r="CP42" s="2320"/>
      <c r="CQ42" s="2454"/>
      <c r="CR42" s="2409"/>
      <c r="CS42" s="2409"/>
      <c r="CT42" s="2409"/>
      <c r="CU42" s="2409"/>
      <c r="CV42" s="2409"/>
      <c r="CW42" s="2409"/>
      <c r="CX42" s="2409"/>
      <c r="CY42" s="2409"/>
      <c r="CZ42" s="2409"/>
      <c r="DA42" s="2409"/>
      <c r="DB42" s="2409"/>
      <c r="DC42" s="2409"/>
      <c r="DD42" s="2410"/>
      <c r="DE42" s="2454"/>
      <c r="DF42" s="2409"/>
      <c r="DG42" s="2409"/>
      <c r="DH42" s="2409"/>
      <c r="DI42" s="2409"/>
      <c r="DJ42" s="2409"/>
      <c r="DK42" s="2409"/>
      <c r="DL42" s="2409"/>
      <c r="DM42" s="2409"/>
      <c r="DN42" s="2409"/>
      <c r="DO42" s="2409"/>
      <c r="DP42" s="2409"/>
      <c r="DQ42" s="2409"/>
      <c r="DR42" s="2409"/>
      <c r="DS42" s="2409"/>
      <c r="DT42" s="2409"/>
      <c r="DU42" s="2409"/>
      <c r="DV42" s="2409"/>
      <c r="DW42" s="2409"/>
      <c r="DX42" s="2410"/>
      <c r="DY42" s="2454"/>
      <c r="DZ42" s="2409"/>
      <c r="EA42" s="2409"/>
      <c r="EB42" s="2409"/>
      <c r="EC42" s="2409"/>
      <c r="ED42" s="2409"/>
      <c r="EE42" s="2409"/>
      <c r="EF42" s="2409"/>
      <c r="EG42" s="2409"/>
      <c r="EH42" s="2409"/>
      <c r="EI42" s="2409"/>
      <c r="EJ42" s="2409"/>
      <c r="EK42" s="2409"/>
      <c r="EL42" s="2410"/>
      <c r="EM42" s="2456">
        <f t="shared" si="4"/>
        <v>0</v>
      </c>
      <c r="EN42" s="2457"/>
      <c r="EO42" s="2457"/>
      <c r="EP42" s="2457"/>
      <c r="EQ42" s="2457"/>
      <c r="ER42" s="2457"/>
      <c r="ES42" s="2457"/>
      <c r="ET42" s="2457"/>
      <c r="EU42" s="2457"/>
      <c r="EV42" s="2457"/>
      <c r="EW42" s="2457"/>
      <c r="EX42" s="2457"/>
      <c r="EY42" s="2457"/>
      <c r="EZ42" s="2456">
        <f>'5.4.2.'!AX17</f>
        <v>0</v>
      </c>
      <c r="FA42" s="2457"/>
      <c r="FB42" s="2457"/>
      <c r="FC42" s="2457"/>
      <c r="FD42" s="2457"/>
      <c r="FE42" s="2457"/>
      <c r="FF42" s="2457"/>
      <c r="FG42" s="2457"/>
      <c r="FH42" s="2457"/>
      <c r="FI42" s="2457"/>
      <c r="FJ42" s="2457"/>
      <c r="FK42" s="2457"/>
      <c r="FL42" s="2457"/>
      <c r="FM42" s="2457"/>
      <c r="FN42" s="2457"/>
      <c r="FO42" s="2458"/>
    </row>
    <row r="43" spans="1:173" ht="18" customHeight="1">
      <c r="B43" s="221"/>
      <c r="C43" s="3046"/>
      <c r="D43" s="3046"/>
      <c r="E43" s="3046"/>
      <c r="F43" s="3046"/>
      <c r="G43" s="3046"/>
      <c r="H43" s="3046"/>
      <c r="I43" s="3046"/>
      <c r="J43" s="3046"/>
      <c r="K43" s="3046"/>
      <c r="L43" s="3046"/>
      <c r="M43" s="3046"/>
      <c r="N43" s="3046"/>
      <c r="O43" s="3046"/>
      <c r="P43" s="3046"/>
      <c r="Q43" s="3046"/>
      <c r="R43" s="3046"/>
      <c r="S43" s="3046"/>
      <c r="T43" s="3046"/>
      <c r="U43" s="3046"/>
      <c r="V43" s="3046"/>
      <c r="W43" s="3047"/>
      <c r="X43" s="2396">
        <v>531312</v>
      </c>
      <c r="Y43" s="2397"/>
      <c r="Z43" s="2397"/>
      <c r="AA43" s="2397"/>
      <c r="AB43" s="2398"/>
      <c r="AC43" s="2326" t="s">
        <v>774</v>
      </c>
      <c r="AD43" s="2327"/>
      <c r="AE43" s="2327"/>
      <c r="AF43" s="2327"/>
      <c r="AG43" s="2327"/>
      <c r="AH43" s="2327"/>
      <c r="AI43" s="2328" t="s">
        <v>211</v>
      </c>
      <c r="AJ43" s="2328"/>
      <c r="AK43" s="2328"/>
      <c r="AL43" s="2323">
        <v>-2</v>
      </c>
      <c r="AM43" s="2323"/>
      <c r="AN43" s="2323"/>
      <c r="AO43" s="2428"/>
      <c r="AP43" s="2408"/>
      <c r="AQ43" s="2409"/>
      <c r="AR43" s="2409"/>
      <c r="AS43" s="2409"/>
      <c r="AT43" s="2409"/>
      <c r="AU43" s="2409"/>
      <c r="AV43" s="2409"/>
      <c r="AW43" s="2409"/>
      <c r="AX43" s="2409"/>
      <c r="AY43" s="2409"/>
      <c r="AZ43" s="2409"/>
      <c r="BA43" s="2409"/>
      <c r="BB43" s="2410"/>
      <c r="BC43" s="2454"/>
      <c r="BD43" s="2409"/>
      <c r="BE43" s="2409"/>
      <c r="BF43" s="2409"/>
      <c r="BG43" s="2409"/>
      <c r="BH43" s="2409"/>
      <c r="BI43" s="2409"/>
      <c r="BJ43" s="2409"/>
      <c r="BK43" s="2409"/>
      <c r="BL43" s="2409"/>
      <c r="BM43" s="2409"/>
      <c r="BN43" s="2409"/>
      <c r="BO43" s="2409"/>
      <c r="BP43" s="2410"/>
      <c r="BQ43" s="2454"/>
      <c r="BR43" s="2409"/>
      <c r="BS43" s="2409"/>
      <c r="BT43" s="2409"/>
      <c r="BU43" s="2409"/>
      <c r="BV43" s="2409"/>
      <c r="BW43" s="2409"/>
      <c r="BX43" s="2409"/>
      <c r="BY43" s="2409"/>
      <c r="BZ43" s="2409"/>
      <c r="CA43" s="2409"/>
      <c r="CB43" s="2410"/>
      <c r="CC43" s="2312" t="s">
        <v>0</v>
      </c>
      <c r="CD43" s="2313"/>
      <c r="CE43" s="2314"/>
      <c r="CF43" s="2314"/>
      <c r="CG43" s="2314"/>
      <c r="CH43" s="2314"/>
      <c r="CI43" s="2314"/>
      <c r="CJ43" s="2314"/>
      <c r="CK43" s="2314"/>
      <c r="CL43" s="2314"/>
      <c r="CM43" s="2314"/>
      <c r="CN43" s="2314"/>
      <c r="CO43" s="1958" t="s">
        <v>1</v>
      </c>
      <c r="CP43" s="2320"/>
      <c r="CQ43" s="2454"/>
      <c r="CR43" s="2409"/>
      <c r="CS43" s="2409"/>
      <c r="CT43" s="2409"/>
      <c r="CU43" s="2409"/>
      <c r="CV43" s="2409"/>
      <c r="CW43" s="2409"/>
      <c r="CX43" s="2409"/>
      <c r="CY43" s="2409"/>
      <c r="CZ43" s="2409"/>
      <c r="DA43" s="2409"/>
      <c r="DB43" s="2409"/>
      <c r="DC43" s="2409"/>
      <c r="DD43" s="2410"/>
      <c r="DE43" s="2454"/>
      <c r="DF43" s="2409"/>
      <c r="DG43" s="2409"/>
      <c r="DH43" s="2409"/>
      <c r="DI43" s="2409"/>
      <c r="DJ43" s="2409"/>
      <c r="DK43" s="2409"/>
      <c r="DL43" s="2409"/>
      <c r="DM43" s="2409"/>
      <c r="DN43" s="2409"/>
      <c r="DO43" s="2409"/>
      <c r="DP43" s="2409"/>
      <c r="DQ43" s="2409"/>
      <c r="DR43" s="2409"/>
      <c r="DS43" s="2409"/>
      <c r="DT43" s="2409"/>
      <c r="DU43" s="2409"/>
      <c r="DV43" s="2409"/>
      <c r="DW43" s="2409"/>
      <c r="DX43" s="2410"/>
      <c r="DY43" s="2454"/>
      <c r="DZ43" s="2409"/>
      <c r="EA43" s="2409"/>
      <c r="EB43" s="2409"/>
      <c r="EC43" s="2409"/>
      <c r="ED43" s="2409"/>
      <c r="EE43" s="2409"/>
      <c r="EF43" s="2409"/>
      <c r="EG43" s="2409"/>
      <c r="EH43" s="2409"/>
      <c r="EI43" s="2409"/>
      <c r="EJ43" s="2409"/>
      <c r="EK43" s="2409"/>
      <c r="EL43" s="2410"/>
      <c r="EM43" s="2456">
        <f t="shared" si="4"/>
        <v>0</v>
      </c>
      <c r="EN43" s="2457"/>
      <c r="EO43" s="2457"/>
      <c r="EP43" s="2457"/>
      <c r="EQ43" s="2457"/>
      <c r="ER43" s="2457"/>
      <c r="ES43" s="2457"/>
      <c r="ET43" s="2457"/>
      <c r="EU43" s="2457"/>
      <c r="EV43" s="2457"/>
      <c r="EW43" s="2457"/>
      <c r="EX43" s="2457"/>
      <c r="EY43" s="2457"/>
      <c r="EZ43" s="3002">
        <f t="shared" ref="EZ43" si="6">BC43+CQ43+DY43</f>
        <v>0</v>
      </c>
      <c r="FA43" s="2999"/>
      <c r="FB43" s="2999"/>
      <c r="FC43" s="2999"/>
      <c r="FD43" s="2999"/>
      <c r="FE43" s="2999"/>
      <c r="FF43" s="2999"/>
      <c r="FG43" s="2999"/>
      <c r="FH43" s="2999"/>
      <c r="FI43" s="2999"/>
      <c r="FJ43" s="2999"/>
      <c r="FK43" s="2999"/>
      <c r="FL43" s="2999"/>
      <c r="FM43" s="2999"/>
      <c r="FN43" s="2999"/>
      <c r="FO43" s="3045"/>
    </row>
    <row r="44" spans="1:173" ht="18" customHeight="1">
      <c r="B44" s="146"/>
      <c r="C44" s="2338" t="s">
        <v>1037</v>
      </c>
      <c r="D44" s="2338"/>
      <c r="E44" s="2338"/>
      <c r="F44" s="2338"/>
      <c r="G44" s="2338"/>
      <c r="H44" s="2338"/>
      <c r="I44" s="2338"/>
      <c r="J44" s="2338"/>
      <c r="K44" s="2338"/>
      <c r="L44" s="2338"/>
      <c r="M44" s="2338"/>
      <c r="N44" s="2338"/>
      <c r="O44" s="2338"/>
      <c r="P44" s="2338"/>
      <c r="Q44" s="2338"/>
      <c r="R44" s="2338"/>
      <c r="S44" s="2338"/>
      <c r="T44" s="2338"/>
      <c r="U44" s="2338"/>
      <c r="V44" s="2338"/>
      <c r="W44" s="2339"/>
      <c r="X44" s="2396">
        <v>53032</v>
      </c>
      <c r="Y44" s="2397"/>
      <c r="Z44" s="2397"/>
      <c r="AA44" s="2397"/>
      <c r="AB44" s="2398"/>
      <c r="AC44" s="2326" t="s">
        <v>774</v>
      </c>
      <c r="AD44" s="2327"/>
      <c r="AE44" s="2327"/>
      <c r="AF44" s="2327"/>
      <c r="AG44" s="2327"/>
      <c r="AH44" s="2327"/>
      <c r="AI44" s="2328" t="s">
        <v>210</v>
      </c>
      <c r="AJ44" s="2328"/>
      <c r="AK44" s="2328"/>
      <c r="AL44" s="2323">
        <v>-1</v>
      </c>
      <c r="AM44" s="2323"/>
      <c r="AN44" s="2323"/>
      <c r="AO44" s="2428"/>
      <c r="AP44" s="2460">
        <f>EM45</f>
        <v>0</v>
      </c>
      <c r="AQ44" s="2457"/>
      <c r="AR44" s="2457"/>
      <c r="AS44" s="2457"/>
      <c r="AT44" s="2457"/>
      <c r="AU44" s="2457"/>
      <c r="AV44" s="2457"/>
      <c r="AW44" s="2457"/>
      <c r="AX44" s="2457"/>
      <c r="AY44" s="2457"/>
      <c r="AZ44" s="2457"/>
      <c r="BA44" s="2457"/>
      <c r="BB44" s="2459"/>
      <c r="BC44" s="2456">
        <f>EZ45</f>
        <v>0</v>
      </c>
      <c r="BD44" s="2457"/>
      <c r="BE44" s="2457"/>
      <c r="BF44" s="2457"/>
      <c r="BG44" s="2457"/>
      <c r="BH44" s="2457"/>
      <c r="BI44" s="2457"/>
      <c r="BJ44" s="2457"/>
      <c r="BK44" s="2457"/>
      <c r="BL44" s="2457"/>
      <c r="BM44" s="2457"/>
      <c r="BN44" s="2457"/>
      <c r="BO44" s="2457"/>
      <c r="BP44" s="2459"/>
      <c r="BQ44" s="2454"/>
      <c r="BR44" s="2409"/>
      <c r="BS44" s="2409"/>
      <c r="BT44" s="2409"/>
      <c r="BU44" s="2409"/>
      <c r="BV44" s="2409"/>
      <c r="BW44" s="2409"/>
      <c r="BX44" s="2409"/>
      <c r="BY44" s="2409"/>
      <c r="BZ44" s="2409"/>
      <c r="CA44" s="2409"/>
      <c r="CB44" s="2410"/>
      <c r="CC44" s="2312" t="s">
        <v>0</v>
      </c>
      <c r="CD44" s="2313"/>
      <c r="CE44" s="2314"/>
      <c r="CF44" s="2314"/>
      <c r="CG44" s="2314"/>
      <c r="CH44" s="2314"/>
      <c r="CI44" s="2314"/>
      <c r="CJ44" s="2314"/>
      <c r="CK44" s="2314"/>
      <c r="CL44" s="2314"/>
      <c r="CM44" s="2314"/>
      <c r="CN44" s="2314"/>
      <c r="CO44" s="1958" t="s">
        <v>1</v>
      </c>
      <c r="CP44" s="2320"/>
      <c r="CQ44" s="2454"/>
      <c r="CR44" s="2409"/>
      <c r="CS44" s="2409"/>
      <c r="CT44" s="2409"/>
      <c r="CU44" s="2409"/>
      <c r="CV44" s="2409"/>
      <c r="CW44" s="2409"/>
      <c r="CX44" s="2409"/>
      <c r="CY44" s="2409"/>
      <c r="CZ44" s="2409"/>
      <c r="DA44" s="2409"/>
      <c r="DB44" s="2409"/>
      <c r="DC44" s="2409"/>
      <c r="DD44" s="2410"/>
      <c r="DE44" s="2454"/>
      <c r="DF44" s="2409"/>
      <c r="DG44" s="2409"/>
      <c r="DH44" s="2409"/>
      <c r="DI44" s="2409"/>
      <c r="DJ44" s="2409"/>
      <c r="DK44" s="2409"/>
      <c r="DL44" s="2409"/>
      <c r="DM44" s="2409"/>
      <c r="DN44" s="2409"/>
      <c r="DO44" s="2409"/>
      <c r="DP44" s="2409"/>
      <c r="DQ44" s="2409"/>
      <c r="DR44" s="2409"/>
      <c r="DS44" s="2409"/>
      <c r="DT44" s="2409"/>
      <c r="DU44" s="2409"/>
      <c r="DV44" s="2409"/>
      <c r="DW44" s="2409"/>
      <c r="DX44" s="2410"/>
      <c r="DY44" s="2454"/>
      <c r="DZ44" s="2409"/>
      <c r="EA44" s="2409"/>
      <c r="EB44" s="2409"/>
      <c r="EC44" s="2409"/>
      <c r="ED44" s="2409"/>
      <c r="EE44" s="2409"/>
      <c r="EF44" s="2409"/>
      <c r="EG44" s="2409"/>
      <c r="EH44" s="2409"/>
      <c r="EI44" s="2409"/>
      <c r="EJ44" s="2409"/>
      <c r="EK44" s="2409"/>
      <c r="EL44" s="2410"/>
      <c r="EM44" s="2456">
        <f t="shared" si="4"/>
        <v>0</v>
      </c>
      <c r="EN44" s="2457"/>
      <c r="EO44" s="2457"/>
      <c r="EP44" s="2457"/>
      <c r="EQ44" s="2457"/>
      <c r="ER44" s="2457"/>
      <c r="ES44" s="2457"/>
      <c r="ET44" s="2457"/>
      <c r="EU44" s="2457"/>
      <c r="EV44" s="2457"/>
      <c r="EW44" s="2457"/>
      <c r="EX44" s="2457"/>
      <c r="EY44" s="2457"/>
      <c r="EZ44" s="2456">
        <f>'5.4.2.'!AX18</f>
        <v>0</v>
      </c>
      <c r="FA44" s="2457"/>
      <c r="FB44" s="2457"/>
      <c r="FC44" s="2457"/>
      <c r="FD44" s="2457"/>
      <c r="FE44" s="2457"/>
      <c r="FF44" s="2457"/>
      <c r="FG44" s="2457"/>
      <c r="FH44" s="2457"/>
      <c r="FI44" s="2457"/>
      <c r="FJ44" s="2457"/>
      <c r="FK44" s="2457"/>
      <c r="FL44" s="2457"/>
      <c r="FM44" s="2457"/>
      <c r="FN44" s="2457"/>
      <c r="FO44" s="2458"/>
    </row>
    <row r="45" spans="1:173" ht="18" customHeight="1">
      <c r="B45" s="221"/>
      <c r="C45" s="2342"/>
      <c r="D45" s="2342"/>
      <c r="E45" s="2342"/>
      <c r="F45" s="2342"/>
      <c r="G45" s="2342"/>
      <c r="H45" s="2342"/>
      <c r="I45" s="2342"/>
      <c r="J45" s="2342"/>
      <c r="K45" s="2342"/>
      <c r="L45" s="2342"/>
      <c r="M45" s="2342"/>
      <c r="N45" s="2342"/>
      <c r="O45" s="2342"/>
      <c r="P45" s="2342"/>
      <c r="Q45" s="2342"/>
      <c r="R45" s="2342"/>
      <c r="S45" s="2342"/>
      <c r="T45" s="2342"/>
      <c r="U45" s="2342"/>
      <c r="V45" s="2342"/>
      <c r="W45" s="2343"/>
      <c r="X45" s="2396">
        <v>53132</v>
      </c>
      <c r="Y45" s="2397"/>
      <c r="Z45" s="2397"/>
      <c r="AA45" s="2397"/>
      <c r="AB45" s="2398"/>
      <c r="AC45" s="2326" t="s">
        <v>774</v>
      </c>
      <c r="AD45" s="2327"/>
      <c r="AE45" s="2327"/>
      <c r="AF45" s="2327"/>
      <c r="AG45" s="2327"/>
      <c r="AH45" s="2327"/>
      <c r="AI45" s="2328" t="s">
        <v>211</v>
      </c>
      <c r="AJ45" s="2328"/>
      <c r="AK45" s="2328"/>
      <c r="AL45" s="2323">
        <v>-2</v>
      </c>
      <c r="AM45" s="2323"/>
      <c r="AN45" s="2323"/>
      <c r="AO45" s="2428"/>
      <c r="AP45" s="2408"/>
      <c r="AQ45" s="2409"/>
      <c r="AR45" s="2409"/>
      <c r="AS45" s="2409"/>
      <c r="AT45" s="2409"/>
      <c r="AU45" s="2409"/>
      <c r="AV45" s="2409"/>
      <c r="AW45" s="2409"/>
      <c r="AX45" s="2409"/>
      <c r="AY45" s="2409"/>
      <c r="AZ45" s="2409"/>
      <c r="BA45" s="2409"/>
      <c r="BB45" s="2410"/>
      <c r="BC45" s="2454"/>
      <c r="BD45" s="2409"/>
      <c r="BE45" s="2409"/>
      <c r="BF45" s="2409"/>
      <c r="BG45" s="2409"/>
      <c r="BH45" s="2409"/>
      <c r="BI45" s="2409"/>
      <c r="BJ45" s="2409"/>
      <c r="BK45" s="2409"/>
      <c r="BL45" s="2409"/>
      <c r="BM45" s="2409"/>
      <c r="BN45" s="2409"/>
      <c r="BO45" s="2409"/>
      <c r="BP45" s="2410"/>
      <c r="BQ45" s="2454"/>
      <c r="BR45" s="2409"/>
      <c r="BS45" s="2409"/>
      <c r="BT45" s="2409"/>
      <c r="BU45" s="2409"/>
      <c r="BV45" s="2409"/>
      <c r="BW45" s="2409"/>
      <c r="BX45" s="2409"/>
      <c r="BY45" s="2409"/>
      <c r="BZ45" s="2409"/>
      <c r="CA45" s="2409"/>
      <c r="CB45" s="2410"/>
      <c r="CC45" s="2312" t="s">
        <v>0</v>
      </c>
      <c r="CD45" s="2313"/>
      <c r="CE45" s="2314"/>
      <c r="CF45" s="2314"/>
      <c r="CG45" s="2314"/>
      <c r="CH45" s="2314"/>
      <c r="CI45" s="2314"/>
      <c r="CJ45" s="2314"/>
      <c r="CK45" s="2314"/>
      <c r="CL45" s="2314"/>
      <c r="CM45" s="2314"/>
      <c r="CN45" s="2314"/>
      <c r="CO45" s="1958" t="s">
        <v>1</v>
      </c>
      <c r="CP45" s="2320"/>
      <c r="CQ45" s="2454"/>
      <c r="CR45" s="2409"/>
      <c r="CS45" s="2409"/>
      <c r="CT45" s="2409"/>
      <c r="CU45" s="2409"/>
      <c r="CV45" s="2409"/>
      <c r="CW45" s="2409"/>
      <c r="CX45" s="2409"/>
      <c r="CY45" s="2409"/>
      <c r="CZ45" s="2409"/>
      <c r="DA45" s="2409"/>
      <c r="DB45" s="2409"/>
      <c r="DC45" s="2409"/>
      <c r="DD45" s="2410"/>
      <c r="DE45" s="2454"/>
      <c r="DF45" s="2409"/>
      <c r="DG45" s="2409"/>
      <c r="DH45" s="2409"/>
      <c r="DI45" s="2409"/>
      <c r="DJ45" s="2409"/>
      <c r="DK45" s="2409"/>
      <c r="DL45" s="2409"/>
      <c r="DM45" s="2409"/>
      <c r="DN45" s="2409"/>
      <c r="DO45" s="2409"/>
      <c r="DP45" s="2409"/>
      <c r="DQ45" s="2409"/>
      <c r="DR45" s="2409"/>
      <c r="DS45" s="2409"/>
      <c r="DT45" s="2409"/>
      <c r="DU45" s="2409"/>
      <c r="DV45" s="2409"/>
      <c r="DW45" s="2409"/>
      <c r="DX45" s="2410"/>
      <c r="DY45" s="2454"/>
      <c r="DZ45" s="2409"/>
      <c r="EA45" s="2409"/>
      <c r="EB45" s="2409"/>
      <c r="EC45" s="2409"/>
      <c r="ED45" s="2409"/>
      <c r="EE45" s="2409"/>
      <c r="EF45" s="2409"/>
      <c r="EG45" s="2409"/>
      <c r="EH45" s="2409"/>
      <c r="EI45" s="2409"/>
      <c r="EJ45" s="2409"/>
      <c r="EK45" s="2409"/>
      <c r="EL45" s="2410"/>
      <c r="EM45" s="2456">
        <f t="shared" si="4"/>
        <v>0</v>
      </c>
      <c r="EN45" s="2457"/>
      <c r="EO45" s="2457"/>
      <c r="EP45" s="2457"/>
      <c r="EQ45" s="2457"/>
      <c r="ER45" s="2457"/>
      <c r="ES45" s="2457"/>
      <c r="ET45" s="2457"/>
      <c r="EU45" s="2457"/>
      <c r="EV45" s="2457"/>
      <c r="EW45" s="2457"/>
      <c r="EX45" s="2457"/>
      <c r="EY45" s="2457"/>
      <c r="EZ45" s="3002">
        <f t="shared" ref="EZ45" si="7">BC45+CQ45+DY45</f>
        <v>0</v>
      </c>
      <c r="FA45" s="2999"/>
      <c r="FB45" s="2999"/>
      <c r="FC45" s="2999"/>
      <c r="FD45" s="2999"/>
      <c r="FE45" s="2999"/>
      <c r="FF45" s="2999"/>
      <c r="FG45" s="2999"/>
      <c r="FH45" s="2999"/>
      <c r="FI45" s="2999"/>
      <c r="FJ45" s="2999"/>
      <c r="FK45" s="2999"/>
      <c r="FL45" s="2999"/>
      <c r="FM45" s="2999"/>
      <c r="FN45" s="2999"/>
      <c r="FO45" s="3045"/>
    </row>
    <row r="46" spans="1:173" ht="18" customHeight="1">
      <c r="B46" s="146"/>
      <c r="C46" s="2338" t="s">
        <v>1254</v>
      </c>
      <c r="D46" s="2338"/>
      <c r="E46" s="2338"/>
      <c r="F46" s="2338"/>
      <c r="G46" s="2338"/>
      <c r="H46" s="2338"/>
      <c r="I46" s="2338"/>
      <c r="J46" s="2338"/>
      <c r="K46" s="2338"/>
      <c r="L46" s="2338"/>
      <c r="M46" s="2338"/>
      <c r="N46" s="2338"/>
      <c r="O46" s="2338"/>
      <c r="P46" s="2338"/>
      <c r="Q46" s="2338"/>
      <c r="R46" s="2338"/>
      <c r="S46" s="2338"/>
      <c r="T46" s="2338"/>
      <c r="U46" s="2338"/>
      <c r="V46" s="2338"/>
      <c r="W46" s="2339"/>
      <c r="X46" s="2396">
        <v>53033</v>
      </c>
      <c r="Y46" s="2397"/>
      <c r="Z46" s="2397"/>
      <c r="AA46" s="2397"/>
      <c r="AB46" s="2398"/>
      <c r="AC46" s="2326" t="s">
        <v>774</v>
      </c>
      <c r="AD46" s="2327"/>
      <c r="AE46" s="2327"/>
      <c r="AF46" s="2327"/>
      <c r="AG46" s="2327"/>
      <c r="AH46" s="2327"/>
      <c r="AI46" s="2328" t="s">
        <v>210</v>
      </c>
      <c r="AJ46" s="2328"/>
      <c r="AK46" s="2328"/>
      <c r="AL46" s="2323">
        <v>-1</v>
      </c>
      <c r="AM46" s="2323"/>
      <c r="AN46" s="2323"/>
      <c r="AO46" s="2428"/>
      <c r="AP46" s="2460">
        <f>EM47</f>
        <v>0</v>
      </c>
      <c r="AQ46" s="2457"/>
      <c r="AR46" s="2457"/>
      <c r="AS46" s="2457"/>
      <c r="AT46" s="2457"/>
      <c r="AU46" s="2457"/>
      <c r="AV46" s="2457"/>
      <c r="AW46" s="2457"/>
      <c r="AX46" s="2457"/>
      <c r="AY46" s="2457"/>
      <c r="AZ46" s="2457"/>
      <c r="BA46" s="2457"/>
      <c r="BB46" s="2459"/>
      <c r="BC46" s="2456">
        <f>EZ47</f>
        <v>0</v>
      </c>
      <c r="BD46" s="2457"/>
      <c r="BE46" s="2457"/>
      <c r="BF46" s="2457"/>
      <c r="BG46" s="2457"/>
      <c r="BH46" s="2457"/>
      <c r="BI46" s="2457"/>
      <c r="BJ46" s="2457"/>
      <c r="BK46" s="2457"/>
      <c r="BL46" s="2457"/>
      <c r="BM46" s="2457"/>
      <c r="BN46" s="2457"/>
      <c r="BO46" s="2457"/>
      <c r="BP46" s="2459"/>
      <c r="BQ46" s="2454"/>
      <c r="BR46" s="2409"/>
      <c r="BS46" s="2409"/>
      <c r="BT46" s="2409"/>
      <c r="BU46" s="2409"/>
      <c r="BV46" s="2409"/>
      <c r="BW46" s="2409"/>
      <c r="BX46" s="2409"/>
      <c r="BY46" s="2409"/>
      <c r="BZ46" s="2409"/>
      <c r="CA46" s="2409"/>
      <c r="CB46" s="2410"/>
      <c r="CC46" s="2312" t="s">
        <v>0</v>
      </c>
      <c r="CD46" s="2313"/>
      <c r="CE46" s="2314"/>
      <c r="CF46" s="2314"/>
      <c r="CG46" s="2314"/>
      <c r="CH46" s="2314"/>
      <c r="CI46" s="2314"/>
      <c r="CJ46" s="2314"/>
      <c r="CK46" s="2314"/>
      <c r="CL46" s="2314"/>
      <c r="CM46" s="2314"/>
      <c r="CN46" s="2314"/>
      <c r="CO46" s="1958" t="s">
        <v>1</v>
      </c>
      <c r="CP46" s="2320"/>
      <c r="CQ46" s="2454"/>
      <c r="CR46" s="2409"/>
      <c r="CS46" s="2409"/>
      <c r="CT46" s="2409"/>
      <c r="CU46" s="2409"/>
      <c r="CV46" s="2409"/>
      <c r="CW46" s="2409"/>
      <c r="CX46" s="2409"/>
      <c r="CY46" s="2409"/>
      <c r="CZ46" s="2409"/>
      <c r="DA46" s="2409"/>
      <c r="DB46" s="2409"/>
      <c r="DC46" s="2409"/>
      <c r="DD46" s="2410"/>
      <c r="DE46" s="2454"/>
      <c r="DF46" s="2409"/>
      <c r="DG46" s="2409"/>
      <c r="DH46" s="2409"/>
      <c r="DI46" s="2409"/>
      <c r="DJ46" s="2409"/>
      <c r="DK46" s="2409"/>
      <c r="DL46" s="2409"/>
      <c r="DM46" s="2409"/>
      <c r="DN46" s="2409"/>
      <c r="DO46" s="2409"/>
      <c r="DP46" s="2409"/>
      <c r="DQ46" s="2409"/>
      <c r="DR46" s="2409"/>
      <c r="DS46" s="2409"/>
      <c r="DT46" s="2409"/>
      <c r="DU46" s="2409"/>
      <c r="DV46" s="2409"/>
      <c r="DW46" s="2409"/>
      <c r="DX46" s="2410"/>
      <c r="DY46" s="2454"/>
      <c r="DZ46" s="2409"/>
      <c r="EA46" s="2409"/>
      <c r="EB46" s="2409"/>
      <c r="EC46" s="2409"/>
      <c r="ED46" s="2409"/>
      <c r="EE46" s="2409"/>
      <c r="EF46" s="2409"/>
      <c r="EG46" s="2409"/>
      <c r="EH46" s="2409"/>
      <c r="EI46" s="2409"/>
      <c r="EJ46" s="2409"/>
      <c r="EK46" s="2409"/>
      <c r="EL46" s="2410"/>
      <c r="EM46" s="2456">
        <f t="shared" si="4"/>
        <v>0</v>
      </c>
      <c r="EN46" s="2457"/>
      <c r="EO46" s="2457"/>
      <c r="EP46" s="2457"/>
      <c r="EQ46" s="2457"/>
      <c r="ER46" s="2457"/>
      <c r="ES46" s="2457"/>
      <c r="ET46" s="2457"/>
      <c r="EU46" s="2457"/>
      <c r="EV46" s="2457"/>
      <c r="EW46" s="2457"/>
      <c r="EX46" s="2457"/>
      <c r="EY46" s="2457"/>
      <c r="EZ46" s="2456">
        <f>'5.4.2.'!AX19</f>
        <v>0</v>
      </c>
      <c r="FA46" s="2457"/>
      <c r="FB46" s="2457"/>
      <c r="FC46" s="2457"/>
      <c r="FD46" s="2457"/>
      <c r="FE46" s="2457"/>
      <c r="FF46" s="2457"/>
      <c r="FG46" s="2457"/>
      <c r="FH46" s="2457"/>
      <c r="FI46" s="2457"/>
      <c r="FJ46" s="2457"/>
      <c r="FK46" s="2457"/>
      <c r="FL46" s="2457"/>
      <c r="FM46" s="2457"/>
      <c r="FN46" s="2457"/>
      <c r="FO46" s="2458"/>
      <c r="FQ46" s="450"/>
    </row>
    <row r="47" spans="1:173" ht="18" customHeight="1">
      <c r="B47" s="221"/>
      <c r="C47" s="2342"/>
      <c r="D47" s="2342"/>
      <c r="E47" s="2342"/>
      <c r="F47" s="2342"/>
      <c r="G47" s="2342"/>
      <c r="H47" s="2342"/>
      <c r="I47" s="2342"/>
      <c r="J47" s="2342"/>
      <c r="K47" s="2342"/>
      <c r="L47" s="2342"/>
      <c r="M47" s="2342"/>
      <c r="N47" s="2342"/>
      <c r="O47" s="2342"/>
      <c r="P47" s="2342"/>
      <c r="Q47" s="2342"/>
      <c r="R47" s="2342"/>
      <c r="S47" s="2342"/>
      <c r="T47" s="2342"/>
      <c r="U47" s="2342"/>
      <c r="V47" s="2342"/>
      <c r="W47" s="2343"/>
      <c r="X47" s="2396">
        <v>53133</v>
      </c>
      <c r="Y47" s="2397"/>
      <c r="Z47" s="2397"/>
      <c r="AA47" s="2397"/>
      <c r="AB47" s="2398"/>
      <c r="AC47" s="2326" t="s">
        <v>774</v>
      </c>
      <c r="AD47" s="2327"/>
      <c r="AE47" s="2327"/>
      <c r="AF47" s="2327"/>
      <c r="AG47" s="2327"/>
      <c r="AH47" s="2327"/>
      <c r="AI47" s="2328" t="s">
        <v>211</v>
      </c>
      <c r="AJ47" s="2328"/>
      <c r="AK47" s="2328"/>
      <c r="AL47" s="2323">
        <v>-2</v>
      </c>
      <c r="AM47" s="2323"/>
      <c r="AN47" s="2323"/>
      <c r="AO47" s="2428"/>
      <c r="AP47" s="2408"/>
      <c r="AQ47" s="2409"/>
      <c r="AR47" s="2409"/>
      <c r="AS47" s="2409"/>
      <c r="AT47" s="2409"/>
      <c r="AU47" s="2409"/>
      <c r="AV47" s="2409"/>
      <c r="AW47" s="2409"/>
      <c r="AX47" s="2409"/>
      <c r="AY47" s="2409"/>
      <c r="AZ47" s="2409"/>
      <c r="BA47" s="2409"/>
      <c r="BB47" s="2410"/>
      <c r="BC47" s="2454"/>
      <c r="BD47" s="2409"/>
      <c r="BE47" s="2409"/>
      <c r="BF47" s="2409"/>
      <c r="BG47" s="2409"/>
      <c r="BH47" s="2409"/>
      <c r="BI47" s="2409"/>
      <c r="BJ47" s="2409"/>
      <c r="BK47" s="2409"/>
      <c r="BL47" s="2409"/>
      <c r="BM47" s="2409"/>
      <c r="BN47" s="2409"/>
      <c r="BO47" s="2409"/>
      <c r="BP47" s="2410"/>
      <c r="BQ47" s="2454"/>
      <c r="BR47" s="2409"/>
      <c r="BS47" s="2409"/>
      <c r="BT47" s="2409"/>
      <c r="BU47" s="2409"/>
      <c r="BV47" s="2409"/>
      <c r="BW47" s="2409"/>
      <c r="BX47" s="2409"/>
      <c r="BY47" s="2409"/>
      <c r="BZ47" s="2409"/>
      <c r="CA47" s="2409"/>
      <c r="CB47" s="2410"/>
      <c r="CC47" s="2312" t="s">
        <v>0</v>
      </c>
      <c r="CD47" s="2313"/>
      <c r="CE47" s="2314"/>
      <c r="CF47" s="2314"/>
      <c r="CG47" s="2314"/>
      <c r="CH47" s="2314"/>
      <c r="CI47" s="2314"/>
      <c r="CJ47" s="2314"/>
      <c r="CK47" s="2314"/>
      <c r="CL47" s="2314"/>
      <c r="CM47" s="2314"/>
      <c r="CN47" s="2314"/>
      <c r="CO47" s="1958" t="s">
        <v>1</v>
      </c>
      <c r="CP47" s="2320"/>
      <c r="CQ47" s="2454"/>
      <c r="CR47" s="2409"/>
      <c r="CS47" s="2409"/>
      <c r="CT47" s="2409"/>
      <c r="CU47" s="2409"/>
      <c r="CV47" s="2409"/>
      <c r="CW47" s="2409"/>
      <c r="CX47" s="2409"/>
      <c r="CY47" s="2409"/>
      <c r="CZ47" s="2409"/>
      <c r="DA47" s="2409"/>
      <c r="DB47" s="2409"/>
      <c r="DC47" s="2409"/>
      <c r="DD47" s="2410"/>
      <c r="DE47" s="2454"/>
      <c r="DF47" s="2409"/>
      <c r="DG47" s="2409"/>
      <c r="DH47" s="2409"/>
      <c r="DI47" s="2409"/>
      <c r="DJ47" s="2409"/>
      <c r="DK47" s="2409"/>
      <c r="DL47" s="2409"/>
      <c r="DM47" s="2409"/>
      <c r="DN47" s="2409"/>
      <c r="DO47" s="2409"/>
      <c r="DP47" s="2409"/>
      <c r="DQ47" s="2409"/>
      <c r="DR47" s="2409"/>
      <c r="DS47" s="2409"/>
      <c r="DT47" s="2409"/>
      <c r="DU47" s="2409"/>
      <c r="DV47" s="2409"/>
      <c r="DW47" s="2409"/>
      <c r="DX47" s="2410"/>
      <c r="DY47" s="2454"/>
      <c r="DZ47" s="2409"/>
      <c r="EA47" s="2409"/>
      <c r="EB47" s="2409"/>
      <c r="EC47" s="2409"/>
      <c r="ED47" s="2409"/>
      <c r="EE47" s="2409"/>
      <c r="EF47" s="2409"/>
      <c r="EG47" s="2409"/>
      <c r="EH47" s="2409"/>
      <c r="EI47" s="2409"/>
      <c r="EJ47" s="2409"/>
      <c r="EK47" s="2409"/>
      <c r="EL47" s="2410"/>
      <c r="EM47" s="2456">
        <f t="shared" si="4"/>
        <v>0</v>
      </c>
      <c r="EN47" s="2457"/>
      <c r="EO47" s="2457"/>
      <c r="EP47" s="2457"/>
      <c r="EQ47" s="2457"/>
      <c r="ER47" s="2457"/>
      <c r="ES47" s="2457"/>
      <c r="ET47" s="2457"/>
      <c r="EU47" s="2457"/>
      <c r="EV47" s="2457"/>
      <c r="EW47" s="2457"/>
      <c r="EX47" s="2457"/>
      <c r="EY47" s="2457"/>
      <c r="EZ47" s="3002">
        <f t="shared" ref="EZ47" si="8">BC47+CQ47+DY47</f>
        <v>0</v>
      </c>
      <c r="FA47" s="2999"/>
      <c r="FB47" s="2999"/>
      <c r="FC47" s="2999"/>
      <c r="FD47" s="2999"/>
      <c r="FE47" s="2999"/>
      <c r="FF47" s="2999"/>
      <c r="FG47" s="2999"/>
      <c r="FH47" s="2999"/>
      <c r="FI47" s="2999"/>
      <c r="FJ47" s="2999"/>
      <c r="FK47" s="2999"/>
      <c r="FL47" s="2999"/>
      <c r="FM47" s="2999"/>
      <c r="FN47" s="2999"/>
      <c r="FO47" s="3045"/>
      <c r="FQ47" s="101"/>
    </row>
    <row r="48" spans="1:173" s="163" customFormat="1" ht="7.5" customHeight="1">
      <c r="A48" s="627"/>
      <c r="B48" s="169"/>
      <c r="C48" s="3062" t="s">
        <v>406</v>
      </c>
      <c r="D48" s="3062"/>
      <c r="E48" s="3062"/>
      <c r="F48" s="3062"/>
      <c r="G48" s="3062"/>
      <c r="H48" s="3062"/>
      <c r="I48" s="3062"/>
      <c r="J48" s="3062"/>
      <c r="K48" s="3062"/>
      <c r="L48" s="3062"/>
      <c r="M48" s="3062"/>
      <c r="N48" s="3062"/>
      <c r="O48" s="3062"/>
      <c r="P48" s="3062"/>
      <c r="Q48" s="3062"/>
      <c r="R48" s="3062"/>
      <c r="S48" s="3062"/>
      <c r="T48" s="3062"/>
      <c r="U48" s="3062"/>
      <c r="V48" s="3062"/>
      <c r="W48" s="3063"/>
      <c r="X48" s="2348"/>
      <c r="Y48" s="2348"/>
      <c r="Z48" s="2348"/>
      <c r="AA48" s="2348"/>
      <c r="AB48" s="2348"/>
      <c r="AC48" s="2879"/>
      <c r="AD48" s="2880"/>
      <c r="AE48" s="2880"/>
      <c r="AF48" s="2880"/>
      <c r="AG48" s="2880"/>
      <c r="AH48" s="2880"/>
      <c r="AI48" s="2880"/>
      <c r="AJ48" s="2880"/>
      <c r="AK48" s="2880"/>
      <c r="AL48" s="2880"/>
      <c r="AM48" s="2880"/>
      <c r="AN48" s="2880"/>
      <c r="AO48" s="2880"/>
      <c r="AP48" s="3068"/>
      <c r="AQ48" s="3049"/>
      <c r="AR48" s="3049"/>
      <c r="AS48" s="3049"/>
      <c r="AT48" s="3049"/>
      <c r="AU48" s="3049"/>
      <c r="AV48" s="3049"/>
      <c r="AW48" s="3049"/>
      <c r="AX48" s="3049"/>
      <c r="AY48" s="3049"/>
      <c r="AZ48" s="3049"/>
      <c r="BA48" s="3049"/>
      <c r="BB48" s="3050"/>
      <c r="BC48" s="3048"/>
      <c r="BD48" s="3049"/>
      <c r="BE48" s="3049"/>
      <c r="BF48" s="3049"/>
      <c r="BG48" s="3049"/>
      <c r="BH48" s="3049"/>
      <c r="BI48" s="3049"/>
      <c r="BJ48" s="3049"/>
      <c r="BK48" s="3049"/>
      <c r="BL48" s="3049"/>
      <c r="BM48" s="3049"/>
      <c r="BN48" s="3049"/>
      <c r="BO48" s="3049"/>
      <c r="BP48" s="3050"/>
      <c r="BQ48" s="3048"/>
      <c r="BR48" s="3049"/>
      <c r="BS48" s="3049"/>
      <c r="BT48" s="3049"/>
      <c r="BU48" s="3049"/>
      <c r="BV48" s="3049"/>
      <c r="BW48" s="3049"/>
      <c r="BX48" s="3049"/>
      <c r="BY48" s="3049"/>
      <c r="BZ48" s="3049"/>
      <c r="CA48" s="3049"/>
      <c r="CB48" s="3050"/>
      <c r="CC48" s="2905"/>
      <c r="CD48" s="2116"/>
      <c r="CE48" s="2116"/>
      <c r="CF48" s="2116"/>
      <c r="CG48" s="2116"/>
      <c r="CH48" s="2116"/>
      <c r="CI48" s="2116"/>
      <c r="CJ48" s="2116"/>
      <c r="CK48" s="2116"/>
      <c r="CL48" s="2116"/>
      <c r="CM48" s="2116"/>
      <c r="CN48" s="2116"/>
      <c r="CO48" s="2116"/>
      <c r="CP48" s="2909"/>
      <c r="CQ48" s="3048"/>
      <c r="CR48" s="3049"/>
      <c r="CS48" s="3049"/>
      <c r="CT48" s="3049"/>
      <c r="CU48" s="3049"/>
      <c r="CV48" s="3049"/>
      <c r="CW48" s="3049"/>
      <c r="CX48" s="3049"/>
      <c r="CY48" s="3049"/>
      <c r="CZ48" s="3049"/>
      <c r="DA48" s="3049"/>
      <c r="DB48" s="3049"/>
      <c r="DC48" s="3049"/>
      <c r="DD48" s="3050"/>
      <c r="DE48" s="3048"/>
      <c r="DF48" s="3049"/>
      <c r="DG48" s="3049"/>
      <c r="DH48" s="3049"/>
      <c r="DI48" s="3049"/>
      <c r="DJ48" s="3049"/>
      <c r="DK48" s="3049"/>
      <c r="DL48" s="3049"/>
      <c r="DM48" s="3049"/>
      <c r="DN48" s="3049"/>
      <c r="DO48" s="3049"/>
      <c r="DP48" s="3049"/>
      <c r="DQ48" s="3049"/>
      <c r="DR48" s="3049"/>
      <c r="DS48" s="3049"/>
      <c r="DT48" s="3049"/>
      <c r="DU48" s="3049"/>
      <c r="DV48" s="3049"/>
      <c r="DW48" s="3049"/>
      <c r="DX48" s="3050"/>
      <c r="DY48" s="3048"/>
      <c r="DZ48" s="3049"/>
      <c r="EA48" s="3049"/>
      <c r="EB48" s="3049"/>
      <c r="EC48" s="3049"/>
      <c r="ED48" s="3049"/>
      <c r="EE48" s="3049"/>
      <c r="EF48" s="3049"/>
      <c r="EG48" s="3049"/>
      <c r="EH48" s="3049"/>
      <c r="EI48" s="3049"/>
      <c r="EJ48" s="3049"/>
      <c r="EK48" s="3049"/>
      <c r="EL48" s="3050"/>
      <c r="EM48" s="3048"/>
      <c r="EN48" s="3049"/>
      <c r="EO48" s="3049"/>
      <c r="EP48" s="3049"/>
      <c r="EQ48" s="3049"/>
      <c r="ER48" s="3049"/>
      <c r="ES48" s="3049"/>
      <c r="ET48" s="3049"/>
      <c r="EU48" s="3049"/>
      <c r="EV48" s="3049"/>
      <c r="EW48" s="3049"/>
      <c r="EX48" s="3049"/>
      <c r="EY48" s="3050"/>
      <c r="EZ48" s="3054"/>
      <c r="FA48" s="3055"/>
      <c r="FB48" s="3055"/>
      <c r="FC48" s="3055"/>
      <c r="FD48" s="3055"/>
      <c r="FE48" s="3055"/>
      <c r="FF48" s="3055"/>
      <c r="FG48" s="3055"/>
      <c r="FH48" s="3055"/>
      <c r="FI48" s="3055"/>
      <c r="FJ48" s="3055"/>
      <c r="FK48" s="3055"/>
      <c r="FL48" s="3055"/>
      <c r="FM48" s="3055"/>
      <c r="FN48" s="3055"/>
      <c r="FO48" s="3056"/>
      <c r="FQ48" s="132"/>
    </row>
    <row r="49" spans="1:173" s="163" customFormat="1" ht="7.5" customHeight="1">
      <c r="A49" s="627"/>
      <c r="B49" s="173"/>
      <c r="C49" s="3064"/>
      <c r="D49" s="3064"/>
      <c r="E49" s="3064"/>
      <c r="F49" s="3064"/>
      <c r="G49" s="3064"/>
      <c r="H49" s="3064"/>
      <c r="I49" s="3064"/>
      <c r="J49" s="3064"/>
      <c r="K49" s="3064"/>
      <c r="L49" s="3064"/>
      <c r="M49" s="3064"/>
      <c r="N49" s="3064"/>
      <c r="O49" s="3064"/>
      <c r="P49" s="3064"/>
      <c r="Q49" s="3064"/>
      <c r="R49" s="3064"/>
      <c r="S49" s="3064"/>
      <c r="T49" s="3064"/>
      <c r="U49" s="3064"/>
      <c r="V49" s="3064"/>
      <c r="W49" s="3065"/>
      <c r="X49" s="2348"/>
      <c r="Y49" s="2348"/>
      <c r="Z49" s="2348"/>
      <c r="AA49" s="2348"/>
      <c r="AB49" s="2348"/>
      <c r="AC49" s="3066"/>
      <c r="AD49" s="3067"/>
      <c r="AE49" s="3067"/>
      <c r="AF49" s="3067"/>
      <c r="AG49" s="3067"/>
      <c r="AH49" s="3067"/>
      <c r="AI49" s="3067"/>
      <c r="AJ49" s="3067"/>
      <c r="AK49" s="3067"/>
      <c r="AL49" s="3067"/>
      <c r="AM49" s="3067"/>
      <c r="AN49" s="3067"/>
      <c r="AO49" s="3067"/>
      <c r="AP49" s="3069"/>
      <c r="AQ49" s="3052"/>
      <c r="AR49" s="3052"/>
      <c r="AS49" s="3052"/>
      <c r="AT49" s="3052"/>
      <c r="AU49" s="3052"/>
      <c r="AV49" s="3052"/>
      <c r="AW49" s="3052"/>
      <c r="AX49" s="3052"/>
      <c r="AY49" s="3052"/>
      <c r="AZ49" s="3052"/>
      <c r="BA49" s="3052"/>
      <c r="BB49" s="3053"/>
      <c r="BC49" s="3051"/>
      <c r="BD49" s="3052"/>
      <c r="BE49" s="3052"/>
      <c r="BF49" s="3052"/>
      <c r="BG49" s="3052"/>
      <c r="BH49" s="3052"/>
      <c r="BI49" s="3052"/>
      <c r="BJ49" s="3052"/>
      <c r="BK49" s="3052"/>
      <c r="BL49" s="3052"/>
      <c r="BM49" s="3052"/>
      <c r="BN49" s="3052"/>
      <c r="BO49" s="3052"/>
      <c r="BP49" s="3053"/>
      <c r="BQ49" s="3051"/>
      <c r="BR49" s="3052"/>
      <c r="BS49" s="3052"/>
      <c r="BT49" s="3052"/>
      <c r="BU49" s="3052"/>
      <c r="BV49" s="3052"/>
      <c r="BW49" s="3052"/>
      <c r="BX49" s="3052"/>
      <c r="BY49" s="3052"/>
      <c r="BZ49" s="3052"/>
      <c r="CA49" s="3052"/>
      <c r="CB49" s="3053"/>
      <c r="CC49" s="3060"/>
      <c r="CD49" s="2049"/>
      <c r="CE49" s="2049"/>
      <c r="CF49" s="2049"/>
      <c r="CG49" s="2049"/>
      <c r="CH49" s="2049"/>
      <c r="CI49" s="2049"/>
      <c r="CJ49" s="2049"/>
      <c r="CK49" s="2049"/>
      <c r="CL49" s="2049"/>
      <c r="CM49" s="2049"/>
      <c r="CN49" s="2049"/>
      <c r="CO49" s="2049"/>
      <c r="CP49" s="3061"/>
      <c r="CQ49" s="3051"/>
      <c r="CR49" s="3052"/>
      <c r="CS49" s="3052"/>
      <c r="CT49" s="3052"/>
      <c r="CU49" s="3052"/>
      <c r="CV49" s="3052"/>
      <c r="CW49" s="3052"/>
      <c r="CX49" s="3052"/>
      <c r="CY49" s="3052"/>
      <c r="CZ49" s="3052"/>
      <c r="DA49" s="3052"/>
      <c r="DB49" s="3052"/>
      <c r="DC49" s="3052"/>
      <c r="DD49" s="3053"/>
      <c r="DE49" s="3051"/>
      <c r="DF49" s="3052"/>
      <c r="DG49" s="3052"/>
      <c r="DH49" s="3052"/>
      <c r="DI49" s="3052"/>
      <c r="DJ49" s="3052"/>
      <c r="DK49" s="3052"/>
      <c r="DL49" s="3052"/>
      <c r="DM49" s="3052"/>
      <c r="DN49" s="3052"/>
      <c r="DO49" s="3052"/>
      <c r="DP49" s="3052"/>
      <c r="DQ49" s="3052"/>
      <c r="DR49" s="3052"/>
      <c r="DS49" s="3052"/>
      <c r="DT49" s="3052"/>
      <c r="DU49" s="3052"/>
      <c r="DV49" s="3052"/>
      <c r="DW49" s="3052"/>
      <c r="DX49" s="3053"/>
      <c r="DY49" s="3051"/>
      <c r="DZ49" s="3052"/>
      <c r="EA49" s="3052"/>
      <c r="EB49" s="3052"/>
      <c r="EC49" s="3052"/>
      <c r="ED49" s="3052"/>
      <c r="EE49" s="3052"/>
      <c r="EF49" s="3052"/>
      <c r="EG49" s="3052"/>
      <c r="EH49" s="3052"/>
      <c r="EI49" s="3052"/>
      <c r="EJ49" s="3052"/>
      <c r="EK49" s="3052"/>
      <c r="EL49" s="3053"/>
      <c r="EM49" s="3051"/>
      <c r="EN49" s="3052"/>
      <c r="EO49" s="3052"/>
      <c r="EP49" s="3052"/>
      <c r="EQ49" s="3052"/>
      <c r="ER49" s="3052"/>
      <c r="ES49" s="3052"/>
      <c r="ET49" s="3052"/>
      <c r="EU49" s="3052"/>
      <c r="EV49" s="3052"/>
      <c r="EW49" s="3052"/>
      <c r="EX49" s="3052"/>
      <c r="EY49" s="3053"/>
      <c r="EZ49" s="3057"/>
      <c r="FA49" s="3058"/>
      <c r="FB49" s="3058"/>
      <c r="FC49" s="3058"/>
      <c r="FD49" s="3058"/>
      <c r="FE49" s="3058"/>
      <c r="FF49" s="3058"/>
      <c r="FG49" s="3058"/>
      <c r="FH49" s="3058"/>
      <c r="FI49" s="3058"/>
      <c r="FJ49" s="3058"/>
      <c r="FK49" s="3058"/>
      <c r="FL49" s="3058"/>
      <c r="FM49" s="3058"/>
      <c r="FN49" s="3058"/>
      <c r="FO49" s="3059"/>
      <c r="FQ49" s="153"/>
    </row>
    <row r="50" spans="1:173" ht="18" customHeight="1">
      <c r="B50" s="146"/>
      <c r="C50" s="2431" t="s">
        <v>1038</v>
      </c>
      <c r="D50" s="2431"/>
      <c r="E50" s="2431"/>
      <c r="F50" s="2431"/>
      <c r="G50" s="2431"/>
      <c r="H50" s="2431"/>
      <c r="I50" s="2431"/>
      <c r="J50" s="2431"/>
      <c r="K50" s="2431"/>
      <c r="L50" s="2431"/>
      <c r="M50" s="2431"/>
      <c r="N50" s="2431"/>
      <c r="O50" s="2431"/>
      <c r="P50" s="2431"/>
      <c r="Q50" s="2431"/>
      <c r="R50" s="2431"/>
      <c r="S50" s="2431"/>
      <c r="T50" s="2431"/>
      <c r="U50" s="2431"/>
      <c r="V50" s="2431"/>
      <c r="W50" s="2432"/>
      <c r="X50" s="2396">
        <v>530331</v>
      </c>
      <c r="Y50" s="2397"/>
      <c r="Z50" s="2397"/>
      <c r="AA50" s="2397"/>
      <c r="AB50" s="2398"/>
      <c r="AC50" s="2326" t="s">
        <v>774</v>
      </c>
      <c r="AD50" s="2327"/>
      <c r="AE50" s="2327"/>
      <c r="AF50" s="2327"/>
      <c r="AG50" s="2327"/>
      <c r="AH50" s="2327"/>
      <c r="AI50" s="2328" t="s">
        <v>210</v>
      </c>
      <c r="AJ50" s="2328"/>
      <c r="AK50" s="2328"/>
      <c r="AL50" s="2323">
        <v>-1</v>
      </c>
      <c r="AM50" s="2323"/>
      <c r="AN50" s="2323"/>
      <c r="AO50" s="2428"/>
      <c r="AP50" s="2460">
        <f>EM51</f>
        <v>0</v>
      </c>
      <c r="AQ50" s="2457"/>
      <c r="AR50" s="2457"/>
      <c r="AS50" s="2457"/>
      <c r="AT50" s="2457"/>
      <c r="AU50" s="2457"/>
      <c r="AV50" s="2457"/>
      <c r="AW50" s="2457"/>
      <c r="AX50" s="2457"/>
      <c r="AY50" s="2457"/>
      <c r="AZ50" s="2457"/>
      <c r="BA50" s="2457"/>
      <c r="BB50" s="2459"/>
      <c r="BC50" s="2456">
        <f>EZ51</f>
        <v>0</v>
      </c>
      <c r="BD50" s="2457"/>
      <c r="BE50" s="2457"/>
      <c r="BF50" s="2457"/>
      <c r="BG50" s="2457"/>
      <c r="BH50" s="2457"/>
      <c r="BI50" s="2457"/>
      <c r="BJ50" s="2457"/>
      <c r="BK50" s="2457"/>
      <c r="BL50" s="2457"/>
      <c r="BM50" s="2457"/>
      <c r="BN50" s="2457"/>
      <c r="BO50" s="2457"/>
      <c r="BP50" s="2459"/>
      <c r="BQ50" s="2454"/>
      <c r="BR50" s="2409"/>
      <c r="BS50" s="2409"/>
      <c r="BT50" s="2409"/>
      <c r="BU50" s="2409"/>
      <c r="BV50" s="2409"/>
      <c r="BW50" s="2409"/>
      <c r="BX50" s="2409"/>
      <c r="BY50" s="2409"/>
      <c r="BZ50" s="2409"/>
      <c r="CA50" s="2409"/>
      <c r="CB50" s="2410"/>
      <c r="CC50" s="2312" t="s">
        <v>0</v>
      </c>
      <c r="CD50" s="2313"/>
      <c r="CE50" s="2314"/>
      <c r="CF50" s="2314"/>
      <c r="CG50" s="2314"/>
      <c r="CH50" s="2314"/>
      <c r="CI50" s="2314"/>
      <c r="CJ50" s="2314"/>
      <c r="CK50" s="2314"/>
      <c r="CL50" s="2314"/>
      <c r="CM50" s="2314"/>
      <c r="CN50" s="2314"/>
      <c r="CO50" s="1958" t="s">
        <v>1</v>
      </c>
      <c r="CP50" s="2320"/>
      <c r="CQ50" s="2454"/>
      <c r="CR50" s="2409"/>
      <c r="CS50" s="2409"/>
      <c r="CT50" s="2409"/>
      <c r="CU50" s="2409"/>
      <c r="CV50" s="2409"/>
      <c r="CW50" s="2409"/>
      <c r="CX50" s="2409"/>
      <c r="CY50" s="2409"/>
      <c r="CZ50" s="2409"/>
      <c r="DA50" s="2409"/>
      <c r="DB50" s="2409"/>
      <c r="DC50" s="2409"/>
      <c r="DD50" s="2410"/>
      <c r="DE50" s="2454"/>
      <c r="DF50" s="2409"/>
      <c r="DG50" s="2409"/>
      <c r="DH50" s="2409"/>
      <c r="DI50" s="2409"/>
      <c r="DJ50" s="2409"/>
      <c r="DK50" s="2409"/>
      <c r="DL50" s="2409"/>
      <c r="DM50" s="2409"/>
      <c r="DN50" s="2409"/>
      <c r="DO50" s="2409"/>
      <c r="DP50" s="2409"/>
      <c r="DQ50" s="2409"/>
      <c r="DR50" s="2409"/>
      <c r="DS50" s="2409"/>
      <c r="DT50" s="2409"/>
      <c r="DU50" s="2409"/>
      <c r="DV50" s="2409"/>
      <c r="DW50" s="2409"/>
      <c r="DX50" s="2410"/>
      <c r="DY50" s="2454"/>
      <c r="DZ50" s="2409"/>
      <c r="EA50" s="2409"/>
      <c r="EB50" s="2409"/>
      <c r="EC50" s="2409"/>
      <c r="ED50" s="2409"/>
      <c r="EE50" s="2409"/>
      <c r="EF50" s="2409"/>
      <c r="EG50" s="2409"/>
      <c r="EH50" s="2409"/>
      <c r="EI50" s="2409"/>
      <c r="EJ50" s="2409"/>
      <c r="EK50" s="2409"/>
      <c r="EL50" s="2410"/>
      <c r="EM50" s="2456">
        <f t="shared" ref="EM50:EM55" si="9">AP50+BQ50-CE50+DE50</f>
        <v>0</v>
      </c>
      <c r="EN50" s="2457"/>
      <c r="EO50" s="2457"/>
      <c r="EP50" s="2457"/>
      <c r="EQ50" s="2457"/>
      <c r="ER50" s="2457"/>
      <c r="ES50" s="2457"/>
      <c r="ET50" s="2457"/>
      <c r="EU50" s="2457"/>
      <c r="EV50" s="2457"/>
      <c r="EW50" s="2457"/>
      <c r="EX50" s="2457"/>
      <c r="EY50" s="2457"/>
      <c r="EZ50" s="2456">
        <f>'5.4.2.'!AX21</f>
        <v>0</v>
      </c>
      <c r="FA50" s="2457"/>
      <c r="FB50" s="2457"/>
      <c r="FC50" s="2457"/>
      <c r="FD50" s="2457"/>
      <c r="FE50" s="2457"/>
      <c r="FF50" s="2457"/>
      <c r="FG50" s="2457"/>
      <c r="FH50" s="2457"/>
      <c r="FI50" s="2457"/>
      <c r="FJ50" s="2457"/>
      <c r="FK50" s="2457"/>
      <c r="FL50" s="2457"/>
      <c r="FM50" s="2457"/>
      <c r="FN50" s="2457"/>
      <c r="FO50" s="2458"/>
      <c r="FQ50" s="514"/>
    </row>
    <row r="51" spans="1:173" ht="18" customHeight="1">
      <c r="B51" s="221"/>
      <c r="C51" s="3046"/>
      <c r="D51" s="3046"/>
      <c r="E51" s="3046"/>
      <c r="F51" s="3046"/>
      <c r="G51" s="3046"/>
      <c r="H51" s="3046"/>
      <c r="I51" s="3046"/>
      <c r="J51" s="3046"/>
      <c r="K51" s="3046"/>
      <c r="L51" s="3046"/>
      <c r="M51" s="3046"/>
      <c r="N51" s="3046"/>
      <c r="O51" s="3046"/>
      <c r="P51" s="3046"/>
      <c r="Q51" s="3046"/>
      <c r="R51" s="3046"/>
      <c r="S51" s="3046"/>
      <c r="T51" s="3046"/>
      <c r="U51" s="3046"/>
      <c r="V51" s="3046"/>
      <c r="W51" s="3047"/>
      <c r="X51" s="2396">
        <v>531331</v>
      </c>
      <c r="Y51" s="2397"/>
      <c r="Z51" s="2397"/>
      <c r="AA51" s="2397"/>
      <c r="AB51" s="2398"/>
      <c r="AC51" s="2326" t="s">
        <v>774</v>
      </c>
      <c r="AD51" s="2327"/>
      <c r="AE51" s="2327"/>
      <c r="AF51" s="2327"/>
      <c r="AG51" s="2327"/>
      <c r="AH51" s="2327"/>
      <c r="AI51" s="2328" t="s">
        <v>211</v>
      </c>
      <c r="AJ51" s="2328"/>
      <c r="AK51" s="2328"/>
      <c r="AL51" s="2323">
        <v>-2</v>
      </c>
      <c r="AM51" s="2323"/>
      <c r="AN51" s="2323"/>
      <c r="AO51" s="2428"/>
      <c r="AP51" s="2408"/>
      <c r="AQ51" s="2409"/>
      <c r="AR51" s="2409"/>
      <c r="AS51" s="2409"/>
      <c r="AT51" s="2409"/>
      <c r="AU51" s="2409"/>
      <c r="AV51" s="2409"/>
      <c r="AW51" s="2409"/>
      <c r="AX51" s="2409"/>
      <c r="AY51" s="2409"/>
      <c r="AZ51" s="2409"/>
      <c r="BA51" s="2409"/>
      <c r="BB51" s="2410"/>
      <c r="BC51" s="2454"/>
      <c r="BD51" s="2409"/>
      <c r="BE51" s="2409"/>
      <c r="BF51" s="2409"/>
      <c r="BG51" s="2409"/>
      <c r="BH51" s="2409"/>
      <c r="BI51" s="2409"/>
      <c r="BJ51" s="2409"/>
      <c r="BK51" s="2409"/>
      <c r="BL51" s="2409"/>
      <c r="BM51" s="2409"/>
      <c r="BN51" s="2409"/>
      <c r="BO51" s="2409"/>
      <c r="BP51" s="2410"/>
      <c r="BQ51" s="2454"/>
      <c r="BR51" s="2409"/>
      <c r="BS51" s="2409"/>
      <c r="BT51" s="2409"/>
      <c r="BU51" s="2409"/>
      <c r="BV51" s="2409"/>
      <c r="BW51" s="2409"/>
      <c r="BX51" s="2409"/>
      <c r="BY51" s="2409"/>
      <c r="BZ51" s="2409"/>
      <c r="CA51" s="2409"/>
      <c r="CB51" s="2410"/>
      <c r="CC51" s="2312" t="s">
        <v>0</v>
      </c>
      <c r="CD51" s="2313"/>
      <c r="CE51" s="2314"/>
      <c r="CF51" s="2314"/>
      <c r="CG51" s="2314"/>
      <c r="CH51" s="2314"/>
      <c r="CI51" s="2314"/>
      <c r="CJ51" s="2314"/>
      <c r="CK51" s="2314"/>
      <c r="CL51" s="2314"/>
      <c r="CM51" s="2314"/>
      <c r="CN51" s="2314"/>
      <c r="CO51" s="1958" t="s">
        <v>1</v>
      </c>
      <c r="CP51" s="2320"/>
      <c r="CQ51" s="2454"/>
      <c r="CR51" s="2409"/>
      <c r="CS51" s="2409"/>
      <c r="CT51" s="2409"/>
      <c r="CU51" s="2409"/>
      <c r="CV51" s="2409"/>
      <c r="CW51" s="2409"/>
      <c r="CX51" s="2409"/>
      <c r="CY51" s="2409"/>
      <c r="CZ51" s="2409"/>
      <c r="DA51" s="2409"/>
      <c r="DB51" s="2409"/>
      <c r="DC51" s="2409"/>
      <c r="DD51" s="2410"/>
      <c r="DE51" s="2454"/>
      <c r="DF51" s="2409"/>
      <c r="DG51" s="2409"/>
      <c r="DH51" s="2409"/>
      <c r="DI51" s="2409"/>
      <c r="DJ51" s="2409"/>
      <c r="DK51" s="2409"/>
      <c r="DL51" s="2409"/>
      <c r="DM51" s="2409"/>
      <c r="DN51" s="2409"/>
      <c r="DO51" s="2409"/>
      <c r="DP51" s="2409"/>
      <c r="DQ51" s="2409"/>
      <c r="DR51" s="2409"/>
      <c r="DS51" s="2409"/>
      <c r="DT51" s="2409"/>
      <c r="DU51" s="2409"/>
      <c r="DV51" s="2409"/>
      <c r="DW51" s="2409"/>
      <c r="DX51" s="2410"/>
      <c r="DY51" s="2454"/>
      <c r="DZ51" s="2409"/>
      <c r="EA51" s="2409"/>
      <c r="EB51" s="2409"/>
      <c r="EC51" s="2409"/>
      <c r="ED51" s="2409"/>
      <c r="EE51" s="2409"/>
      <c r="EF51" s="2409"/>
      <c r="EG51" s="2409"/>
      <c r="EH51" s="2409"/>
      <c r="EI51" s="2409"/>
      <c r="EJ51" s="2409"/>
      <c r="EK51" s="2409"/>
      <c r="EL51" s="2410"/>
      <c r="EM51" s="2456">
        <f t="shared" si="9"/>
        <v>0</v>
      </c>
      <c r="EN51" s="2457"/>
      <c r="EO51" s="2457"/>
      <c r="EP51" s="2457"/>
      <c r="EQ51" s="2457"/>
      <c r="ER51" s="2457"/>
      <c r="ES51" s="2457"/>
      <c r="ET51" s="2457"/>
      <c r="EU51" s="2457"/>
      <c r="EV51" s="2457"/>
      <c r="EW51" s="2457"/>
      <c r="EX51" s="2457"/>
      <c r="EY51" s="2457"/>
      <c r="EZ51" s="3002">
        <f t="shared" ref="EZ51" si="10">BC51+CQ51+DY51</f>
        <v>0</v>
      </c>
      <c r="FA51" s="2999"/>
      <c r="FB51" s="2999"/>
      <c r="FC51" s="2999"/>
      <c r="FD51" s="2999"/>
      <c r="FE51" s="2999"/>
      <c r="FF51" s="2999"/>
      <c r="FG51" s="2999"/>
      <c r="FH51" s="2999"/>
      <c r="FI51" s="2999"/>
      <c r="FJ51" s="2999"/>
      <c r="FK51" s="2999"/>
      <c r="FL51" s="2999"/>
      <c r="FM51" s="2999"/>
      <c r="FN51" s="2999"/>
      <c r="FO51" s="3045"/>
      <c r="FQ51" s="514"/>
    </row>
    <row r="52" spans="1:173" ht="18" customHeight="1">
      <c r="B52" s="146"/>
      <c r="C52" s="2338" t="s">
        <v>938</v>
      </c>
      <c r="D52" s="2338"/>
      <c r="E52" s="2338"/>
      <c r="F52" s="2338"/>
      <c r="G52" s="2338"/>
      <c r="H52" s="2338"/>
      <c r="I52" s="2338"/>
      <c r="J52" s="2338"/>
      <c r="K52" s="2338"/>
      <c r="L52" s="2338"/>
      <c r="M52" s="2338"/>
      <c r="N52" s="2338"/>
      <c r="O52" s="2338"/>
      <c r="P52" s="2338"/>
      <c r="Q52" s="2338"/>
      <c r="R52" s="2338"/>
      <c r="S52" s="2338"/>
      <c r="T52" s="2338"/>
      <c r="U52" s="2338"/>
      <c r="V52" s="2338"/>
      <c r="W52" s="2339"/>
      <c r="X52" s="2396">
        <v>53034</v>
      </c>
      <c r="Y52" s="2397"/>
      <c r="Z52" s="2397"/>
      <c r="AA52" s="2397"/>
      <c r="AB52" s="2398"/>
      <c r="AC52" s="2326" t="s">
        <v>774</v>
      </c>
      <c r="AD52" s="2327"/>
      <c r="AE52" s="2327"/>
      <c r="AF52" s="2327"/>
      <c r="AG52" s="2327"/>
      <c r="AH52" s="2327"/>
      <c r="AI52" s="2328" t="s">
        <v>210</v>
      </c>
      <c r="AJ52" s="2328"/>
      <c r="AK52" s="2328"/>
      <c r="AL52" s="2323">
        <v>-1</v>
      </c>
      <c r="AM52" s="2323"/>
      <c r="AN52" s="2323"/>
      <c r="AO52" s="2428"/>
      <c r="AP52" s="2460">
        <f>EM53</f>
        <v>248635</v>
      </c>
      <c r="AQ52" s="2457"/>
      <c r="AR52" s="2457"/>
      <c r="AS52" s="2457"/>
      <c r="AT52" s="2457"/>
      <c r="AU52" s="2457"/>
      <c r="AV52" s="2457"/>
      <c r="AW52" s="2457"/>
      <c r="AX52" s="2457"/>
      <c r="AY52" s="2457"/>
      <c r="AZ52" s="2457"/>
      <c r="BA52" s="2457"/>
      <c r="BB52" s="2459"/>
      <c r="BC52" s="2456">
        <f>EZ53</f>
        <v>-20923</v>
      </c>
      <c r="BD52" s="2457"/>
      <c r="BE52" s="2457"/>
      <c r="BF52" s="2457"/>
      <c r="BG52" s="2457"/>
      <c r="BH52" s="2457"/>
      <c r="BI52" s="2457"/>
      <c r="BJ52" s="2457"/>
      <c r="BK52" s="2457"/>
      <c r="BL52" s="2457"/>
      <c r="BM52" s="2457"/>
      <c r="BN52" s="2457"/>
      <c r="BO52" s="2457"/>
      <c r="BP52" s="2459"/>
      <c r="BQ52" s="2454">
        <v>0</v>
      </c>
      <c r="BR52" s="2409"/>
      <c r="BS52" s="2409"/>
      <c r="BT52" s="2409"/>
      <c r="BU52" s="2409"/>
      <c r="BV52" s="2409"/>
      <c r="BW52" s="2409"/>
      <c r="BX52" s="2409"/>
      <c r="BY52" s="2409"/>
      <c r="BZ52" s="2409"/>
      <c r="CA52" s="2409"/>
      <c r="CB52" s="2410"/>
      <c r="CC52" s="2312" t="s">
        <v>0</v>
      </c>
      <c r="CD52" s="2313"/>
      <c r="CE52" s="2314">
        <v>0</v>
      </c>
      <c r="CF52" s="2314"/>
      <c r="CG52" s="2314"/>
      <c r="CH52" s="2314"/>
      <c r="CI52" s="2314"/>
      <c r="CJ52" s="2314"/>
      <c r="CK52" s="2314"/>
      <c r="CL52" s="2314"/>
      <c r="CM52" s="2314"/>
      <c r="CN52" s="2314"/>
      <c r="CO52" s="1958" t="s">
        <v>1</v>
      </c>
      <c r="CP52" s="2320"/>
      <c r="CQ52" s="2454">
        <v>0</v>
      </c>
      <c r="CR52" s="2409"/>
      <c r="CS52" s="2409"/>
      <c r="CT52" s="2409"/>
      <c r="CU52" s="2409"/>
      <c r="CV52" s="2409"/>
      <c r="CW52" s="2409"/>
      <c r="CX52" s="2409"/>
      <c r="CY52" s="2409"/>
      <c r="CZ52" s="2409"/>
      <c r="DA52" s="2409"/>
      <c r="DB52" s="2409"/>
      <c r="DC52" s="2409"/>
      <c r="DD52" s="2410"/>
      <c r="DE52" s="2454">
        <v>0</v>
      </c>
      <c r="DF52" s="2409"/>
      <c r="DG52" s="2409"/>
      <c r="DH52" s="2409"/>
      <c r="DI52" s="2409"/>
      <c r="DJ52" s="2409"/>
      <c r="DK52" s="2409"/>
      <c r="DL52" s="2409"/>
      <c r="DM52" s="2409"/>
      <c r="DN52" s="2409"/>
      <c r="DO52" s="2409"/>
      <c r="DP52" s="2409"/>
      <c r="DQ52" s="2409"/>
      <c r="DR52" s="2409"/>
      <c r="DS52" s="2409"/>
      <c r="DT52" s="2409"/>
      <c r="DU52" s="2409"/>
      <c r="DV52" s="2409"/>
      <c r="DW52" s="2409"/>
      <c r="DX52" s="2410"/>
      <c r="DY52" s="2454">
        <v>-63724</v>
      </c>
      <c r="DZ52" s="2409"/>
      <c r="EA52" s="2409"/>
      <c r="EB52" s="2409"/>
      <c r="EC52" s="2409"/>
      <c r="ED52" s="2409"/>
      <c r="EE52" s="2409"/>
      <c r="EF52" s="2409"/>
      <c r="EG52" s="2409"/>
      <c r="EH52" s="2409"/>
      <c r="EI52" s="2409"/>
      <c r="EJ52" s="2409"/>
      <c r="EK52" s="2409"/>
      <c r="EL52" s="2410"/>
      <c r="EM52" s="2456">
        <f t="shared" si="9"/>
        <v>248635</v>
      </c>
      <c r="EN52" s="2457"/>
      <c r="EO52" s="2457"/>
      <c r="EP52" s="2457"/>
      <c r="EQ52" s="2457"/>
      <c r="ER52" s="2457"/>
      <c r="ES52" s="2457"/>
      <c r="ET52" s="2457"/>
      <c r="EU52" s="2457"/>
      <c r="EV52" s="2457"/>
      <c r="EW52" s="2457"/>
      <c r="EX52" s="2457"/>
      <c r="EY52" s="2457"/>
      <c r="EZ52" s="2456">
        <f>'5.4.2.'!AX22</f>
        <v>-84647</v>
      </c>
      <c r="FA52" s="2457"/>
      <c r="FB52" s="2457"/>
      <c r="FC52" s="2457"/>
      <c r="FD52" s="2457"/>
      <c r="FE52" s="2457"/>
      <c r="FF52" s="2457"/>
      <c r="FG52" s="2457"/>
      <c r="FH52" s="2457"/>
      <c r="FI52" s="2457"/>
      <c r="FJ52" s="2457"/>
      <c r="FK52" s="2457"/>
      <c r="FL52" s="2457"/>
      <c r="FM52" s="2457"/>
      <c r="FN52" s="2457"/>
      <c r="FO52" s="2458"/>
    </row>
    <row r="53" spans="1:173" s="194" customFormat="1" ht="18" customHeight="1">
      <c r="A53" s="630"/>
      <c r="B53" s="221"/>
      <c r="C53" s="2342"/>
      <c r="D53" s="2342"/>
      <c r="E53" s="2342"/>
      <c r="F53" s="2342"/>
      <c r="G53" s="2342"/>
      <c r="H53" s="2342"/>
      <c r="I53" s="2342"/>
      <c r="J53" s="2342"/>
      <c r="K53" s="2342"/>
      <c r="L53" s="2342"/>
      <c r="M53" s="2342"/>
      <c r="N53" s="2342"/>
      <c r="O53" s="2342"/>
      <c r="P53" s="2342"/>
      <c r="Q53" s="2342"/>
      <c r="R53" s="2342"/>
      <c r="S53" s="2342"/>
      <c r="T53" s="2342"/>
      <c r="U53" s="2342"/>
      <c r="V53" s="2342"/>
      <c r="W53" s="2343"/>
      <c r="X53" s="2396">
        <v>53134</v>
      </c>
      <c r="Y53" s="2397"/>
      <c r="Z53" s="2397"/>
      <c r="AA53" s="2397"/>
      <c r="AB53" s="2398"/>
      <c r="AC53" s="2326" t="s">
        <v>774</v>
      </c>
      <c r="AD53" s="2327"/>
      <c r="AE53" s="2327"/>
      <c r="AF53" s="2327"/>
      <c r="AG53" s="2327"/>
      <c r="AH53" s="2327"/>
      <c r="AI53" s="2328" t="s">
        <v>211</v>
      </c>
      <c r="AJ53" s="2328"/>
      <c r="AK53" s="2328"/>
      <c r="AL53" s="2323">
        <v>-2</v>
      </c>
      <c r="AM53" s="2323"/>
      <c r="AN53" s="2323"/>
      <c r="AO53" s="2428"/>
      <c r="AP53" s="2408">
        <v>248635</v>
      </c>
      <c r="AQ53" s="2409"/>
      <c r="AR53" s="2409"/>
      <c r="AS53" s="2409"/>
      <c r="AT53" s="2409"/>
      <c r="AU53" s="2409"/>
      <c r="AV53" s="2409"/>
      <c r="AW53" s="2409"/>
      <c r="AX53" s="2409"/>
      <c r="AY53" s="2409"/>
      <c r="AZ53" s="2409"/>
      <c r="BA53" s="2409"/>
      <c r="BB53" s="2410"/>
      <c r="BC53" s="2454">
        <v>-120373</v>
      </c>
      <c r="BD53" s="2409"/>
      <c r="BE53" s="2409"/>
      <c r="BF53" s="2409"/>
      <c r="BG53" s="2409"/>
      <c r="BH53" s="2409"/>
      <c r="BI53" s="2409"/>
      <c r="BJ53" s="2409"/>
      <c r="BK53" s="2409"/>
      <c r="BL53" s="2409"/>
      <c r="BM53" s="2409"/>
      <c r="BN53" s="2409"/>
      <c r="BO53" s="2409"/>
      <c r="BP53" s="2410"/>
      <c r="BQ53" s="2454">
        <v>0</v>
      </c>
      <c r="BR53" s="2409"/>
      <c r="BS53" s="2409"/>
      <c r="BT53" s="2409"/>
      <c r="BU53" s="2409"/>
      <c r="BV53" s="2409"/>
      <c r="BW53" s="2409"/>
      <c r="BX53" s="2409"/>
      <c r="BY53" s="2409"/>
      <c r="BZ53" s="2409"/>
      <c r="CA53" s="2409"/>
      <c r="CB53" s="2410"/>
      <c r="CC53" s="2312" t="s">
        <v>0</v>
      </c>
      <c r="CD53" s="2313"/>
      <c r="CE53" s="2314">
        <v>0</v>
      </c>
      <c r="CF53" s="2314"/>
      <c r="CG53" s="2314"/>
      <c r="CH53" s="2314"/>
      <c r="CI53" s="2314"/>
      <c r="CJ53" s="2314"/>
      <c r="CK53" s="2314"/>
      <c r="CL53" s="2314"/>
      <c r="CM53" s="2314"/>
      <c r="CN53" s="2314"/>
      <c r="CO53" s="1958" t="s">
        <v>1</v>
      </c>
      <c r="CP53" s="2320"/>
      <c r="CQ53" s="2454">
        <v>0</v>
      </c>
      <c r="CR53" s="2409"/>
      <c r="CS53" s="2409"/>
      <c r="CT53" s="2409"/>
      <c r="CU53" s="2409"/>
      <c r="CV53" s="2409"/>
      <c r="CW53" s="2409"/>
      <c r="CX53" s="2409"/>
      <c r="CY53" s="2409"/>
      <c r="CZ53" s="2409"/>
      <c r="DA53" s="2409"/>
      <c r="DB53" s="2409"/>
      <c r="DC53" s="2409"/>
      <c r="DD53" s="2410"/>
      <c r="DE53" s="2454">
        <v>0</v>
      </c>
      <c r="DF53" s="2409"/>
      <c r="DG53" s="2409"/>
      <c r="DH53" s="2409"/>
      <c r="DI53" s="2409"/>
      <c r="DJ53" s="2409"/>
      <c r="DK53" s="2409"/>
      <c r="DL53" s="2409"/>
      <c r="DM53" s="2409"/>
      <c r="DN53" s="2409"/>
      <c r="DO53" s="2409"/>
      <c r="DP53" s="2409"/>
      <c r="DQ53" s="2409"/>
      <c r="DR53" s="2409"/>
      <c r="DS53" s="2409"/>
      <c r="DT53" s="2409"/>
      <c r="DU53" s="2409"/>
      <c r="DV53" s="2409"/>
      <c r="DW53" s="2409"/>
      <c r="DX53" s="2410"/>
      <c r="DY53" s="2454">
        <v>99450</v>
      </c>
      <c r="DZ53" s="2409"/>
      <c r="EA53" s="2409"/>
      <c r="EB53" s="2409"/>
      <c r="EC53" s="2409"/>
      <c r="ED53" s="2409"/>
      <c r="EE53" s="2409"/>
      <c r="EF53" s="2409"/>
      <c r="EG53" s="2409"/>
      <c r="EH53" s="2409"/>
      <c r="EI53" s="2409"/>
      <c r="EJ53" s="2409"/>
      <c r="EK53" s="2409"/>
      <c r="EL53" s="2410"/>
      <c r="EM53" s="2456">
        <f t="shared" si="9"/>
        <v>248635</v>
      </c>
      <c r="EN53" s="2457"/>
      <c r="EO53" s="2457"/>
      <c r="EP53" s="2457"/>
      <c r="EQ53" s="2457"/>
      <c r="ER53" s="2457"/>
      <c r="ES53" s="2457"/>
      <c r="ET53" s="2457"/>
      <c r="EU53" s="2457"/>
      <c r="EV53" s="2457"/>
      <c r="EW53" s="2457"/>
      <c r="EX53" s="2457"/>
      <c r="EY53" s="2457"/>
      <c r="EZ53" s="3002">
        <f>BC53+CQ53+DY53</f>
        <v>-20923</v>
      </c>
      <c r="FA53" s="2999"/>
      <c r="FB53" s="2999"/>
      <c r="FC53" s="2999"/>
      <c r="FD53" s="2999"/>
      <c r="FE53" s="2999"/>
      <c r="FF53" s="2999"/>
      <c r="FG53" s="2999"/>
      <c r="FH53" s="2999"/>
      <c r="FI53" s="2999"/>
      <c r="FJ53" s="2999"/>
      <c r="FK53" s="2999"/>
      <c r="FL53" s="2999"/>
      <c r="FM53" s="2999"/>
      <c r="FN53" s="2999"/>
      <c r="FO53" s="3045"/>
      <c r="FQ53" s="143"/>
    </row>
    <row r="54" spans="1:173" ht="25.5" customHeight="1">
      <c r="B54" s="146"/>
      <c r="C54" s="2579" t="s">
        <v>1256</v>
      </c>
      <c r="D54" s="2579"/>
      <c r="E54" s="2579"/>
      <c r="F54" s="2579"/>
      <c r="G54" s="2579"/>
      <c r="H54" s="2579"/>
      <c r="I54" s="2579"/>
      <c r="J54" s="2579"/>
      <c r="K54" s="2579"/>
      <c r="L54" s="2579"/>
      <c r="M54" s="2579"/>
      <c r="N54" s="2579"/>
      <c r="O54" s="2579"/>
      <c r="P54" s="2579"/>
      <c r="Q54" s="2579"/>
      <c r="R54" s="2579"/>
      <c r="S54" s="2579"/>
      <c r="T54" s="2579"/>
      <c r="U54" s="2579"/>
      <c r="V54" s="2579"/>
      <c r="W54" s="2580"/>
      <c r="X54" s="2396">
        <v>5303</v>
      </c>
      <c r="Y54" s="2397"/>
      <c r="Z54" s="2397"/>
      <c r="AA54" s="2397"/>
      <c r="AB54" s="2398"/>
      <c r="AC54" s="2326" t="s">
        <v>774</v>
      </c>
      <c r="AD54" s="2327"/>
      <c r="AE54" s="2327"/>
      <c r="AF54" s="2327"/>
      <c r="AG54" s="2327"/>
      <c r="AH54" s="2327"/>
      <c r="AI54" s="2328" t="s">
        <v>210</v>
      </c>
      <c r="AJ54" s="2328"/>
      <c r="AK54" s="2328"/>
      <c r="AL54" s="2323">
        <v>-1</v>
      </c>
      <c r="AM54" s="2323"/>
      <c r="AN54" s="2323"/>
      <c r="AO54" s="2428"/>
      <c r="AP54" s="2408">
        <v>1119404</v>
      </c>
      <c r="AQ54" s="2409"/>
      <c r="AR54" s="2409"/>
      <c r="AS54" s="2409"/>
      <c r="AT54" s="2409"/>
      <c r="AU54" s="2409"/>
      <c r="AV54" s="2409"/>
      <c r="AW54" s="2409"/>
      <c r="AX54" s="2409"/>
      <c r="AY54" s="2409"/>
      <c r="AZ54" s="2409"/>
      <c r="BA54" s="2409"/>
      <c r="BB54" s="2410"/>
      <c r="BC54" s="2454">
        <v>0</v>
      </c>
      <c r="BD54" s="2409"/>
      <c r="BE54" s="2409"/>
      <c r="BF54" s="2409"/>
      <c r="BG54" s="2409"/>
      <c r="BH54" s="2409"/>
      <c r="BI54" s="2409"/>
      <c r="BJ54" s="2409"/>
      <c r="BK54" s="2409"/>
      <c r="BL54" s="2409"/>
      <c r="BM54" s="2409"/>
      <c r="BN54" s="2409"/>
      <c r="BO54" s="2409"/>
      <c r="BP54" s="2410"/>
      <c r="BQ54" s="2454">
        <v>100</v>
      </c>
      <c r="BR54" s="2409"/>
      <c r="BS54" s="2409"/>
      <c r="BT54" s="2409"/>
      <c r="BU54" s="2409"/>
      <c r="BV54" s="2409"/>
      <c r="BW54" s="2409"/>
      <c r="BX54" s="2409"/>
      <c r="BY54" s="2409"/>
      <c r="BZ54" s="2409"/>
      <c r="CA54" s="2409"/>
      <c r="CB54" s="2410"/>
      <c r="CC54" s="2312" t="s">
        <v>0</v>
      </c>
      <c r="CD54" s="2313"/>
      <c r="CE54" s="2314">
        <v>0</v>
      </c>
      <c r="CF54" s="2314"/>
      <c r="CG54" s="2314"/>
      <c r="CH54" s="2314"/>
      <c r="CI54" s="2314"/>
      <c r="CJ54" s="2314"/>
      <c r="CK54" s="2314"/>
      <c r="CL54" s="2314"/>
      <c r="CM54" s="2314"/>
      <c r="CN54" s="2314"/>
      <c r="CO54" s="1958" t="s">
        <v>1</v>
      </c>
      <c r="CP54" s="2320"/>
      <c r="CQ54" s="2454">
        <v>0</v>
      </c>
      <c r="CR54" s="2409"/>
      <c r="CS54" s="2409"/>
      <c r="CT54" s="2409"/>
      <c r="CU54" s="2409"/>
      <c r="CV54" s="2409"/>
      <c r="CW54" s="2409"/>
      <c r="CX54" s="2409"/>
      <c r="CY54" s="2409"/>
      <c r="CZ54" s="2409"/>
      <c r="DA54" s="2409"/>
      <c r="DB54" s="2409"/>
      <c r="DC54" s="2409"/>
      <c r="DD54" s="2410"/>
      <c r="DE54" s="2454">
        <v>0</v>
      </c>
      <c r="DF54" s="2409"/>
      <c r="DG54" s="2409"/>
      <c r="DH54" s="2409"/>
      <c r="DI54" s="2409"/>
      <c r="DJ54" s="2409"/>
      <c r="DK54" s="2409"/>
      <c r="DL54" s="2409"/>
      <c r="DM54" s="2409"/>
      <c r="DN54" s="2409"/>
      <c r="DO54" s="2409"/>
      <c r="DP54" s="2409"/>
      <c r="DQ54" s="2409"/>
      <c r="DR54" s="2409"/>
      <c r="DS54" s="2409"/>
      <c r="DT54" s="2409"/>
      <c r="DU54" s="2409"/>
      <c r="DV54" s="2409"/>
      <c r="DW54" s="2409"/>
      <c r="DX54" s="2410"/>
      <c r="DY54" s="2454"/>
      <c r="DZ54" s="2409"/>
      <c r="EA54" s="2409"/>
      <c r="EB54" s="2409"/>
      <c r="EC54" s="2409"/>
      <c r="ED54" s="2409"/>
      <c r="EE54" s="2409"/>
      <c r="EF54" s="2409"/>
      <c r="EG54" s="2409"/>
      <c r="EH54" s="2409"/>
      <c r="EI54" s="2409"/>
      <c r="EJ54" s="2409"/>
      <c r="EK54" s="2409"/>
      <c r="EL54" s="2410"/>
      <c r="EM54" s="2456">
        <f t="shared" si="9"/>
        <v>1119504</v>
      </c>
      <c r="EN54" s="2457"/>
      <c r="EO54" s="2457"/>
      <c r="EP54" s="2457"/>
      <c r="EQ54" s="2457"/>
      <c r="ER54" s="2457"/>
      <c r="ES54" s="2457"/>
      <c r="ET54" s="2457"/>
      <c r="EU54" s="2457"/>
      <c r="EV54" s="2457"/>
      <c r="EW54" s="2457"/>
      <c r="EX54" s="2457"/>
      <c r="EY54" s="2457"/>
      <c r="EZ54" s="2456">
        <f>BC54+CQ54+DY54</f>
        <v>0</v>
      </c>
      <c r="FA54" s="2457"/>
      <c r="FB54" s="2457"/>
      <c r="FC54" s="2457"/>
      <c r="FD54" s="2457"/>
      <c r="FE54" s="2457"/>
      <c r="FF54" s="2457"/>
      <c r="FG54" s="2457"/>
      <c r="FH54" s="2457"/>
      <c r="FI54" s="2457"/>
      <c r="FJ54" s="2457"/>
      <c r="FK54" s="2457"/>
      <c r="FL54" s="2457"/>
      <c r="FM54" s="2457"/>
      <c r="FN54" s="2457"/>
      <c r="FO54" s="2458"/>
    </row>
    <row r="55" spans="1:173" ht="25.5" customHeight="1" thickBot="1">
      <c r="B55" s="151"/>
      <c r="C55" s="3040"/>
      <c r="D55" s="3040"/>
      <c r="E55" s="3040"/>
      <c r="F55" s="3040"/>
      <c r="G55" s="3040"/>
      <c r="H55" s="3040"/>
      <c r="I55" s="3040"/>
      <c r="J55" s="3040"/>
      <c r="K55" s="3040"/>
      <c r="L55" s="3040"/>
      <c r="M55" s="3040"/>
      <c r="N55" s="3040"/>
      <c r="O55" s="3040"/>
      <c r="P55" s="3040"/>
      <c r="Q55" s="3040"/>
      <c r="R55" s="3040"/>
      <c r="S55" s="3040"/>
      <c r="T55" s="3040"/>
      <c r="U55" s="3040"/>
      <c r="V55" s="3040"/>
      <c r="W55" s="3041"/>
      <c r="X55" s="2437">
        <v>5313</v>
      </c>
      <c r="Y55" s="2438"/>
      <c r="Z55" s="2438"/>
      <c r="AA55" s="2438"/>
      <c r="AB55" s="2439"/>
      <c r="AC55" s="3042" t="s">
        <v>774</v>
      </c>
      <c r="AD55" s="3043"/>
      <c r="AE55" s="3043"/>
      <c r="AF55" s="3043"/>
      <c r="AG55" s="3043"/>
      <c r="AH55" s="3043"/>
      <c r="AI55" s="3044" t="s">
        <v>211</v>
      </c>
      <c r="AJ55" s="3044"/>
      <c r="AK55" s="3044"/>
      <c r="AL55" s="2334">
        <v>-2</v>
      </c>
      <c r="AM55" s="2334"/>
      <c r="AN55" s="2334"/>
      <c r="AO55" s="2442"/>
      <c r="AP55" s="3027">
        <v>17289</v>
      </c>
      <c r="AQ55" s="3028"/>
      <c r="AR55" s="3028"/>
      <c r="AS55" s="3028"/>
      <c r="AT55" s="3028"/>
      <c r="AU55" s="3028"/>
      <c r="AV55" s="3028"/>
      <c r="AW55" s="3028"/>
      <c r="AX55" s="3028"/>
      <c r="AY55" s="3028"/>
      <c r="AZ55" s="3028"/>
      <c r="BA55" s="3028"/>
      <c r="BB55" s="3029"/>
      <c r="BC55" s="3030">
        <v>0</v>
      </c>
      <c r="BD55" s="3028"/>
      <c r="BE55" s="3028"/>
      <c r="BF55" s="3028"/>
      <c r="BG55" s="3028"/>
      <c r="BH55" s="3028"/>
      <c r="BI55" s="3028"/>
      <c r="BJ55" s="3028"/>
      <c r="BK55" s="3028"/>
      <c r="BL55" s="3028"/>
      <c r="BM55" s="3028"/>
      <c r="BN55" s="3028"/>
      <c r="BO55" s="3028"/>
      <c r="BP55" s="3029"/>
      <c r="BQ55" s="3030">
        <v>1102115</v>
      </c>
      <c r="BR55" s="3028"/>
      <c r="BS55" s="3028"/>
      <c r="BT55" s="3028"/>
      <c r="BU55" s="3028"/>
      <c r="BV55" s="3028"/>
      <c r="BW55" s="3028"/>
      <c r="BX55" s="3028"/>
      <c r="BY55" s="3028"/>
      <c r="BZ55" s="3028"/>
      <c r="CA55" s="3028"/>
      <c r="CB55" s="3029"/>
      <c r="CC55" s="3038" t="s">
        <v>0</v>
      </c>
      <c r="CD55" s="3039"/>
      <c r="CE55" s="3034">
        <v>0</v>
      </c>
      <c r="CF55" s="3034"/>
      <c r="CG55" s="3034"/>
      <c r="CH55" s="3034"/>
      <c r="CI55" s="3034"/>
      <c r="CJ55" s="3034"/>
      <c r="CK55" s="3034"/>
      <c r="CL55" s="3034"/>
      <c r="CM55" s="3034"/>
      <c r="CN55" s="3034"/>
      <c r="CO55" s="3035" t="s">
        <v>1</v>
      </c>
      <c r="CP55" s="3036"/>
      <c r="CQ55" s="3030">
        <v>0</v>
      </c>
      <c r="CR55" s="3028"/>
      <c r="CS55" s="3028"/>
      <c r="CT55" s="3028"/>
      <c r="CU55" s="3028"/>
      <c r="CV55" s="3028"/>
      <c r="CW55" s="3028"/>
      <c r="CX55" s="3028"/>
      <c r="CY55" s="3028"/>
      <c r="CZ55" s="3028"/>
      <c r="DA55" s="3028"/>
      <c r="DB55" s="3028"/>
      <c r="DC55" s="3028"/>
      <c r="DD55" s="3029"/>
      <c r="DE55" s="3030">
        <v>0</v>
      </c>
      <c r="DF55" s="3028"/>
      <c r="DG55" s="3028"/>
      <c r="DH55" s="3028"/>
      <c r="DI55" s="3028"/>
      <c r="DJ55" s="3028"/>
      <c r="DK55" s="3028"/>
      <c r="DL55" s="3028"/>
      <c r="DM55" s="3028"/>
      <c r="DN55" s="3028"/>
      <c r="DO55" s="3028"/>
      <c r="DP55" s="3028"/>
      <c r="DQ55" s="3028"/>
      <c r="DR55" s="3028"/>
      <c r="DS55" s="3028"/>
      <c r="DT55" s="3028"/>
      <c r="DU55" s="3028"/>
      <c r="DV55" s="3028"/>
      <c r="DW55" s="3028"/>
      <c r="DX55" s="3029"/>
      <c r="DY55" s="3030">
        <v>0</v>
      </c>
      <c r="DZ55" s="3028"/>
      <c r="EA55" s="3028"/>
      <c r="EB55" s="3028"/>
      <c r="EC55" s="3028"/>
      <c r="ED55" s="3028"/>
      <c r="EE55" s="3028"/>
      <c r="EF55" s="3028"/>
      <c r="EG55" s="3028"/>
      <c r="EH55" s="3028"/>
      <c r="EI55" s="3028"/>
      <c r="EJ55" s="3028"/>
      <c r="EK55" s="3028"/>
      <c r="EL55" s="3029"/>
      <c r="EM55" s="2446">
        <f t="shared" si="9"/>
        <v>1119404</v>
      </c>
      <c r="EN55" s="2447"/>
      <c r="EO55" s="2447"/>
      <c r="EP55" s="2447"/>
      <c r="EQ55" s="2447"/>
      <c r="ER55" s="2447"/>
      <c r="ES55" s="2447"/>
      <c r="ET55" s="2447"/>
      <c r="EU55" s="2447"/>
      <c r="EV55" s="2447"/>
      <c r="EW55" s="2447"/>
      <c r="EX55" s="2447"/>
      <c r="EY55" s="3037"/>
      <c r="EZ55" s="3031">
        <f t="shared" ref="EZ55" si="11">BC55+CQ55+DY55</f>
        <v>0</v>
      </c>
      <c r="FA55" s="3032"/>
      <c r="FB55" s="3032"/>
      <c r="FC55" s="3032"/>
      <c r="FD55" s="3032"/>
      <c r="FE55" s="3032"/>
      <c r="FF55" s="3032"/>
      <c r="FG55" s="3032"/>
      <c r="FH55" s="3032"/>
      <c r="FI55" s="3032"/>
      <c r="FJ55" s="3032"/>
      <c r="FK55" s="3032"/>
      <c r="FL55" s="3032"/>
      <c r="FM55" s="3032"/>
      <c r="FN55" s="3032"/>
      <c r="FO55" s="3033"/>
    </row>
    <row r="56" spans="1:173" ht="12" customHeight="1">
      <c r="A56" s="627" t="s">
        <v>214</v>
      </c>
      <c r="B56" s="231"/>
    </row>
    <row r="57" spans="1:173" s="450" customFormat="1" ht="15.75" customHeight="1">
      <c r="A57" s="629"/>
      <c r="F57" s="1010" t="s">
        <v>426</v>
      </c>
      <c r="G57" s="1010"/>
      <c r="H57" s="1010"/>
      <c r="I57" s="1010"/>
      <c r="J57" s="1010"/>
      <c r="K57" s="1010"/>
      <c r="L57" s="1010"/>
      <c r="M57" s="1010"/>
      <c r="N57" s="1010"/>
      <c r="O57" s="1010"/>
      <c r="P57" s="1010"/>
      <c r="Q57" s="1010"/>
      <c r="R57" s="1010"/>
      <c r="S57" s="1010"/>
      <c r="T57" s="1010"/>
      <c r="U57" s="1010"/>
      <c r="V57" s="1010"/>
      <c r="W57" s="1010"/>
      <c r="X57" s="1010"/>
      <c r="Y57" s="1010"/>
      <c r="Z57" s="1010"/>
      <c r="AA57" s="1010"/>
      <c r="AB57" s="1010"/>
      <c r="AC57" s="1010"/>
      <c r="AD57" s="1010"/>
      <c r="AE57" s="1010"/>
      <c r="AF57" s="1010"/>
      <c r="AG57" s="1010"/>
      <c r="AH57" s="1010"/>
      <c r="AI57" s="1010"/>
      <c r="AJ57" s="1010"/>
      <c r="AK57" s="1010"/>
      <c r="AL57" s="1010"/>
      <c r="AM57" s="1010"/>
      <c r="AN57" s="1010"/>
      <c r="AO57" s="1010"/>
      <c r="AP57" s="1010"/>
      <c r="AQ57" s="1010"/>
      <c r="AR57" s="1010"/>
      <c r="AS57" s="1010"/>
      <c r="AT57" s="1010"/>
      <c r="AU57" s="1010"/>
      <c r="AV57" s="1010"/>
      <c r="AW57" s="1010"/>
      <c r="AX57" s="1010"/>
      <c r="AY57" s="1010"/>
      <c r="AZ57" s="1010"/>
      <c r="BA57" s="1010"/>
      <c r="BB57" s="1010"/>
      <c r="BC57" s="1010"/>
      <c r="BD57" s="1010"/>
      <c r="BE57" s="1010"/>
      <c r="BF57" s="1010"/>
      <c r="BG57" s="1010"/>
      <c r="BH57" s="1010"/>
      <c r="BI57" s="1010"/>
      <c r="BJ57" s="1010"/>
      <c r="BK57" s="1010"/>
      <c r="BL57" s="1010"/>
      <c r="BM57" s="1010"/>
      <c r="BN57" s="1010"/>
      <c r="BO57" s="1010"/>
      <c r="BP57" s="1010"/>
      <c r="BQ57" s="1010"/>
      <c r="BR57" s="1010"/>
      <c r="BS57" s="1010"/>
      <c r="BT57" s="1010"/>
      <c r="BU57" s="1010"/>
      <c r="BV57" s="1010"/>
      <c r="BW57" s="1010"/>
      <c r="BX57" s="1010"/>
      <c r="BY57" s="1010"/>
      <c r="BZ57" s="1010"/>
      <c r="CA57" s="1010"/>
      <c r="CB57" s="1010"/>
      <c r="CC57" s="1010"/>
      <c r="CD57" s="1010"/>
      <c r="CE57" s="1010"/>
      <c r="CF57" s="1010"/>
      <c r="CG57" s="1010"/>
      <c r="CH57" s="1010"/>
      <c r="CI57" s="1010"/>
      <c r="CJ57" s="1010"/>
      <c r="CK57" s="1010"/>
      <c r="CL57" s="1010"/>
      <c r="CM57" s="1010"/>
      <c r="CN57" s="1010"/>
      <c r="CO57" s="1010"/>
      <c r="CP57" s="1010"/>
      <c r="CQ57" s="1010"/>
      <c r="CR57" s="1010"/>
      <c r="CS57" s="1010"/>
      <c r="CT57" s="1010"/>
      <c r="CU57" s="1010"/>
      <c r="CV57" s="1010"/>
      <c r="CW57" s="1010"/>
      <c r="CX57" s="1010"/>
      <c r="CY57" s="1010"/>
      <c r="CZ57" s="1010"/>
      <c r="FH57" s="451"/>
      <c r="FQ57" s="143"/>
    </row>
    <row r="58" spans="1:173" s="101" customFormat="1" ht="12.75" customHeight="1">
      <c r="A58" s="631"/>
      <c r="F58" s="1010" t="s">
        <v>300</v>
      </c>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010"/>
      <c r="AM58" s="1010"/>
      <c r="AN58" s="1010"/>
      <c r="AO58" s="1010"/>
      <c r="AP58" s="1010"/>
      <c r="AQ58" s="1010"/>
      <c r="AR58" s="1010"/>
      <c r="AS58" s="1010"/>
      <c r="AT58" s="1010"/>
      <c r="AU58" s="1010"/>
      <c r="AV58" s="1010"/>
      <c r="AW58" s="1010"/>
      <c r="AX58" s="1010"/>
      <c r="AY58" s="1010"/>
      <c r="AZ58" s="1010"/>
      <c r="BA58" s="1010"/>
      <c r="BB58" s="1010"/>
      <c r="BC58" s="1010"/>
      <c r="BD58" s="1010"/>
      <c r="BE58" s="1010"/>
      <c r="BF58" s="1010"/>
      <c r="BG58" s="1010"/>
      <c r="BH58" s="1010"/>
      <c r="BI58" s="1010"/>
      <c r="BJ58" s="1010"/>
      <c r="BK58" s="1010"/>
      <c r="BL58" s="1010"/>
      <c r="BM58" s="1010"/>
      <c r="BN58" s="1010"/>
      <c r="BO58" s="1010"/>
      <c r="BP58" s="1010"/>
      <c r="BQ58" s="1010"/>
      <c r="BR58" s="1010"/>
      <c r="BS58" s="1010"/>
      <c r="BT58" s="1010"/>
      <c r="BU58" s="1010"/>
      <c r="BV58" s="1010"/>
      <c r="BW58" s="1010"/>
      <c r="BX58" s="1010"/>
      <c r="BY58" s="1010"/>
      <c r="BZ58" s="1010"/>
      <c r="CA58" s="1010"/>
      <c r="CB58" s="1010"/>
      <c r="CC58" s="1010"/>
      <c r="CD58" s="1010"/>
      <c r="CE58" s="1010"/>
      <c r="CF58" s="1010"/>
      <c r="CG58" s="1010"/>
      <c r="CH58" s="1010"/>
      <c r="CI58" s="1010"/>
      <c r="CJ58" s="1010"/>
      <c r="CK58" s="1010"/>
      <c r="CL58" s="1010"/>
      <c r="CM58" s="1010"/>
      <c r="CN58" s="1010"/>
      <c r="CO58" s="1010"/>
      <c r="CP58" s="1010"/>
      <c r="CQ58" s="1010"/>
      <c r="CR58" s="1010"/>
      <c r="CS58" s="1010"/>
      <c r="CT58" s="1010"/>
      <c r="CU58" s="1010"/>
      <c r="CV58" s="1010"/>
      <c r="CW58" s="1010"/>
      <c r="CX58" s="1010"/>
      <c r="CY58" s="1010"/>
      <c r="CZ58" s="1010"/>
      <c r="FQ58" s="143"/>
    </row>
    <row r="59" spans="1:173" s="514" customFormat="1" ht="12.75" customHeight="1">
      <c r="A59" s="489"/>
      <c r="FQ59" s="143"/>
    </row>
    <row r="62" spans="1:173" s="514" customFormat="1" ht="12.75" customHeight="1">
      <c r="A62" s="489"/>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33" t="s">
        <v>251</v>
      </c>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143"/>
      <c r="CE62" s="143"/>
      <c r="CF62" s="143"/>
      <c r="CG62" s="143"/>
      <c r="CH62" s="143"/>
      <c r="CI62" s="143"/>
      <c r="CJ62" s="143"/>
      <c r="CK62" s="143"/>
      <c r="CL62" s="143"/>
      <c r="CM62" s="143"/>
      <c r="CN62" s="143"/>
      <c r="CO62" s="143"/>
      <c r="CP62" s="143"/>
      <c r="CQ62" s="143"/>
      <c r="CR62" s="143"/>
      <c r="CS62" s="143"/>
      <c r="CT62" s="143"/>
      <c r="CU62" s="143"/>
      <c r="CV62" s="143"/>
      <c r="CW62" s="143"/>
      <c r="CX62" s="472"/>
      <c r="CY62" s="472"/>
      <c r="CZ62" s="472"/>
      <c r="DA62" s="472"/>
      <c r="DB62" s="472"/>
      <c r="DC62" s="472"/>
      <c r="DD62" s="472"/>
      <c r="DE62" s="472"/>
      <c r="DF62" s="472"/>
      <c r="DG62" s="472"/>
      <c r="DH62" s="472"/>
      <c r="DI62" s="472"/>
      <c r="DJ62" s="472"/>
      <c r="DK62" s="472"/>
      <c r="DL62" s="472"/>
      <c r="DM62" s="472"/>
      <c r="DN62" s="472"/>
      <c r="DO62" s="472"/>
      <c r="DP62" s="472"/>
      <c r="DQ62" s="472"/>
      <c r="DR62" s="472"/>
      <c r="DS62" s="472"/>
      <c r="DT62" s="472"/>
      <c r="DU62" s="472"/>
      <c r="DV62" s="472"/>
      <c r="DW62" s="472"/>
      <c r="DX62" s="472"/>
      <c r="DY62" s="472"/>
      <c r="DZ62" s="472"/>
      <c r="EA62" s="472"/>
      <c r="EB62" s="472"/>
      <c r="EC62" s="472"/>
      <c r="ED62" s="472"/>
      <c r="EE62" s="472"/>
      <c r="EF62" s="472"/>
      <c r="EG62" s="472"/>
      <c r="EH62" s="472"/>
      <c r="EI62" s="472"/>
      <c r="EJ62" s="472"/>
      <c r="EK62" s="472"/>
      <c r="EL62" s="472"/>
      <c r="EM62" s="472"/>
      <c r="EN62" s="472"/>
      <c r="EO62" s="472"/>
      <c r="EP62" s="472"/>
      <c r="EQ62" s="472"/>
      <c r="FQ62" s="143"/>
    </row>
    <row r="63" spans="1:173" ht="12.75" customHeight="1">
      <c r="B63" s="3025" t="s">
        <v>1252</v>
      </c>
      <c r="C63" s="3025"/>
      <c r="D63" s="3025"/>
      <c r="E63" s="3025"/>
      <c r="F63" s="3025"/>
      <c r="G63" s="3025"/>
      <c r="H63" s="3025"/>
      <c r="I63" s="3025"/>
      <c r="J63" s="3025"/>
      <c r="K63" s="3025"/>
      <c r="L63" s="3025"/>
      <c r="M63" s="3025"/>
      <c r="N63" s="3025"/>
      <c r="O63" s="3025"/>
      <c r="P63" s="3025"/>
      <c r="Q63" s="3025"/>
      <c r="R63" s="3025"/>
      <c r="S63" s="3025"/>
      <c r="T63" s="3025"/>
      <c r="U63" s="3025"/>
      <c r="V63" s="3025"/>
      <c r="W63" s="3025"/>
      <c r="X63" s="3025"/>
      <c r="Y63" s="3025"/>
      <c r="Z63" s="3025"/>
      <c r="AA63" s="3025"/>
      <c r="AB63" s="3026"/>
      <c r="AC63" s="228"/>
      <c r="AD63" s="454"/>
      <c r="AE63" s="454"/>
      <c r="AF63" s="454"/>
      <c r="AG63" s="454"/>
      <c r="AH63" s="940" t="s">
        <v>774</v>
      </c>
      <c r="AI63" s="2481" t="str">
        <f>AI10</f>
        <v>11</v>
      </c>
      <c r="AJ63" s="2481"/>
      <c r="AK63" s="2481"/>
      <c r="AL63" s="455"/>
      <c r="AM63" s="455"/>
      <c r="AN63" s="1371" t="s">
        <v>7</v>
      </c>
      <c r="AO63" s="1374"/>
      <c r="AP63" s="215"/>
      <c r="AQ63" s="215"/>
      <c r="AR63" s="215"/>
      <c r="AS63" s="215"/>
      <c r="AT63" s="215"/>
      <c r="AU63" s="215"/>
      <c r="AV63" s="215"/>
      <c r="AW63" s="215"/>
      <c r="AX63" s="215"/>
      <c r="AY63" s="215"/>
      <c r="AZ63" s="215"/>
      <c r="BA63" s="215"/>
      <c r="BB63" s="215"/>
      <c r="BC63" s="2321">
        <f>SUM(BC12,BC20,BC22,BC28,BC30,BC32)</f>
        <v>-20923</v>
      </c>
      <c r="BD63" s="2321"/>
      <c r="BE63" s="2321"/>
      <c r="BF63" s="2321"/>
      <c r="BG63" s="2321"/>
      <c r="BH63" s="2321"/>
      <c r="BI63" s="2321"/>
      <c r="BJ63" s="2321"/>
      <c r="BK63" s="2321"/>
      <c r="BL63" s="2321"/>
      <c r="BM63" s="2321"/>
      <c r="BN63" s="2321"/>
      <c r="BO63" s="2321"/>
      <c r="EW63" s="215"/>
      <c r="EX63" s="215"/>
      <c r="EY63" s="215"/>
      <c r="EZ63" s="2456">
        <f>SUM(EZ12,EZ20,EZ22,EZ28,EZ30,EZ32)</f>
        <v>-84647</v>
      </c>
      <c r="FA63" s="2457"/>
      <c r="FB63" s="2457"/>
      <c r="FC63" s="2457"/>
      <c r="FD63" s="2457"/>
      <c r="FE63" s="2457"/>
      <c r="FF63" s="2457"/>
      <c r="FG63" s="2457"/>
      <c r="FH63" s="2457"/>
      <c r="FI63" s="2457"/>
      <c r="FJ63" s="2457"/>
      <c r="FK63" s="2457"/>
      <c r="FL63" s="2457"/>
      <c r="FM63" s="2457"/>
      <c r="FN63" s="2457"/>
      <c r="FO63" s="2457"/>
      <c r="FP63" s="2459"/>
    </row>
    <row r="64" spans="1:173" ht="43.5" customHeight="1">
      <c r="B64" s="3025" t="s">
        <v>1255</v>
      </c>
      <c r="C64" s="3025"/>
      <c r="D64" s="3025"/>
      <c r="E64" s="3025"/>
      <c r="F64" s="3025"/>
      <c r="G64" s="3025"/>
      <c r="H64" s="3025"/>
      <c r="I64" s="3025"/>
      <c r="J64" s="3025"/>
      <c r="K64" s="3025"/>
      <c r="L64" s="3025"/>
      <c r="M64" s="3025"/>
      <c r="N64" s="3025"/>
      <c r="O64" s="3025"/>
      <c r="P64" s="3025"/>
      <c r="Q64" s="3025"/>
      <c r="R64" s="3025"/>
      <c r="S64" s="3025"/>
      <c r="T64" s="3025"/>
      <c r="U64" s="3025"/>
      <c r="V64" s="3025"/>
      <c r="W64" s="3025"/>
      <c r="X64" s="3025"/>
      <c r="Y64" s="3025"/>
      <c r="Z64" s="3025"/>
      <c r="AA64" s="3025"/>
      <c r="AB64" s="3026"/>
      <c r="AC64" s="228"/>
      <c r="AD64" s="454"/>
      <c r="AE64" s="454"/>
      <c r="AF64" s="454"/>
      <c r="AG64" s="454"/>
      <c r="AH64" s="940" t="s">
        <v>774</v>
      </c>
      <c r="AI64" s="2481" t="str">
        <f>AI34</f>
        <v>11</v>
      </c>
      <c r="AJ64" s="2481"/>
      <c r="AK64" s="2481"/>
      <c r="AL64" s="455"/>
      <c r="AM64" s="455"/>
      <c r="AN64" s="1371" t="s">
        <v>7</v>
      </c>
      <c r="AO64" s="1374"/>
      <c r="AP64" s="215"/>
      <c r="AQ64" s="215"/>
      <c r="AR64" s="215"/>
      <c r="AS64" s="215"/>
      <c r="AT64" s="215"/>
      <c r="AU64" s="215"/>
      <c r="AV64" s="215"/>
      <c r="AW64" s="215"/>
      <c r="AX64" s="215"/>
      <c r="AY64" s="215"/>
      <c r="AZ64" s="215"/>
      <c r="BA64" s="215"/>
      <c r="BB64" s="215"/>
      <c r="BC64" s="2321">
        <f>SUM(BC36,BC44,BC46,BC52)</f>
        <v>-20923</v>
      </c>
      <c r="BD64" s="2321"/>
      <c r="BE64" s="2321"/>
      <c r="BF64" s="2321"/>
      <c r="BG64" s="2321"/>
      <c r="BH64" s="2321"/>
      <c r="BI64" s="2321"/>
      <c r="BJ64" s="2321"/>
      <c r="BK64" s="2321"/>
      <c r="BL64" s="2321"/>
      <c r="BM64" s="2321"/>
      <c r="BN64" s="2321"/>
      <c r="BO64" s="2321"/>
      <c r="EW64" s="215"/>
      <c r="EX64" s="215"/>
      <c r="EY64" s="215"/>
      <c r="EZ64" s="2456">
        <f>SUM(EZ36,EZ44,EZ46,EZ52)</f>
        <v>-84647</v>
      </c>
      <c r="FA64" s="2457"/>
      <c r="FB64" s="2457"/>
      <c r="FC64" s="2457"/>
      <c r="FD64" s="2457"/>
      <c r="FE64" s="2457"/>
      <c r="FF64" s="2457"/>
      <c r="FG64" s="2457"/>
      <c r="FH64" s="2457"/>
      <c r="FI64" s="2457"/>
      <c r="FJ64" s="2457"/>
      <c r="FK64" s="2457"/>
      <c r="FL64" s="2457"/>
      <c r="FM64" s="2457"/>
      <c r="FN64" s="2457"/>
      <c r="FO64" s="2457"/>
      <c r="FP64" s="2459"/>
    </row>
  </sheetData>
  <sheetProtection formatCells="0" formatColumns="0" autoFilter="0"/>
  <mergeCells count="679">
    <mergeCell ref="EZ10:FO10"/>
    <mergeCell ref="F57:CZ57"/>
    <mergeCell ref="F58:CZ58"/>
    <mergeCell ref="CC8:CP8"/>
    <mergeCell ref="CQ8:DD8"/>
    <mergeCell ref="BC9:BP9"/>
    <mergeCell ref="BQ9:CB9"/>
    <mergeCell ref="AP7:BB8"/>
    <mergeCell ref="BC7:BP8"/>
    <mergeCell ref="C10:W11"/>
    <mergeCell ref="X10:AB10"/>
    <mergeCell ref="AI10:AK10"/>
    <mergeCell ref="BC10:BP10"/>
    <mergeCell ref="BQ10:CB10"/>
    <mergeCell ref="AL11:AO11"/>
    <mergeCell ref="X11:AB11"/>
    <mergeCell ref="AC11:AH11"/>
    <mergeCell ref="AI11:AK11"/>
    <mergeCell ref="AL10:AO10"/>
    <mergeCell ref="AC10:AH10"/>
    <mergeCell ref="CE11:CN11"/>
    <mergeCell ref="CO11:CP11"/>
    <mergeCell ref="CQ11:DD11"/>
    <mergeCell ref="AP13:BB13"/>
    <mergeCell ref="B2:FO2"/>
    <mergeCell ref="B4:FO4"/>
    <mergeCell ref="B6:W8"/>
    <mergeCell ref="X6:AB8"/>
    <mergeCell ref="AC6:AO8"/>
    <mergeCell ref="EM9:EY9"/>
    <mergeCell ref="DE9:DX9"/>
    <mergeCell ref="B9:W9"/>
    <mergeCell ref="X9:AB9"/>
    <mergeCell ref="AC9:AO9"/>
    <mergeCell ref="AP9:BB9"/>
    <mergeCell ref="AP6:BP6"/>
    <mergeCell ref="BQ6:EL6"/>
    <mergeCell ref="DY9:EL9"/>
    <mergeCell ref="EM6:FO6"/>
    <mergeCell ref="EM7:EY8"/>
    <mergeCell ref="EZ7:FO8"/>
    <mergeCell ref="DE7:DX8"/>
    <mergeCell ref="DY7:EL8"/>
    <mergeCell ref="BQ7:CB8"/>
    <mergeCell ref="CC7:DD7"/>
    <mergeCell ref="EZ9:FO9"/>
    <mergeCell ref="CC9:CP9"/>
    <mergeCell ref="CQ9:DD9"/>
    <mergeCell ref="DE10:DX10"/>
    <mergeCell ref="DY10:EL10"/>
    <mergeCell ref="EM10:EY10"/>
    <mergeCell ref="DY11:EL11"/>
    <mergeCell ref="AP12:BB12"/>
    <mergeCell ref="BC12:BP12"/>
    <mergeCell ref="BQ11:CB11"/>
    <mergeCell ref="CC10:CD10"/>
    <mergeCell ref="CE10:CN10"/>
    <mergeCell ref="AP10:BB10"/>
    <mergeCell ref="AP11:BB11"/>
    <mergeCell ref="BC11:BP11"/>
    <mergeCell ref="CO10:CP10"/>
    <mergeCell ref="CQ10:DD10"/>
    <mergeCell ref="BQ12:CB12"/>
    <mergeCell ref="CC12:CD12"/>
    <mergeCell ref="CE12:CN12"/>
    <mergeCell ref="DY12:EL12"/>
    <mergeCell ref="EZ12:FO12"/>
    <mergeCell ref="EM11:EY11"/>
    <mergeCell ref="EM12:EY12"/>
    <mergeCell ref="CQ12:DD12"/>
    <mergeCell ref="DE12:DX12"/>
    <mergeCell ref="CO12:CP12"/>
    <mergeCell ref="CC11:CD11"/>
    <mergeCell ref="DE11:DX11"/>
    <mergeCell ref="EZ11:FO11"/>
    <mergeCell ref="X12:AB12"/>
    <mergeCell ref="X13:AB13"/>
    <mergeCell ref="AC13:AH13"/>
    <mergeCell ref="AI13:AK13"/>
    <mergeCell ref="AL13:AO13"/>
    <mergeCell ref="AL12:AO12"/>
    <mergeCell ref="AC12:AH12"/>
    <mergeCell ref="AI12:AK12"/>
    <mergeCell ref="C14:W15"/>
    <mergeCell ref="X14:AB15"/>
    <mergeCell ref="AC14:AO15"/>
    <mergeCell ref="C12:W13"/>
    <mergeCell ref="CC13:CD13"/>
    <mergeCell ref="CE13:CN13"/>
    <mergeCell ref="DE14:DX15"/>
    <mergeCell ref="DY14:EL15"/>
    <mergeCell ref="EM13:EY13"/>
    <mergeCell ref="EZ13:FO13"/>
    <mergeCell ref="AP14:BB15"/>
    <mergeCell ref="AL16:AO16"/>
    <mergeCell ref="AP16:BB16"/>
    <mergeCell ref="BC13:BP13"/>
    <mergeCell ref="BQ13:CB13"/>
    <mergeCell ref="BC14:BP15"/>
    <mergeCell ref="BQ14:CB15"/>
    <mergeCell ref="BC16:BP16"/>
    <mergeCell ref="BQ16:CB16"/>
    <mergeCell ref="DE13:DX13"/>
    <mergeCell ref="DY13:EL13"/>
    <mergeCell ref="CO13:CP13"/>
    <mergeCell ref="CQ13:DD13"/>
    <mergeCell ref="EM14:EY15"/>
    <mergeCell ref="EZ14:FO15"/>
    <mergeCell ref="CC16:CD16"/>
    <mergeCell ref="CE16:CN16"/>
    <mergeCell ref="CO16:CP16"/>
    <mergeCell ref="CC14:CP15"/>
    <mergeCell ref="CQ14:DD15"/>
    <mergeCell ref="EZ16:FO16"/>
    <mergeCell ref="DY16:EL16"/>
    <mergeCell ref="EM16:EY16"/>
    <mergeCell ref="DE16:DX16"/>
    <mergeCell ref="BQ17:CB17"/>
    <mergeCell ref="X19:AB19"/>
    <mergeCell ref="AP18:BB18"/>
    <mergeCell ref="AP17:BB17"/>
    <mergeCell ref="EZ17:FO17"/>
    <mergeCell ref="DE19:DX19"/>
    <mergeCell ref="CQ18:DD18"/>
    <mergeCell ref="DE18:DX18"/>
    <mergeCell ref="CE17:CN17"/>
    <mergeCell ref="CQ16:DD16"/>
    <mergeCell ref="BC18:BP18"/>
    <mergeCell ref="BQ18:CB18"/>
    <mergeCell ref="DY17:EL17"/>
    <mergeCell ref="EM17:EY17"/>
    <mergeCell ref="DY18:EL18"/>
    <mergeCell ref="EM18:EY18"/>
    <mergeCell ref="BC17:BP17"/>
    <mergeCell ref="CO17:CP17"/>
    <mergeCell ref="EZ18:FO18"/>
    <mergeCell ref="EZ19:FO19"/>
    <mergeCell ref="CC17:CD17"/>
    <mergeCell ref="C16:W17"/>
    <mergeCell ref="X16:AB16"/>
    <mergeCell ref="AC16:AH16"/>
    <mergeCell ref="AI16:AK16"/>
    <mergeCell ref="AL17:AO17"/>
    <mergeCell ref="X17:AB17"/>
    <mergeCell ref="AC17:AH17"/>
    <mergeCell ref="AI17:AK17"/>
    <mergeCell ref="CQ17:DD17"/>
    <mergeCell ref="DE17:DX17"/>
    <mergeCell ref="DY19:EL19"/>
    <mergeCell ref="CE18:CN18"/>
    <mergeCell ref="CO18:CP18"/>
    <mergeCell ref="CO19:CP19"/>
    <mergeCell ref="AI19:AK19"/>
    <mergeCell ref="AL19:AO19"/>
    <mergeCell ref="AP19:BB19"/>
    <mergeCell ref="EM19:EY19"/>
    <mergeCell ref="C18:W19"/>
    <mergeCell ref="X18:AB18"/>
    <mergeCell ref="AC18:AH18"/>
    <mergeCell ref="AI18:AK18"/>
    <mergeCell ref="AL18:AO18"/>
    <mergeCell ref="CC18:CD18"/>
    <mergeCell ref="DY21:EL21"/>
    <mergeCell ref="DE21:DX21"/>
    <mergeCell ref="X21:AB21"/>
    <mergeCell ref="AC19:AH19"/>
    <mergeCell ref="AC20:AH20"/>
    <mergeCell ref="AI20:AK20"/>
    <mergeCell ref="CE20:CN20"/>
    <mergeCell ref="DY20:EL20"/>
    <mergeCell ref="DE20:DX20"/>
    <mergeCell ref="CQ19:DD19"/>
    <mergeCell ref="AL20:AO20"/>
    <mergeCell ref="AP20:BB20"/>
    <mergeCell ref="BC19:BP19"/>
    <mergeCell ref="BQ19:CB19"/>
    <mergeCell ref="CC19:CD19"/>
    <mergeCell ref="CE19:CN19"/>
    <mergeCell ref="BC20:BP20"/>
    <mergeCell ref="BQ20:CB20"/>
    <mergeCell ref="CC20:CD20"/>
    <mergeCell ref="AC22:AH22"/>
    <mergeCell ref="AI22:AK22"/>
    <mergeCell ref="EZ21:FO21"/>
    <mergeCell ref="EM21:EY21"/>
    <mergeCell ref="CQ21:DD21"/>
    <mergeCell ref="CO21:CP21"/>
    <mergeCell ref="CQ20:DD20"/>
    <mergeCell ref="CC21:CD21"/>
    <mergeCell ref="EZ20:FO20"/>
    <mergeCell ref="CO20:CP20"/>
    <mergeCell ref="EM20:EY20"/>
    <mergeCell ref="C24:W25"/>
    <mergeCell ref="X24:AB25"/>
    <mergeCell ref="AC24:AO25"/>
    <mergeCell ref="AP24:BB25"/>
    <mergeCell ref="BC22:BP22"/>
    <mergeCell ref="BQ23:CB23"/>
    <mergeCell ref="CC22:CD22"/>
    <mergeCell ref="AL21:AO21"/>
    <mergeCell ref="AL22:AO22"/>
    <mergeCell ref="AC21:AH21"/>
    <mergeCell ref="AI21:AK21"/>
    <mergeCell ref="C20:W21"/>
    <mergeCell ref="X20:AB20"/>
    <mergeCell ref="AP22:BB22"/>
    <mergeCell ref="AP21:BB21"/>
    <mergeCell ref="BC21:BP21"/>
    <mergeCell ref="X23:AB23"/>
    <mergeCell ref="AC23:AH23"/>
    <mergeCell ref="AI23:AK23"/>
    <mergeCell ref="AL23:AO23"/>
    <mergeCell ref="AP23:BB23"/>
    <mergeCell ref="BC23:BP23"/>
    <mergeCell ref="C22:W23"/>
    <mergeCell ref="X22:AB22"/>
    <mergeCell ref="BC24:BP25"/>
    <mergeCell ref="BQ24:CB25"/>
    <mergeCell ref="DE26:DX26"/>
    <mergeCell ref="EZ26:FO26"/>
    <mergeCell ref="BQ21:CB21"/>
    <mergeCell ref="BQ22:CB22"/>
    <mergeCell ref="CE22:CN22"/>
    <mergeCell ref="CO22:CP22"/>
    <mergeCell ref="CQ22:DD22"/>
    <mergeCell ref="CE23:CN23"/>
    <mergeCell ref="CO23:CP23"/>
    <mergeCell ref="BC26:BP26"/>
    <mergeCell ref="CQ26:DD26"/>
    <mergeCell ref="BQ26:CB26"/>
    <mergeCell ref="CE26:CN26"/>
    <mergeCell ref="EM23:EY23"/>
    <mergeCell ref="EZ23:FO23"/>
    <mergeCell ref="EZ22:FO22"/>
    <mergeCell ref="EM22:EY22"/>
    <mergeCell ref="DE22:DX22"/>
    <mergeCell ref="DE23:DX23"/>
    <mergeCell ref="DY23:EL23"/>
    <mergeCell ref="DY22:EL22"/>
    <mergeCell ref="CE21:CN21"/>
    <mergeCell ref="EM27:EY27"/>
    <mergeCell ref="EM24:EY25"/>
    <mergeCell ref="CQ23:DD23"/>
    <mergeCell ref="CC23:CD23"/>
    <mergeCell ref="EZ24:FO25"/>
    <mergeCell ref="EZ27:FO27"/>
    <mergeCell ref="EM26:EY26"/>
    <mergeCell ref="DE24:DX25"/>
    <mergeCell ref="DY24:EL25"/>
    <mergeCell ref="CC24:CP25"/>
    <mergeCell ref="CQ24:DD25"/>
    <mergeCell ref="C26:W27"/>
    <mergeCell ref="X26:AB26"/>
    <mergeCell ref="AC26:AH26"/>
    <mergeCell ref="AI26:AK26"/>
    <mergeCell ref="X27:AB27"/>
    <mergeCell ref="DY27:EL27"/>
    <mergeCell ref="AC27:AH27"/>
    <mergeCell ref="AI27:AK27"/>
    <mergeCell ref="BQ27:CB27"/>
    <mergeCell ref="AL27:AO27"/>
    <mergeCell ref="CE27:CN27"/>
    <mergeCell ref="CO27:CP27"/>
    <mergeCell ref="CQ27:DD27"/>
    <mergeCell ref="DE27:DX27"/>
    <mergeCell ref="CO26:CP26"/>
    <mergeCell ref="DY26:EL26"/>
    <mergeCell ref="AP27:BB27"/>
    <mergeCell ref="BC27:BP27"/>
    <mergeCell ref="CC27:CD27"/>
    <mergeCell ref="CC26:CD26"/>
    <mergeCell ref="AL26:AO26"/>
    <mergeCell ref="AP26:BB26"/>
    <mergeCell ref="BQ28:CB28"/>
    <mergeCell ref="CO28:CP28"/>
    <mergeCell ref="DY28:EL28"/>
    <mergeCell ref="CQ28:DD28"/>
    <mergeCell ref="DE28:DX28"/>
    <mergeCell ref="CC28:CD28"/>
    <mergeCell ref="CE28:CN28"/>
    <mergeCell ref="AP28:BB28"/>
    <mergeCell ref="BC28:BP28"/>
    <mergeCell ref="C28:W29"/>
    <mergeCell ref="X28:AB28"/>
    <mergeCell ref="AC28:AH28"/>
    <mergeCell ref="AI28:AK28"/>
    <mergeCell ref="AL30:AO30"/>
    <mergeCell ref="AP30:BB30"/>
    <mergeCell ref="EZ28:FO28"/>
    <mergeCell ref="X29:AB29"/>
    <mergeCell ref="AC29:AH29"/>
    <mergeCell ref="AI29:AK29"/>
    <mergeCell ref="AL29:AO29"/>
    <mergeCell ref="AP29:BB29"/>
    <mergeCell ref="EM28:EY28"/>
    <mergeCell ref="AL28:AO28"/>
    <mergeCell ref="C30:W31"/>
    <mergeCell ref="X30:AB30"/>
    <mergeCell ref="AC30:AH30"/>
    <mergeCell ref="AI30:AK30"/>
    <mergeCell ref="X31:AB31"/>
    <mergeCell ref="AC31:AH31"/>
    <mergeCell ref="AI31:AK31"/>
    <mergeCell ref="BC31:BP31"/>
    <mergeCell ref="BQ31:CB31"/>
    <mergeCell ref="BC30:BP30"/>
    <mergeCell ref="EZ30:FO30"/>
    <mergeCell ref="DE30:DX30"/>
    <mergeCell ref="DY30:EL30"/>
    <mergeCell ref="CQ30:DD30"/>
    <mergeCell ref="EM30:EY30"/>
    <mergeCell ref="EZ31:FO31"/>
    <mergeCell ref="EM29:EY29"/>
    <mergeCell ref="CO29:CP29"/>
    <mergeCell ref="CQ29:DD29"/>
    <mergeCell ref="EZ29:FO29"/>
    <mergeCell ref="DE29:DX29"/>
    <mergeCell ref="DY29:EL29"/>
    <mergeCell ref="EM31:EY31"/>
    <mergeCell ref="CC30:CD30"/>
    <mergeCell ref="CE30:CN30"/>
    <mergeCell ref="BC29:BP29"/>
    <mergeCell ref="BQ29:CB29"/>
    <mergeCell ref="CC29:CD29"/>
    <mergeCell ref="CE29:CN29"/>
    <mergeCell ref="BQ30:CB30"/>
    <mergeCell ref="DY32:EL32"/>
    <mergeCell ref="EM32:EY32"/>
    <mergeCell ref="DY31:EL31"/>
    <mergeCell ref="CO30:CP30"/>
    <mergeCell ref="C32:W33"/>
    <mergeCell ref="X32:AB32"/>
    <mergeCell ref="AC32:AH32"/>
    <mergeCell ref="AI32:AK32"/>
    <mergeCell ref="AL32:AO32"/>
    <mergeCell ref="AP32:BB32"/>
    <mergeCell ref="CC31:CD31"/>
    <mergeCell ref="CQ31:DD31"/>
    <mergeCell ref="DE31:DX31"/>
    <mergeCell ref="CC33:CD33"/>
    <mergeCell ref="CE33:CN33"/>
    <mergeCell ref="BQ32:CB32"/>
    <mergeCell ref="CC32:CD32"/>
    <mergeCell ref="CE31:CN31"/>
    <mergeCell ref="CO31:CP31"/>
    <mergeCell ref="CE32:CN32"/>
    <mergeCell ref="AL31:AO31"/>
    <mergeCell ref="AP31:BB31"/>
    <mergeCell ref="BC32:BP32"/>
    <mergeCell ref="CO32:CP32"/>
    <mergeCell ref="CO35:CP35"/>
    <mergeCell ref="CQ35:DD35"/>
    <mergeCell ref="DE35:DX35"/>
    <mergeCell ref="EZ35:FO35"/>
    <mergeCell ref="CO34:CP34"/>
    <mergeCell ref="CQ34:DD34"/>
    <mergeCell ref="DE34:DX34"/>
    <mergeCell ref="EM34:EY34"/>
    <mergeCell ref="DY35:EL35"/>
    <mergeCell ref="EM35:EY35"/>
    <mergeCell ref="EM33:EY33"/>
    <mergeCell ref="EZ33:FO33"/>
    <mergeCell ref="EZ32:FO32"/>
    <mergeCell ref="X33:AB33"/>
    <mergeCell ref="AC33:AH33"/>
    <mergeCell ref="AI33:AK33"/>
    <mergeCell ref="AL33:AO33"/>
    <mergeCell ref="AP33:BB33"/>
    <mergeCell ref="DY34:EL34"/>
    <mergeCell ref="EZ34:FO34"/>
    <mergeCell ref="DY33:EL33"/>
    <mergeCell ref="CO33:CP33"/>
    <mergeCell ref="CQ33:DD33"/>
    <mergeCell ref="BC33:BP33"/>
    <mergeCell ref="BQ33:CB33"/>
    <mergeCell ref="DE33:DX33"/>
    <mergeCell ref="CQ32:DD32"/>
    <mergeCell ref="DE32:DX32"/>
    <mergeCell ref="CE34:CN34"/>
    <mergeCell ref="BC37:BP37"/>
    <mergeCell ref="CE35:CN35"/>
    <mergeCell ref="CC35:CD35"/>
    <mergeCell ref="AP35:BB35"/>
    <mergeCell ref="BC35:BP35"/>
    <mergeCell ref="BC34:BP34"/>
    <mergeCell ref="BQ34:CB34"/>
    <mergeCell ref="CC34:CD34"/>
    <mergeCell ref="AL35:AO35"/>
    <mergeCell ref="BQ35:CB35"/>
    <mergeCell ref="C34:W35"/>
    <mergeCell ref="X34:AB34"/>
    <mergeCell ref="AC34:AH34"/>
    <mergeCell ref="AI34:AK34"/>
    <mergeCell ref="X35:AB35"/>
    <mergeCell ref="AC35:AH35"/>
    <mergeCell ref="AI35:AK35"/>
    <mergeCell ref="AL34:AO34"/>
    <mergeCell ref="AP34:BB34"/>
    <mergeCell ref="EZ37:FO37"/>
    <mergeCell ref="DE37:DX37"/>
    <mergeCell ref="DY37:EL37"/>
    <mergeCell ref="CO37:CP37"/>
    <mergeCell ref="CQ37:DD37"/>
    <mergeCell ref="DY36:EL36"/>
    <mergeCell ref="AC36:AH36"/>
    <mergeCell ref="AI36:AK36"/>
    <mergeCell ref="CQ36:DD36"/>
    <mergeCell ref="DE36:DX36"/>
    <mergeCell ref="AP36:BB36"/>
    <mergeCell ref="BC36:BP36"/>
    <mergeCell ref="BQ36:CB36"/>
    <mergeCell ref="CC36:CD36"/>
    <mergeCell ref="AL36:AO36"/>
    <mergeCell ref="CE36:CN36"/>
    <mergeCell ref="EZ36:FO36"/>
    <mergeCell ref="EM36:EY36"/>
    <mergeCell ref="CO36:CP36"/>
    <mergeCell ref="CC37:CD37"/>
    <mergeCell ref="CE37:CN37"/>
    <mergeCell ref="EM37:EY37"/>
    <mergeCell ref="BQ37:CB37"/>
    <mergeCell ref="AP37:BB37"/>
    <mergeCell ref="EZ38:FO39"/>
    <mergeCell ref="CC40:CD40"/>
    <mergeCell ref="CE40:CN40"/>
    <mergeCell ref="CO40:CP40"/>
    <mergeCell ref="CQ40:DD40"/>
    <mergeCell ref="EZ40:FO40"/>
    <mergeCell ref="DY40:EL40"/>
    <mergeCell ref="EM40:EY40"/>
    <mergeCell ref="X40:AB40"/>
    <mergeCell ref="AC40:AH40"/>
    <mergeCell ref="AI40:AK40"/>
    <mergeCell ref="DE40:DX40"/>
    <mergeCell ref="EM38:EY39"/>
    <mergeCell ref="DY38:EL39"/>
    <mergeCell ref="BC38:BP39"/>
    <mergeCell ref="BQ38:CB39"/>
    <mergeCell ref="CC38:CP39"/>
    <mergeCell ref="CQ38:DD39"/>
    <mergeCell ref="BC40:BP40"/>
    <mergeCell ref="BQ40:CB40"/>
    <mergeCell ref="DE38:DX39"/>
    <mergeCell ref="AP40:BB40"/>
    <mergeCell ref="AP38:BB39"/>
    <mergeCell ref="X43:AB43"/>
    <mergeCell ref="X41:AB41"/>
    <mergeCell ref="AC41:AH41"/>
    <mergeCell ref="AI41:AK41"/>
    <mergeCell ref="C36:W37"/>
    <mergeCell ref="X36:AB36"/>
    <mergeCell ref="AL40:AO40"/>
    <mergeCell ref="C38:W39"/>
    <mergeCell ref="X38:AB39"/>
    <mergeCell ref="AC38:AO39"/>
    <mergeCell ref="C40:W41"/>
    <mergeCell ref="X37:AB37"/>
    <mergeCell ref="AC37:AH37"/>
    <mergeCell ref="AI37:AK37"/>
    <mergeCell ref="AL37:AO37"/>
    <mergeCell ref="AL41:AO41"/>
    <mergeCell ref="AI42:AK42"/>
    <mergeCell ref="AL42:AO42"/>
    <mergeCell ref="AC43:AH43"/>
    <mergeCell ref="C42:W43"/>
    <mergeCell ref="X42:AB42"/>
    <mergeCell ref="AC42:AH42"/>
    <mergeCell ref="AP42:BB42"/>
    <mergeCell ref="BC42:BP42"/>
    <mergeCell ref="BQ41:CB41"/>
    <mergeCell ref="CC41:CD41"/>
    <mergeCell ref="AI43:AK43"/>
    <mergeCell ref="AL43:AO43"/>
    <mergeCell ref="AP43:BB43"/>
    <mergeCell ref="BQ42:CB42"/>
    <mergeCell ref="CC42:CD42"/>
    <mergeCell ref="BC41:BP41"/>
    <mergeCell ref="AP41:BB41"/>
    <mergeCell ref="CO42:CP42"/>
    <mergeCell ref="CQ42:DD42"/>
    <mergeCell ref="DE42:DX42"/>
    <mergeCell ref="CQ43:DD43"/>
    <mergeCell ref="BC43:BP43"/>
    <mergeCell ref="BQ43:CB43"/>
    <mergeCell ref="CC43:CD43"/>
    <mergeCell ref="EM43:EY43"/>
    <mergeCell ref="EZ41:FO41"/>
    <mergeCell ref="DY42:EL42"/>
    <mergeCell ref="EM42:EY42"/>
    <mergeCell ref="CQ41:DD41"/>
    <mergeCell ref="DE41:DX41"/>
    <mergeCell ref="CE42:CN42"/>
    <mergeCell ref="CE43:CN43"/>
    <mergeCell ref="EZ42:FO42"/>
    <mergeCell ref="EZ43:FO43"/>
    <mergeCell ref="DE43:DX43"/>
    <mergeCell ref="DY43:EL43"/>
    <mergeCell ref="CO43:CP43"/>
    <mergeCell ref="EM41:EY41"/>
    <mergeCell ref="CO41:CP41"/>
    <mergeCell ref="CE41:CN41"/>
    <mergeCell ref="DY41:EL41"/>
    <mergeCell ref="C44:W45"/>
    <mergeCell ref="X44:AB44"/>
    <mergeCell ref="AC44:AH44"/>
    <mergeCell ref="AI44:AK44"/>
    <mergeCell ref="X45:AB45"/>
    <mergeCell ref="AC45:AH45"/>
    <mergeCell ref="AI45:AK45"/>
    <mergeCell ref="AP45:BB45"/>
    <mergeCell ref="CE44:CN44"/>
    <mergeCell ref="AL45:AO45"/>
    <mergeCell ref="CE45:CN45"/>
    <mergeCell ref="AL44:AO44"/>
    <mergeCell ref="AP44:BB44"/>
    <mergeCell ref="BC44:BP44"/>
    <mergeCell ref="BQ44:CB44"/>
    <mergeCell ref="CC44:CD44"/>
    <mergeCell ref="BC46:BP46"/>
    <mergeCell ref="CC45:CD45"/>
    <mergeCell ref="BQ46:CB46"/>
    <mergeCell ref="CC46:CD46"/>
    <mergeCell ref="CE46:CN46"/>
    <mergeCell ref="CO46:CP46"/>
    <mergeCell ref="BQ45:CB45"/>
    <mergeCell ref="BC45:BP45"/>
    <mergeCell ref="EZ44:FO44"/>
    <mergeCell ref="EM44:EY44"/>
    <mergeCell ref="CO45:CP45"/>
    <mergeCell ref="CQ45:DD45"/>
    <mergeCell ref="DE45:DX45"/>
    <mergeCell ref="DY45:EL45"/>
    <mergeCell ref="EZ45:FO45"/>
    <mergeCell ref="DE44:DX44"/>
    <mergeCell ref="DY44:EL44"/>
    <mergeCell ref="CO44:CP44"/>
    <mergeCell ref="CQ44:DD44"/>
    <mergeCell ref="DE47:DX47"/>
    <mergeCell ref="DY47:EL47"/>
    <mergeCell ref="EM47:EY47"/>
    <mergeCell ref="EZ47:FO47"/>
    <mergeCell ref="EZ46:FO46"/>
    <mergeCell ref="EM46:EY46"/>
    <mergeCell ref="EM45:EY45"/>
    <mergeCell ref="DY46:EL46"/>
    <mergeCell ref="CQ46:DD46"/>
    <mergeCell ref="DE46:DX46"/>
    <mergeCell ref="BQ48:CB49"/>
    <mergeCell ref="DE48:DX49"/>
    <mergeCell ref="DY48:EL49"/>
    <mergeCell ref="C48:W49"/>
    <mergeCell ref="X48:AB49"/>
    <mergeCell ref="AC48:AO49"/>
    <mergeCell ref="AP48:BB49"/>
    <mergeCell ref="CO47:CP47"/>
    <mergeCell ref="CC47:CD47"/>
    <mergeCell ref="BQ47:CB47"/>
    <mergeCell ref="CQ47:DD47"/>
    <mergeCell ref="AP47:BB47"/>
    <mergeCell ref="BC47:BP47"/>
    <mergeCell ref="C46:W47"/>
    <mergeCell ref="X46:AB46"/>
    <mergeCell ref="AC46:AH46"/>
    <mergeCell ref="AI46:AK46"/>
    <mergeCell ref="AL46:AO46"/>
    <mergeCell ref="AP46:BB46"/>
    <mergeCell ref="X47:AB47"/>
    <mergeCell ref="AC47:AH47"/>
    <mergeCell ref="AI47:AK47"/>
    <mergeCell ref="AL47:AO47"/>
    <mergeCell ref="CE47:CN47"/>
    <mergeCell ref="CC51:CD51"/>
    <mergeCell ref="EM48:EY49"/>
    <mergeCell ref="EZ48:FO49"/>
    <mergeCell ref="AL50:AO50"/>
    <mergeCell ref="AP50:BB50"/>
    <mergeCell ref="CC48:CP49"/>
    <mergeCell ref="CQ48:DD49"/>
    <mergeCell ref="BC48:BP49"/>
    <mergeCell ref="X51:AB51"/>
    <mergeCell ref="AC51:AH51"/>
    <mergeCell ref="AI51:AK51"/>
    <mergeCell ref="BQ50:CB50"/>
    <mergeCell ref="AL51:AO51"/>
    <mergeCell ref="AP51:BB51"/>
    <mergeCell ref="EZ50:FO50"/>
    <mergeCell ref="CE51:CN51"/>
    <mergeCell ref="CO51:CP51"/>
    <mergeCell ref="CQ51:DD51"/>
    <mergeCell ref="DE51:DX51"/>
    <mergeCell ref="EZ51:FO51"/>
    <mergeCell ref="DE50:DX50"/>
    <mergeCell ref="DY50:EL50"/>
    <mergeCell ref="EM50:EY50"/>
    <mergeCell ref="CO50:CP50"/>
    <mergeCell ref="EM51:EY51"/>
    <mergeCell ref="CE50:CN50"/>
    <mergeCell ref="CO53:CP53"/>
    <mergeCell ref="CQ53:DD53"/>
    <mergeCell ref="DY52:EL52"/>
    <mergeCell ref="DE52:DX52"/>
    <mergeCell ref="EM53:EY53"/>
    <mergeCell ref="C52:W53"/>
    <mergeCell ref="X52:AB52"/>
    <mergeCell ref="AC52:AH52"/>
    <mergeCell ref="AI52:AK52"/>
    <mergeCell ref="CE53:CN53"/>
    <mergeCell ref="DY51:EL51"/>
    <mergeCell ref="C50:W51"/>
    <mergeCell ref="X50:AB50"/>
    <mergeCell ref="AC50:AH50"/>
    <mergeCell ref="AI50:AK50"/>
    <mergeCell ref="BC51:BP51"/>
    <mergeCell ref="CQ50:DD50"/>
    <mergeCell ref="CE52:CN52"/>
    <mergeCell ref="CC50:CD50"/>
    <mergeCell ref="BC50:BP50"/>
    <mergeCell ref="BQ51:CB51"/>
    <mergeCell ref="BC52:BP52"/>
    <mergeCell ref="X53:AB53"/>
    <mergeCell ref="AC53:AH53"/>
    <mergeCell ref="AI53:AK53"/>
    <mergeCell ref="AL53:AO53"/>
    <mergeCell ref="AP53:BB53"/>
    <mergeCell ref="EM52:EY52"/>
    <mergeCell ref="AL52:AO52"/>
    <mergeCell ref="AP52:BB52"/>
    <mergeCell ref="CC52:CD52"/>
    <mergeCell ref="BC53:BP53"/>
    <mergeCell ref="BQ53:CB53"/>
    <mergeCell ref="CC53:CD53"/>
    <mergeCell ref="EZ53:FO53"/>
    <mergeCell ref="DE53:DX53"/>
    <mergeCell ref="DY53:EL53"/>
    <mergeCell ref="EM54:EY54"/>
    <mergeCell ref="EZ54:FO54"/>
    <mergeCell ref="DE54:DX54"/>
    <mergeCell ref="DY54:EL54"/>
    <mergeCell ref="BQ52:CB52"/>
    <mergeCell ref="CO52:CP52"/>
    <mergeCell ref="CQ52:DD52"/>
    <mergeCell ref="EZ52:FO52"/>
    <mergeCell ref="C54:W55"/>
    <mergeCell ref="X54:AB54"/>
    <mergeCell ref="AC54:AH54"/>
    <mergeCell ref="AI54:AK54"/>
    <mergeCell ref="X55:AB55"/>
    <mergeCell ref="AC55:AH55"/>
    <mergeCell ref="AI55:AK55"/>
    <mergeCell ref="AL55:AO55"/>
    <mergeCell ref="AL54:AO54"/>
    <mergeCell ref="AP54:BB54"/>
    <mergeCell ref="BC54:BP54"/>
    <mergeCell ref="AP55:BB55"/>
    <mergeCell ref="BC55:BP55"/>
    <mergeCell ref="CO54:CP54"/>
    <mergeCell ref="CQ54:DD54"/>
    <mergeCell ref="CE54:CN54"/>
    <mergeCell ref="EZ55:FO55"/>
    <mergeCell ref="CE55:CN55"/>
    <mergeCell ref="CO55:CP55"/>
    <mergeCell ref="CQ55:DD55"/>
    <mergeCell ref="DE55:DX55"/>
    <mergeCell ref="DY55:EL55"/>
    <mergeCell ref="EM55:EY55"/>
    <mergeCell ref="CC55:CD55"/>
    <mergeCell ref="BQ54:CB54"/>
    <mergeCell ref="CC54:CD54"/>
    <mergeCell ref="BQ55:CB55"/>
    <mergeCell ref="B64:AB64"/>
    <mergeCell ref="AI64:AK64"/>
    <mergeCell ref="AN64:AO64"/>
    <mergeCell ref="BC64:BO64"/>
    <mergeCell ref="EZ63:FP63"/>
    <mergeCell ref="EZ64:FP64"/>
    <mergeCell ref="B63:AB63"/>
    <mergeCell ref="AI63:AK63"/>
    <mergeCell ref="AN63:AO63"/>
    <mergeCell ref="BC63:BO63"/>
  </mergeCells>
  <phoneticPr fontId="20" type="noConversion"/>
  <pageMargins left="0.51181102362204722" right="0.43307086614173229" top="0.78740157480314965" bottom="0.39370078740157483" header="0.19685039370078741" footer="0.19685039370078741"/>
  <pageSetup paperSize="9" scale="74" fitToHeight="13" orientation="landscape" r:id="rId1"/>
  <headerFooter alignWithMargins="0"/>
  <rowBreaks count="1" manualBreakCount="1">
    <brk id="35" min="1" max="170" man="1"/>
  </rowBreaks>
</worksheet>
</file>

<file path=xl/worksheets/sheet22.xml><?xml version="1.0" encoding="utf-8"?>
<worksheet xmlns="http://schemas.openxmlformats.org/spreadsheetml/2006/main" xmlns:r="http://schemas.openxmlformats.org/officeDocument/2006/relationships">
  <sheetPr codeName="Лист21">
    <tabColor rgb="FFFFFF00"/>
  </sheetPr>
  <dimension ref="A1:FQ53"/>
  <sheetViews>
    <sheetView topLeftCell="B55" zoomScaleSheetLayoutView="100" workbookViewId="0">
      <selection activeCell="C30" sqref="C30:W31"/>
    </sheetView>
  </sheetViews>
  <sheetFormatPr defaultColWidth="0.85546875" defaultRowHeight="12" customHeight="1"/>
  <cols>
    <col min="1" max="1" width="11.85546875" style="627" hidden="1" customWidth="1"/>
    <col min="2" max="23" width="0.85546875" style="143"/>
    <col min="24" max="27" width="1.28515625" style="143" customWidth="1"/>
    <col min="28" max="28" width="2.7109375" style="143" customWidth="1"/>
    <col min="29" max="40" width="0.85546875" style="143"/>
    <col min="41" max="41" width="1.85546875" style="143" customWidth="1"/>
    <col min="42" max="172" width="0.85546875" style="143"/>
    <col min="173" max="173" width="25.42578125" style="143" customWidth="1"/>
    <col min="174" max="16384" width="0.85546875" style="143"/>
  </cols>
  <sheetData>
    <row r="1" spans="1:173" s="145" customFormat="1" ht="14.25" customHeight="1">
      <c r="A1" s="628"/>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c r="EI1" s="194"/>
      <c r="EJ1" s="194"/>
      <c r="EK1" s="194"/>
      <c r="EL1" s="194"/>
      <c r="EM1" s="194"/>
      <c r="EN1" s="194"/>
      <c r="EO1" s="194"/>
      <c r="EP1" s="194"/>
      <c r="EQ1" s="194"/>
      <c r="ER1" s="194"/>
      <c r="ES1" s="194"/>
      <c r="ET1" s="194"/>
      <c r="EU1" s="194"/>
      <c r="EV1" s="194"/>
      <c r="EW1" s="194"/>
      <c r="EX1" s="194"/>
      <c r="EY1" s="194"/>
      <c r="EZ1" s="194"/>
      <c r="FA1" s="194"/>
      <c r="FB1" s="194"/>
      <c r="FC1" s="194"/>
      <c r="FD1" s="194"/>
      <c r="FE1" s="194"/>
      <c r="FF1" s="194"/>
      <c r="FG1" s="194"/>
      <c r="FH1" s="194"/>
      <c r="FI1" s="194"/>
      <c r="FJ1" s="194"/>
      <c r="FK1" s="194"/>
      <c r="FL1" s="194"/>
      <c r="FM1" s="194"/>
      <c r="FN1" s="194"/>
      <c r="FO1" s="226"/>
    </row>
    <row r="2" spans="1:173" ht="12" customHeight="1">
      <c r="B2" s="2361" t="s">
        <v>328</v>
      </c>
      <c r="C2" s="2361"/>
      <c r="D2" s="2361"/>
      <c r="E2" s="2361"/>
      <c r="F2" s="2361"/>
      <c r="G2" s="2361"/>
      <c r="H2" s="2361"/>
      <c r="I2" s="2361"/>
      <c r="J2" s="2361"/>
      <c r="K2" s="2361"/>
      <c r="L2" s="2361"/>
      <c r="M2" s="2361"/>
      <c r="N2" s="2361"/>
      <c r="O2" s="2361"/>
      <c r="P2" s="2361"/>
      <c r="Q2" s="2361"/>
      <c r="R2" s="2361"/>
      <c r="S2" s="2361"/>
      <c r="T2" s="2361"/>
      <c r="U2" s="2361"/>
      <c r="V2" s="2361"/>
      <c r="W2" s="2361"/>
      <c r="X2" s="2361"/>
      <c r="Y2" s="2361"/>
      <c r="Z2" s="2361"/>
      <c r="AA2" s="2361"/>
      <c r="AB2" s="2361"/>
      <c r="AC2" s="2361"/>
      <c r="AD2" s="2361"/>
      <c r="AE2" s="2361"/>
      <c r="AF2" s="2361"/>
      <c r="AG2" s="2361"/>
      <c r="AH2" s="2361"/>
      <c r="AI2" s="2361"/>
      <c r="AJ2" s="2361"/>
      <c r="AK2" s="2361"/>
      <c r="AL2" s="2361"/>
      <c r="AM2" s="2361"/>
      <c r="AN2" s="2361"/>
      <c r="AO2" s="2361"/>
      <c r="AP2" s="2361"/>
      <c r="AQ2" s="2361"/>
      <c r="AR2" s="2361"/>
      <c r="AS2" s="2361"/>
      <c r="AT2" s="2361"/>
      <c r="AU2" s="2361"/>
      <c r="AV2" s="2361"/>
      <c r="AW2" s="2361"/>
      <c r="AX2" s="2361"/>
      <c r="AY2" s="2361"/>
      <c r="AZ2" s="2361"/>
      <c r="BA2" s="2361"/>
      <c r="BB2" s="2361"/>
      <c r="BC2" s="2361"/>
      <c r="BD2" s="2361"/>
      <c r="BE2" s="2361"/>
      <c r="BF2" s="2361"/>
      <c r="BG2" s="2361"/>
      <c r="BH2" s="2361"/>
      <c r="BI2" s="2361"/>
      <c r="BJ2" s="2361"/>
      <c r="BK2" s="2361"/>
      <c r="BL2" s="2361"/>
      <c r="BM2" s="2361"/>
      <c r="BN2" s="2361"/>
      <c r="BO2" s="2361"/>
      <c r="BP2" s="2361"/>
      <c r="BQ2" s="2361"/>
      <c r="BR2" s="2361"/>
      <c r="BS2" s="2361"/>
      <c r="BT2" s="2361"/>
      <c r="BU2" s="2361"/>
      <c r="BV2" s="2361"/>
      <c r="BW2" s="2361"/>
      <c r="BX2" s="2361"/>
      <c r="BY2" s="2361"/>
      <c r="BZ2" s="2361"/>
      <c r="CA2" s="2361"/>
      <c r="CB2" s="2361"/>
      <c r="CC2" s="2361"/>
      <c r="CD2" s="2361"/>
      <c r="CE2" s="2361"/>
      <c r="CF2" s="2361"/>
      <c r="CG2" s="2361"/>
      <c r="CH2" s="2361"/>
      <c r="CI2" s="2361"/>
      <c r="CJ2" s="2361"/>
      <c r="CK2" s="2361"/>
      <c r="CL2" s="2361"/>
      <c r="CM2" s="2361"/>
      <c r="CN2" s="2361"/>
      <c r="CO2" s="2361"/>
      <c r="CP2" s="2361"/>
      <c r="CQ2" s="2361"/>
      <c r="CR2" s="2361"/>
      <c r="CS2" s="2361"/>
      <c r="CT2" s="2361"/>
      <c r="CU2" s="2361"/>
      <c r="CV2" s="2361"/>
      <c r="CW2" s="2361"/>
      <c r="CX2" s="2361"/>
      <c r="CY2" s="2361"/>
      <c r="CZ2" s="2361"/>
      <c r="DA2" s="2361"/>
      <c r="DB2" s="2361"/>
      <c r="DC2" s="2361"/>
      <c r="DD2" s="2361"/>
      <c r="DE2" s="2361"/>
      <c r="DF2" s="2361"/>
      <c r="DG2" s="2361"/>
      <c r="DH2" s="2361"/>
      <c r="DI2" s="2361"/>
      <c r="DJ2" s="2361"/>
      <c r="DK2" s="2361"/>
      <c r="DL2" s="2361"/>
      <c r="DM2" s="2361"/>
      <c r="DN2" s="2361"/>
      <c r="DO2" s="2361"/>
      <c r="DP2" s="2361"/>
      <c r="DQ2" s="2361"/>
      <c r="DR2" s="2361"/>
      <c r="DS2" s="2361"/>
      <c r="DT2" s="2361"/>
      <c r="DU2" s="2361"/>
      <c r="DV2" s="2361"/>
      <c r="DW2" s="2361"/>
      <c r="DX2" s="2361"/>
      <c r="DY2" s="2361"/>
      <c r="DZ2" s="2361"/>
      <c r="EA2" s="2361"/>
      <c r="EB2" s="2361"/>
      <c r="EC2" s="2361"/>
      <c r="ED2" s="2361"/>
      <c r="EE2" s="2361"/>
      <c r="EF2" s="2361"/>
      <c r="EG2" s="2361"/>
      <c r="EH2" s="2361"/>
      <c r="EI2" s="2361"/>
      <c r="EJ2" s="2361"/>
      <c r="EK2" s="2361"/>
      <c r="EL2" s="2361"/>
      <c r="EM2" s="2361"/>
      <c r="EN2" s="2361"/>
      <c r="EO2" s="2361"/>
      <c r="EP2" s="2361"/>
      <c r="EQ2" s="2361"/>
      <c r="ER2" s="2361"/>
      <c r="ES2" s="2361"/>
      <c r="ET2" s="2361"/>
      <c r="EU2" s="2361"/>
      <c r="EV2" s="2361"/>
      <c r="EW2" s="2361"/>
      <c r="EX2" s="2361"/>
      <c r="EY2" s="2361"/>
      <c r="EZ2" s="2361"/>
      <c r="FA2" s="2361"/>
      <c r="FB2" s="2361"/>
      <c r="FC2" s="2361"/>
      <c r="FD2" s="2361"/>
      <c r="FE2" s="2361"/>
      <c r="FF2" s="2361"/>
      <c r="FG2" s="2361"/>
      <c r="FH2" s="2361"/>
      <c r="FI2" s="2361"/>
      <c r="FJ2" s="2361"/>
      <c r="FK2" s="2361"/>
      <c r="FL2" s="2361"/>
      <c r="FM2" s="2361"/>
      <c r="FN2" s="2361"/>
      <c r="FO2" s="2361"/>
    </row>
    <row r="3" spans="1:173" ht="15" customHeight="1"/>
    <row r="4" spans="1:173" ht="13.5" customHeight="1">
      <c r="B4" s="2361" t="s">
        <v>1058</v>
      </c>
      <c r="C4" s="2361"/>
      <c r="D4" s="2361"/>
      <c r="E4" s="2361"/>
      <c r="F4" s="2361"/>
      <c r="G4" s="2361"/>
      <c r="H4" s="2361"/>
      <c r="I4" s="2361"/>
      <c r="J4" s="2361"/>
      <c r="K4" s="2361"/>
      <c r="L4" s="2361"/>
      <c r="M4" s="2361"/>
      <c r="N4" s="2361"/>
      <c r="O4" s="2361"/>
      <c r="P4" s="2361"/>
      <c r="Q4" s="2361"/>
      <c r="R4" s="2361"/>
      <c r="S4" s="2361"/>
      <c r="T4" s="2361"/>
      <c r="U4" s="2361"/>
      <c r="V4" s="2361"/>
      <c r="W4" s="2361"/>
      <c r="X4" s="2361"/>
      <c r="Y4" s="2361"/>
      <c r="Z4" s="2361"/>
      <c r="AA4" s="2361"/>
      <c r="AB4" s="2361"/>
      <c r="AC4" s="2361"/>
      <c r="AD4" s="2361"/>
      <c r="AE4" s="2361"/>
      <c r="AF4" s="2361"/>
      <c r="AG4" s="2361"/>
      <c r="AH4" s="2361"/>
      <c r="AI4" s="2361"/>
      <c r="AJ4" s="2361"/>
      <c r="AK4" s="2361"/>
      <c r="AL4" s="2361"/>
      <c r="AM4" s="2361"/>
      <c r="AN4" s="2361"/>
      <c r="AO4" s="2361"/>
      <c r="AP4" s="2361"/>
      <c r="AQ4" s="2361"/>
      <c r="AR4" s="2361"/>
      <c r="AS4" s="2361"/>
      <c r="AT4" s="2361"/>
      <c r="AU4" s="2361"/>
      <c r="AV4" s="2361"/>
      <c r="AW4" s="2361"/>
      <c r="AX4" s="2361"/>
      <c r="AY4" s="2361"/>
      <c r="AZ4" s="2361"/>
      <c r="BA4" s="2361"/>
      <c r="BB4" s="2361"/>
      <c r="BC4" s="2361"/>
      <c r="BD4" s="2361"/>
      <c r="BE4" s="2361"/>
      <c r="BF4" s="2361"/>
      <c r="BG4" s="2361"/>
      <c r="BH4" s="2361"/>
      <c r="BI4" s="2361"/>
      <c r="BJ4" s="2361"/>
      <c r="BK4" s="2361"/>
      <c r="BL4" s="2361"/>
      <c r="BM4" s="2361"/>
      <c r="BN4" s="2361"/>
      <c r="BO4" s="2361"/>
      <c r="BP4" s="2361"/>
      <c r="BQ4" s="2361"/>
      <c r="BR4" s="2361"/>
      <c r="BS4" s="2361"/>
      <c r="BT4" s="2361"/>
      <c r="BU4" s="2361"/>
      <c r="BV4" s="2361"/>
      <c r="BW4" s="2361"/>
      <c r="BX4" s="2361"/>
      <c r="BY4" s="2361"/>
      <c r="BZ4" s="2361"/>
      <c r="CA4" s="2361"/>
      <c r="CB4" s="2361"/>
      <c r="CC4" s="2361"/>
      <c r="CD4" s="2361"/>
      <c r="CE4" s="2361"/>
      <c r="CF4" s="2361"/>
      <c r="CG4" s="2361"/>
      <c r="CH4" s="2361"/>
      <c r="CI4" s="2361"/>
      <c r="CJ4" s="2361"/>
      <c r="CK4" s="2361"/>
      <c r="CL4" s="2361"/>
      <c r="CM4" s="2361"/>
      <c r="CN4" s="2361"/>
      <c r="CO4" s="2361"/>
      <c r="CP4" s="2361"/>
      <c r="CQ4" s="2361"/>
      <c r="CR4" s="2361"/>
      <c r="CS4" s="2361"/>
      <c r="CT4" s="2361"/>
      <c r="CU4" s="2361"/>
      <c r="CV4" s="2361"/>
      <c r="CW4" s="2361"/>
      <c r="CX4" s="2361"/>
      <c r="CY4" s="2361"/>
      <c r="CZ4" s="2361"/>
      <c r="DA4" s="2361"/>
      <c r="DB4" s="2361"/>
      <c r="DC4" s="2361"/>
      <c r="DD4" s="2361"/>
      <c r="DE4" s="2361"/>
      <c r="DF4" s="2361"/>
      <c r="DG4" s="2361"/>
      <c r="DH4" s="2361"/>
      <c r="DI4" s="2361"/>
      <c r="DJ4" s="2361"/>
      <c r="DK4" s="2361"/>
      <c r="DL4" s="2361"/>
      <c r="DM4" s="2361"/>
      <c r="DN4" s="2361"/>
      <c r="DO4" s="2361"/>
      <c r="DP4" s="2361"/>
      <c r="DQ4" s="2361"/>
      <c r="DR4" s="2361"/>
      <c r="DS4" s="2361"/>
      <c r="DT4" s="2361"/>
      <c r="DU4" s="2361"/>
      <c r="DV4" s="2361"/>
      <c r="DW4" s="2361"/>
      <c r="DX4" s="2361"/>
      <c r="DY4" s="2361"/>
      <c r="DZ4" s="2361"/>
      <c r="EA4" s="2361"/>
      <c r="EB4" s="2361"/>
      <c r="EC4" s="2361"/>
      <c r="ED4" s="2361"/>
      <c r="EE4" s="2361"/>
      <c r="EF4" s="2361"/>
      <c r="EG4" s="2361"/>
      <c r="EH4" s="2361"/>
      <c r="EI4" s="2361"/>
      <c r="EJ4" s="2361"/>
      <c r="EK4" s="2361"/>
      <c r="EL4" s="2361"/>
      <c r="EM4" s="2361"/>
      <c r="EN4" s="2361"/>
      <c r="EO4" s="2361"/>
      <c r="EP4" s="2361"/>
      <c r="EQ4" s="2361"/>
      <c r="ER4" s="2361"/>
      <c r="ES4" s="2361"/>
      <c r="ET4" s="2361"/>
      <c r="EU4" s="2361"/>
      <c r="EV4" s="2361"/>
      <c r="EW4" s="2361"/>
      <c r="EX4" s="2361"/>
      <c r="EY4" s="2361"/>
      <c r="EZ4" s="2361"/>
      <c r="FA4" s="2361"/>
      <c r="FB4" s="2361"/>
      <c r="FC4" s="2361"/>
      <c r="FD4" s="2361"/>
      <c r="FE4" s="2361"/>
      <c r="FF4" s="2361"/>
      <c r="FG4" s="2361"/>
      <c r="FH4" s="2361"/>
      <c r="FI4" s="2361"/>
      <c r="FJ4" s="2361"/>
      <c r="FK4" s="2361"/>
      <c r="FL4" s="2361"/>
      <c r="FM4" s="2361"/>
      <c r="FN4" s="2361"/>
      <c r="FO4" s="2361"/>
    </row>
    <row r="5" spans="1:173" ht="21" customHeight="1" thickBot="1"/>
    <row r="6" spans="1:173" ht="13.5" customHeight="1">
      <c r="B6" s="2362" t="s">
        <v>366</v>
      </c>
      <c r="C6" s="2363"/>
      <c r="D6" s="2363"/>
      <c r="E6" s="2363"/>
      <c r="F6" s="2363"/>
      <c r="G6" s="2363"/>
      <c r="H6" s="2363"/>
      <c r="I6" s="2363"/>
      <c r="J6" s="2363"/>
      <c r="K6" s="2363"/>
      <c r="L6" s="2363"/>
      <c r="M6" s="2363"/>
      <c r="N6" s="2363"/>
      <c r="O6" s="2363"/>
      <c r="P6" s="2363"/>
      <c r="Q6" s="2363"/>
      <c r="R6" s="2363"/>
      <c r="S6" s="2363"/>
      <c r="T6" s="2363"/>
      <c r="U6" s="2363"/>
      <c r="V6" s="2363"/>
      <c r="W6" s="2364"/>
      <c r="X6" s="2368" t="s">
        <v>441</v>
      </c>
      <c r="Y6" s="2363"/>
      <c r="Z6" s="2363"/>
      <c r="AA6" s="2363"/>
      <c r="AB6" s="2364"/>
      <c r="AC6" s="2368" t="s">
        <v>941</v>
      </c>
      <c r="AD6" s="2363"/>
      <c r="AE6" s="2363"/>
      <c r="AF6" s="2363"/>
      <c r="AG6" s="2363"/>
      <c r="AH6" s="2363"/>
      <c r="AI6" s="2363"/>
      <c r="AJ6" s="2363"/>
      <c r="AK6" s="2363"/>
      <c r="AL6" s="2363"/>
      <c r="AM6" s="2363"/>
      <c r="AN6" s="2363"/>
      <c r="AO6" s="2364"/>
      <c r="AP6" s="2370" t="s">
        <v>1457</v>
      </c>
      <c r="AQ6" s="2371"/>
      <c r="AR6" s="2371"/>
      <c r="AS6" s="2371"/>
      <c r="AT6" s="2371"/>
      <c r="AU6" s="2371"/>
      <c r="AV6" s="2371"/>
      <c r="AW6" s="2371"/>
      <c r="AX6" s="2371"/>
      <c r="AY6" s="2371"/>
      <c r="AZ6" s="2371"/>
      <c r="BA6" s="2371"/>
      <c r="BB6" s="2371"/>
      <c r="BC6" s="2371"/>
      <c r="BD6" s="2371"/>
      <c r="BE6" s="2371"/>
      <c r="BF6" s="2371"/>
      <c r="BG6" s="2371"/>
      <c r="BH6" s="2371"/>
      <c r="BI6" s="2371"/>
      <c r="BJ6" s="2371"/>
      <c r="BK6" s="2371"/>
      <c r="BL6" s="2371"/>
      <c r="BM6" s="2371"/>
      <c r="BN6" s="2371"/>
      <c r="BO6" s="2371"/>
      <c r="BP6" s="2372"/>
      <c r="BQ6" s="2373" t="s">
        <v>920</v>
      </c>
      <c r="BR6" s="2374"/>
      <c r="BS6" s="2374"/>
      <c r="BT6" s="2374"/>
      <c r="BU6" s="2374"/>
      <c r="BV6" s="2374"/>
      <c r="BW6" s="2374"/>
      <c r="BX6" s="2374"/>
      <c r="BY6" s="2374"/>
      <c r="BZ6" s="2374"/>
      <c r="CA6" s="2374"/>
      <c r="CB6" s="2374"/>
      <c r="CC6" s="2374"/>
      <c r="CD6" s="2374"/>
      <c r="CE6" s="2374"/>
      <c r="CF6" s="2374"/>
      <c r="CG6" s="2374"/>
      <c r="CH6" s="2374"/>
      <c r="CI6" s="2374"/>
      <c r="CJ6" s="2374"/>
      <c r="CK6" s="2374"/>
      <c r="CL6" s="2374"/>
      <c r="CM6" s="2374"/>
      <c r="CN6" s="2374"/>
      <c r="CO6" s="2374"/>
      <c r="CP6" s="2374"/>
      <c r="CQ6" s="2374"/>
      <c r="CR6" s="2374"/>
      <c r="CS6" s="2374"/>
      <c r="CT6" s="2374"/>
      <c r="CU6" s="2374"/>
      <c r="CV6" s="2374"/>
      <c r="CW6" s="2374"/>
      <c r="CX6" s="2374"/>
      <c r="CY6" s="2374"/>
      <c r="CZ6" s="2374"/>
      <c r="DA6" s="2374"/>
      <c r="DB6" s="2374"/>
      <c r="DC6" s="2374"/>
      <c r="DD6" s="2374"/>
      <c r="DE6" s="2374"/>
      <c r="DF6" s="2374"/>
      <c r="DG6" s="2374"/>
      <c r="DH6" s="2374"/>
      <c r="DI6" s="2374"/>
      <c r="DJ6" s="2374"/>
      <c r="DK6" s="2374"/>
      <c r="DL6" s="2374"/>
      <c r="DM6" s="2374"/>
      <c r="DN6" s="2374"/>
      <c r="DO6" s="2374"/>
      <c r="DP6" s="2374"/>
      <c r="DQ6" s="2374"/>
      <c r="DR6" s="2374"/>
      <c r="DS6" s="2374"/>
      <c r="DT6" s="2374"/>
      <c r="DU6" s="2374"/>
      <c r="DV6" s="2374"/>
      <c r="DW6" s="2374"/>
      <c r="DX6" s="2374"/>
      <c r="DY6" s="2374"/>
      <c r="DZ6" s="2374"/>
      <c r="EA6" s="2374"/>
      <c r="EB6" s="2374"/>
      <c r="EC6" s="2374"/>
      <c r="ED6" s="2374"/>
      <c r="EE6" s="2374"/>
      <c r="EF6" s="2374"/>
      <c r="EG6" s="2374"/>
      <c r="EH6" s="2374"/>
      <c r="EI6" s="2374"/>
      <c r="EJ6" s="2374"/>
      <c r="EK6" s="2374"/>
      <c r="EL6" s="2375"/>
      <c r="EM6" s="2370" t="s">
        <v>1450</v>
      </c>
      <c r="EN6" s="2371"/>
      <c r="EO6" s="2371"/>
      <c r="EP6" s="2371"/>
      <c r="EQ6" s="2371"/>
      <c r="ER6" s="2371"/>
      <c r="ES6" s="2371"/>
      <c r="ET6" s="2371"/>
      <c r="EU6" s="2371"/>
      <c r="EV6" s="2371"/>
      <c r="EW6" s="2371"/>
      <c r="EX6" s="2371"/>
      <c r="EY6" s="2371"/>
      <c r="EZ6" s="2371"/>
      <c r="FA6" s="2371"/>
      <c r="FB6" s="2371"/>
      <c r="FC6" s="2371"/>
      <c r="FD6" s="2371"/>
      <c r="FE6" s="2371"/>
      <c r="FF6" s="2371"/>
      <c r="FG6" s="2371"/>
      <c r="FH6" s="2371"/>
      <c r="FI6" s="2371"/>
      <c r="FJ6" s="2371"/>
      <c r="FK6" s="2371"/>
      <c r="FL6" s="2371"/>
      <c r="FM6" s="2371"/>
      <c r="FN6" s="2371"/>
      <c r="FO6" s="2376"/>
      <c r="FQ6" s="957" t="s">
        <v>251</v>
      </c>
    </row>
    <row r="7" spans="1:173" ht="49.5" customHeight="1">
      <c r="B7" s="2365"/>
      <c r="C7" s="2366"/>
      <c r="D7" s="2366"/>
      <c r="E7" s="2366"/>
      <c r="F7" s="2366"/>
      <c r="G7" s="2366"/>
      <c r="H7" s="2366"/>
      <c r="I7" s="2366"/>
      <c r="J7" s="2366"/>
      <c r="K7" s="2366"/>
      <c r="L7" s="2366"/>
      <c r="M7" s="2366"/>
      <c r="N7" s="2366"/>
      <c r="O7" s="2366"/>
      <c r="P7" s="2366"/>
      <c r="Q7" s="2366"/>
      <c r="R7" s="2366"/>
      <c r="S7" s="2366"/>
      <c r="T7" s="2366"/>
      <c r="U7" s="2366"/>
      <c r="V7" s="2366"/>
      <c r="W7" s="2367"/>
      <c r="X7" s="2369"/>
      <c r="Y7" s="2366"/>
      <c r="Z7" s="2366"/>
      <c r="AA7" s="2366"/>
      <c r="AB7" s="2367"/>
      <c r="AC7" s="2369"/>
      <c r="AD7" s="2366"/>
      <c r="AE7" s="2366"/>
      <c r="AF7" s="2366"/>
      <c r="AG7" s="2366"/>
      <c r="AH7" s="2366"/>
      <c r="AI7" s="2366"/>
      <c r="AJ7" s="2366"/>
      <c r="AK7" s="2366"/>
      <c r="AL7" s="2366"/>
      <c r="AM7" s="2366"/>
      <c r="AN7" s="2366"/>
      <c r="AO7" s="2367"/>
      <c r="AP7" s="2377" t="s">
        <v>1041</v>
      </c>
      <c r="AQ7" s="2378"/>
      <c r="AR7" s="2378"/>
      <c r="AS7" s="2378"/>
      <c r="AT7" s="2378"/>
      <c r="AU7" s="2378"/>
      <c r="AV7" s="2378"/>
      <c r="AW7" s="2378"/>
      <c r="AX7" s="2378"/>
      <c r="AY7" s="2378"/>
      <c r="AZ7" s="2378"/>
      <c r="BA7" s="2378"/>
      <c r="BB7" s="2379"/>
      <c r="BC7" s="2377" t="s">
        <v>1043</v>
      </c>
      <c r="BD7" s="2378"/>
      <c r="BE7" s="2378"/>
      <c r="BF7" s="2378"/>
      <c r="BG7" s="2378"/>
      <c r="BH7" s="2378"/>
      <c r="BI7" s="2378"/>
      <c r="BJ7" s="2378"/>
      <c r="BK7" s="2378"/>
      <c r="BL7" s="2378"/>
      <c r="BM7" s="2378"/>
      <c r="BN7" s="2378"/>
      <c r="BO7" s="2378"/>
      <c r="BP7" s="2379"/>
      <c r="BQ7" s="2377" t="s">
        <v>943</v>
      </c>
      <c r="BR7" s="2378"/>
      <c r="BS7" s="2378"/>
      <c r="BT7" s="2378"/>
      <c r="BU7" s="2378"/>
      <c r="BV7" s="2378"/>
      <c r="BW7" s="2378"/>
      <c r="BX7" s="2378"/>
      <c r="BY7" s="2378"/>
      <c r="BZ7" s="2378"/>
      <c r="CA7" s="2378"/>
      <c r="CB7" s="2379"/>
      <c r="CC7" s="3101" t="s">
        <v>1042</v>
      </c>
      <c r="CD7" s="3102"/>
      <c r="CE7" s="3102"/>
      <c r="CF7" s="3102"/>
      <c r="CG7" s="3102"/>
      <c r="CH7" s="3102"/>
      <c r="CI7" s="3102"/>
      <c r="CJ7" s="3102"/>
      <c r="CK7" s="3102"/>
      <c r="CL7" s="3102"/>
      <c r="CM7" s="3102"/>
      <c r="CN7" s="3102"/>
      <c r="CO7" s="3102"/>
      <c r="CP7" s="3102"/>
      <c r="CQ7" s="3102"/>
      <c r="CR7" s="3102"/>
      <c r="CS7" s="3102"/>
      <c r="CT7" s="3102"/>
      <c r="CU7" s="3102"/>
      <c r="CV7" s="3102"/>
      <c r="CW7" s="3102"/>
      <c r="CX7" s="3102"/>
      <c r="CY7" s="3102"/>
      <c r="CZ7" s="3102"/>
      <c r="DA7" s="3102"/>
      <c r="DB7" s="3102"/>
      <c r="DC7" s="3102"/>
      <c r="DD7" s="3103"/>
      <c r="DE7" s="2377" t="s">
        <v>1044</v>
      </c>
      <c r="DF7" s="2378"/>
      <c r="DG7" s="2378"/>
      <c r="DH7" s="2378"/>
      <c r="DI7" s="2378"/>
      <c r="DJ7" s="2378"/>
      <c r="DK7" s="2378"/>
      <c r="DL7" s="2378"/>
      <c r="DM7" s="2378"/>
      <c r="DN7" s="2378"/>
      <c r="DO7" s="2378"/>
      <c r="DP7" s="2378"/>
      <c r="DQ7" s="2378"/>
      <c r="DR7" s="2378"/>
      <c r="DS7" s="2378"/>
      <c r="DT7" s="2378"/>
      <c r="DU7" s="2378"/>
      <c r="DV7" s="2378"/>
      <c r="DW7" s="2378"/>
      <c r="DX7" s="2379"/>
      <c r="DY7" s="2377" t="s">
        <v>1045</v>
      </c>
      <c r="DZ7" s="2378"/>
      <c r="EA7" s="2378"/>
      <c r="EB7" s="2378"/>
      <c r="EC7" s="2378"/>
      <c r="ED7" s="2378"/>
      <c r="EE7" s="2378"/>
      <c r="EF7" s="2378"/>
      <c r="EG7" s="2378"/>
      <c r="EH7" s="2378"/>
      <c r="EI7" s="2378"/>
      <c r="EJ7" s="2378"/>
      <c r="EK7" s="2378"/>
      <c r="EL7" s="2379"/>
      <c r="EM7" s="2377" t="s">
        <v>1041</v>
      </c>
      <c r="EN7" s="2378"/>
      <c r="EO7" s="2378"/>
      <c r="EP7" s="2378"/>
      <c r="EQ7" s="2378"/>
      <c r="ER7" s="2378"/>
      <c r="ES7" s="2378"/>
      <c r="ET7" s="2378"/>
      <c r="EU7" s="2378"/>
      <c r="EV7" s="2378"/>
      <c r="EW7" s="2378"/>
      <c r="EX7" s="2378"/>
      <c r="EY7" s="2379"/>
      <c r="EZ7" s="2377" t="s">
        <v>1043</v>
      </c>
      <c r="FA7" s="2378"/>
      <c r="FB7" s="2378"/>
      <c r="FC7" s="2378"/>
      <c r="FD7" s="2378"/>
      <c r="FE7" s="2378"/>
      <c r="FF7" s="2378"/>
      <c r="FG7" s="2378"/>
      <c r="FH7" s="2378"/>
      <c r="FI7" s="2378"/>
      <c r="FJ7" s="2378"/>
      <c r="FK7" s="2378"/>
      <c r="FL7" s="2378"/>
      <c r="FM7" s="2378"/>
      <c r="FN7" s="2378"/>
      <c r="FO7" s="3099"/>
      <c r="FQ7" s="996" t="s">
        <v>1450</v>
      </c>
    </row>
    <row r="8" spans="1:173" ht="39.75" customHeight="1" thickBot="1">
      <c r="B8" s="2467"/>
      <c r="C8" s="2468"/>
      <c r="D8" s="2468"/>
      <c r="E8" s="2468"/>
      <c r="F8" s="2468"/>
      <c r="G8" s="2468"/>
      <c r="H8" s="2468"/>
      <c r="I8" s="2468"/>
      <c r="J8" s="2468"/>
      <c r="K8" s="2468"/>
      <c r="L8" s="2468"/>
      <c r="M8" s="2468"/>
      <c r="N8" s="2468"/>
      <c r="O8" s="2468"/>
      <c r="P8" s="2468"/>
      <c r="Q8" s="2468"/>
      <c r="R8" s="2468"/>
      <c r="S8" s="2468"/>
      <c r="T8" s="2468"/>
      <c r="U8" s="2468"/>
      <c r="V8" s="2468"/>
      <c r="W8" s="2469"/>
      <c r="X8" s="2470"/>
      <c r="Y8" s="2468"/>
      <c r="Z8" s="2468"/>
      <c r="AA8" s="2468"/>
      <c r="AB8" s="2469"/>
      <c r="AC8" s="2470"/>
      <c r="AD8" s="2468"/>
      <c r="AE8" s="2468"/>
      <c r="AF8" s="2468"/>
      <c r="AG8" s="2468"/>
      <c r="AH8" s="2468"/>
      <c r="AI8" s="2468"/>
      <c r="AJ8" s="2468"/>
      <c r="AK8" s="2468"/>
      <c r="AL8" s="2468"/>
      <c r="AM8" s="2468"/>
      <c r="AN8" s="2468"/>
      <c r="AO8" s="2469"/>
      <c r="AP8" s="3096"/>
      <c r="AQ8" s="3097"/>
      <c r="AR8" s="3097"/>
      <c r="AS8" s="3097"/>
      <c r="AT8" s="3097"/>
      <c r="AU8" s="3097"/>
      <c r="AV8" s="3097"/>
      <c r="AW8" s="3097"/>
      <c r="AX8" s="3097"/>
      <c r="AY8" s="3097"/>
      <c r="AZ8" s="3097"/>
      <c r="BA8" s="3097"/>
      <c r="BB8" s="3098"/>
      <c r="BC8" s="3096"/>
      <c r="BD8" s="3097"/>
      <c r="BE8" s="3097"/>
      <c r="BF8" s="3097"/>
      <c r="BG8" s="3097"/>
      <c r="BH8" s="3097"/>
      <c r="BI8" s="3097"/>
      <c r="BJ8" s="3097"/>
      <c r="BK8" s="3097"/>
      <c r="BL8" s="3097"/>
      <c r="BM8" s="3097"/>
      <c r="BN8" s="3097"/>
      <c r="BO8" s="3097"/>
      <c r="BP8" s="3098"/>
      <c r="BQ8" s="3096"/>
      <c r="BR8" s="3097"/>
      <c r="BS8" s="3097"/>
      <c r="BT8" s="3097"/>
      <c r="BU8" s="3097"/>
      <c r="BV8" s="3097"/>
      <c r="BW8" s="3097"/>
      <c r="BX8" s="3097"/>
      <c r="BY8" s="3097"/>
      <c r="BZ8" s="3097"/>
      <c r="CA8" s="3097"/>
      <c r="CB8" s="3098"/>
      <c r="CC8" s="3104" t="s">
        <v>1041</v>
      </c>
      <c r="CD8" s="3105"/>
      <c r="CE8" s="3105"/>
      <c r="CF8" s="3105"/>
      <c r="CG8" s="3105"/>
      <c r="CH8" s="3105"/>
      <c r="CI8" s="3105"/>
      <c r="CJ8" s="3105"/>
      <c r="CK8" s="3105"/>
      <c r="CL8" s="3105"/>
      <c r="CM8" s="3105"/>
      <c r="CN8" s="3105"/>
      <c r="CO8" s="3105"/>
      <c r="CP8" s="3106"/>
      <c r="CQ8" s="3104" t="s">
        <v>1043</v>
      </c>
      <c r="CR8" s="3105"/>
      <c r="CS8" s="3105"/>
      <c r="CT8" s="3105"/>
      <c r="CU8" s="3105"/>
      <c r="CV8" s="3105"/>
      <c r="CW8" s="3105"/>
      <c r="CX8" s="3105"/>
      <c r="CY8" s="3105"/>
      <c r="CZ8" s="3105"/>
      <c r="DA8" s="3105"/>
      <c r="DB8" s="3105"/>
      <c r="DC8" s="3105"/>
      <c r="DD8" s="3106"/>
      <c r="DE8" s="3096"/>
      <c r="DF8" s="3097"/>
      <c r="DG8" s="3097"/>
      <c r="DH8" s="3097"/>
      <c r="DI8" s="3097"/>
      <c r="DJ8" s="3097"/>
      <c r="DK8" s="3097"/>
      <c r="DL8" s="3097"/>
      <c r="DM8" s="3097"/>
      <c r="DN8" s="3097"/>
      <c r="DO8" s="3097"/>
      <c r="DP8" s="3097"/>
      <c r="DQ8" s="3097"/>
      <c r="DR8" s="3097"/>
      <c r="DS8" s="3097"/>
      <c r="DT8" s="3097"/>
      <c r="DU8" s="3097"/>
      <c r="DV8" s="3097"/>
      <c r="DW8" s="3097"/>
      <c r="DX8" s="3098"/>
      <c r="DY8" s="3096"/>
      <c r="DZ8" s="3097"/>
      <c r="EA8" s="3097"/>
      <c r="EB8" s="3097"/>
      <c r="EC8" s="3097"/>
      <c r="ED8" s="3097"/>
      <c r="EE8" s="3097"/>
      <c r="EF8" s="3097"/>
      <c r="EG8" s="3097"/>
      <c r="EH8" s="3097"/>
      <c r="EI8" s="3097"/>
      <c r="EJ8" s="3097"/>
      <c r="EK8" s="3097"/>
      <c r="EL8" s="3098"/>
      <c r="EM8" s="3096"/>
      <c r="EN8" s="3097"/>
      <c r="EO8" s="3097"/>
      <c r="EP8" s="3097"/>
      <c r="EQ8" s="3097"/>
      <c r="ER8" s="3097"/>
      <c r="ES8" s="3097"/>
      <c r="ET8" s="3097"/>
      <c r="EU8" s="3097"/>
      <c r="EV8" s="3097"/>
      <c r="EW8" s="3097"/>
      <c r="EX8" s="3097"/>
      <c r="EY8" s="3098"/>
      <c r="EZ8" s="3096"/>
      <c r="FA8" s="3097"/>
      <c r="FB8" s="3097"/>
      <c r="FC8" s="3097"/>
      <c r="FD8" s="3097"/>
      <c r="FE8" s="3097"/>
      <c r="FF8" s="3097"/>
      <c r="FG8" s="3097"/>
      <c r="FH8" s="3097"/>
      <c r="FI8" s="3097"/>
      <c r="FJ8" s="3097"/>
      <c r="FK8" s="3097"/>
      <c r="FL8" s="3097"/>
      <c r="FM8" s="3097"/>
      <c r="FN8" s="3097"/>
      <c r="FO8" s="3100"/>
      <c r="FQ8" s="979" t="s">
        <v>1057</v>
      </c>
    </row>
    <row r="9" spans="1:173" s="450" customFormat="1" ht="13.5" customHeight="1" thickBot="1">
      <c r="A9" s="629"/>
      <c r="B9" s="2646">
        <v>1</v>
      </c>
      <c r="C9" s="2502"/>
      <c r="D9" s="2502"/>
      <c r="E9" s="2502"/>
      <c r="F9" s="2502"/>
      <c r="G9" s="2502"/>
      <c r="H9" s="2502"/>
      <c r="I9" s="2502"/>
      <c r="J9" s="2502"/>
      <c r="K9" s="2502"/>
      <c r="L9" s="2502"/>
      <c r="M9" s="2502"/>
      <c r="N9" s="2502"/>
      <c r="O9" s="2502"/>
      <c r="P9" s="2502"/>
      <c r="Q9" s="2502"/>
      <c r="R9" s="2502"/>
      <c r="S9" s="2502"/>
      <c r="T9" s="2502"/>
      <c r="U9" s="2502"/>
      <c r="V9" s="2502"/>
      <c r="W9" s="2503"/>
      <c r="X9" s="2501">
        <v>2</v>
      </c>
      <c r="Y9" s="2502"/>
      <c r="Z9" s="2502"/>
      <c r="AA9" s="2502"/>
      <c r="AB9" s="2503"/>
      <c r="AC9" s="2501">
        <v>3</v>
      </c>
      <c r="AD9" s="2502"/>
      <c r="AE9" s="2502"/>
      <c r="AF9" s="2502"/>
      <c r="AG9" s="2502"/>
      <c r="AH9" s="2502"/>
      <c r="AI9" s="2502"/>
      <c r="AJ9" s="2502"/>
      <c r="AK9" s="2502"/>
      <c r="AL9" s="2502"/>
      <c r="AM9" s="2502"/>
      <c r="AN9" s="2502"/>
      <c r="AO9" s="2502"/>
      <c r="AP9" s="2502">
        <v>4</v>
      </c>
      <c r="AQ9" s="2502"/>
      <c r="AR9" s="2502"/>
      <c r="AS9" s="2502"/>
      <c r="AT9" s="2502"/>
      <c r="AU9" s="2502"/>
      <c r="AV9" s="2502"/>
      <c r="AW9" s="2502"/>
      <c r="AX9" s="2502"/>
      <c r="AY9" s="2502"/>
      <c r="AZ9" s="2502"/>
      <c r="BA9" s="2502"/>
      <c r="BB9" s="2503"/>
      <c r="BC9" s="2501">
        <v>5</v>
      </c>
      <c r="BD9" s="2502"/>
      <c r="BE9" s="2502"/>
      <c r="BF9" s="2502"/>
      <c r="BG9" s="2502"/>
      <c r="BH9" s="2502"/>
      <c r="BI9" s="2502"/>
      <c r="BJ9" s="2502"/>
      <c r="BK9" s="2502"/>
      <c r="BL9" s="2502"/>
      <c r="BM9" s="2502"/>
      <c r="BN9" s="2502"/>
      <c r="BO9" s="2502"/>
      <c r="BP9" s="2503"/>
      <c r="BQ9" s="2501">
        <v>6</v>
      </c>
      <c r="BR9" s="2502"/>
      <c r="BS9" s="2502"/>
      <c r="BT9" s="2502"/>
      <c r="BU9" s="2502"/>
      <c r="BV9" s="2502"/>
      <c r="BW9" s="2502"/>
      <c r="BX9" s="2502"/>
      <c r="BY9" s="2502"/>
      <c r="BZ9" s="2502"/>
      <c r="CA9" s="2502"/>
      <c r="CB9" s="2503"/>
      <c r="CC9" s="2501">
        <v>7</v>
      </c>
      <c r="CD9" s="2502"/>
      <c r="CE9" s="2502"/>
      <c r="CF9" s="2502"/>
      <c r="CG9" s="2502"/>
      <c r="CH9" s="2502"/>
      <c r="CI9" s="2502"/>
      <c r="CJ9" s="2502"/>
      <c r="CK9" s="2502"/>
      <c r="CL9" s="2502"/>
      <c r="CM9" s="2502"/>
      <c r="CN9" s="2502"/>
      <c r="CO9" s="2502"/>
      <c r="CP9" s="2503"/>
      <c r="CQ9" s="2501">
        <v>8</v>
      </c>
      <c r="CR9" s="2502"/>
      <c r="CS9" s="2502"/>
      <c r="CT9" s="2502"/>
      <c r="CU9" s="2502"/>
      <c r="CV9" s="2502"/>
      <c r="CW9" s="2502"/>
      <c r="CX9" s="2502"/>
      <c r="CY9" s="2502"/>
      <c r="CZ9" s="2502"/>
      <c r="DA9" s="2502"/>
      <c r="DB9" s="2502"/>
      <c r="DC9" s="2502"/>
      <c r="DD9" s="2503"/>
      <c r="DE9" s="2501">
        <v>9</v>
      </c>
      <c r="DF9" s="2502"/>
      <c r="DG9" s="2502"/>
      <c r="DH9" s="2502"/>
      <c r="DI9" s="2502"/>
      <c r="DJ9" s="2502"/>
      <c r="DK9" s="2502"/>
      <c r="DL9" s="2502"/>
      <c r="DM9" s="2502"/>
      <c r="DN9" s="2502"/>
      <c r="DO9" s="2502"/>
      <c r="DP9" s="2502"/>
      <c r="DQ9" s="2502"/>
      <c r="DR9" s="2502"/>
      <c r="DS9" s="2502"/>
      <c r="DT9" s="2502"/>
      <c r="DU9" s="2502"/>
      <c r="DV9" s="2502"/>
      <c r="DW9" s="2502"/>
      <c r="DX9" s="2503"/>
      <c r="DY9" s="2501">
        <v>10</v>
      </c>
      <c r="DZ9" s="2502"/>
      <c r="EA9" s="2502"/>
      <c r="EB9" s="2502"/>
      <c r="EC9" s="2502"/>
      <c r="ED9" s="2502"/>
      <c r="EE9" s="2502"/>
      <c r="EF9" s="2502"/>
      <c r="EG9" s="2502"/>
      <c r="EH9" s="2502"/>
      <c r="EI9" s="2502"/>
      <c r="EJ9" s="2502"/>
      <c r="EK9" s="2502"/>
      <c r="EL9" s="2503"/>
      <c r="EM9" s="2501">
        <v>11</v>
      </c>
      <c r="EN9" s="2502"/>
      <c r="EO9" s="2502"/>
      <c r="EP9" s="2502"/>
      <c r="EQ9" s="2502"/>
      <c r="ER9" s="2502"/>
      <c r="ES9" s="2502"/>
      <c r="ET9" s="2502"/>
      <c r="EU9" s="2502"/>
      <c r="EV9" s="2502"/>
      <c r="EW9" s="2502"/>
      <c r="EX9" s="2502"/>
      <c r="EY9" s="2503"/>
      <c r="EZ9" s="2501">
        <v>12</v>
      </c>
      <c r="FA9" s="2502"/>
      <c r="FB9" s="2502"/>
      <c r="FC9" s="2502"/>
      <c r="FD9" s="2502"/>
      <c r="FE9" s="2502"/>
      <c r="FF9" s="2502"/>
      <c r="FG9" s="2502"/>
      <c r="FH9" s="2502"/>
      <c r="FI9" s="2502"/>
      <c r="FJ9" s="2502"/>
      <c r="FK9" s="2502"/>
      <c r="FL9" s="2502"/>
      <c r="FM9" s="2502"/>
      <c r="FN9" s="2502"/>
      <c r="FO9" s="2648"/>
    </row>
    <row r="10" spans="1:173" ht="17.25" customHeight="1">
      <c r="B10" s="227"/>
      <c r="C10" s="2638" t="s">
        <v>1258</v>
      </c>
      <c r="D10" s="2638"/>
      <c r="E10" s="2638"/>
      <c r="F10" s="2638"/>
      <c r="G10" s="2638"/>
      <c r="H10" s="2638"/>
      <c r="I10" s="2638"/>
      <c r="J10" s="2638"/>
      <c r="K10" s="2638"/>
      <c r="L10" s="2638"/>
      <c r="M10" s="2638"/>
      <c r="N10" s="2638"/>
      <c r="O10" s="2638"/>
      <c r="P10" s="2638"/>
      <c r="Q10" s="2638"/>
      <c r="R10" s="2638"/>
      <c r="S10" s="2638"/>
      <c r="T10" s="2638"/>
      <c r="U10" s="2638"/>
      <c r="V10" s="2638"/>
      <c r="W10" s="2639"/>
      <c r="X10" s="2643">
        <v>5305</v>
      </c>
      <c r="Y10" s="2644"/>
      <c r="Z10" s="2644"/>
      <c r="AA10" s="2644"/>
      <c r="AB10" s="2645"/>
      <c r="AC10" s="3148" t="s">
        <v>774</v>
      </c>
      <c r="AD10" s="3149"/>
      <c r="AE10" s="3149"/>
      <c r="AF10" s="3149"/>
      <c r="AG10" s="3149"/>
      <c r="AH10" s="3149"/>
      <c r="AI10" s="3107" t="s">
        <v>210</v>
      </c>
      <c r="AJ10" s="3107"/>
      <c r="AK10" s="3107"/>
      <c r="AL10" s="3145">
        <v>-1</v>
      </c>
      <c r="AM10" s="3145"/>
      <c r="AN10" s="3145"/>
      <c r="AO10" s="3146"/>
      <c r="AP10" s="3147">
        <f>SUM(AP12,AP14,AP16,AP22,AP24,AP26)</f>
        <v>0</v>
      </c>
      <c r="AQ10" s="3109"/>
      <c r="AR10" s="3109"/>
      <c r="AS10" s="3109"/>
      <c r="AT10" s="3109"/>
      <c r="AU10" s="3109"/>
      <c r="AV10" s="3109"/>
      <c r="AW10" s="3109"/>
      <c r="AX10" s="3109"/>
      <c r="AY10" s="3109"/>
      <c r="AZ10" s="3109"/>
      <c r="BA10" s="3109"/>
      <c r="BB10" s="3110"/>
      <c r="BC10" s="2464">
        <f>'5.4.2.'!W46</f>
        <v>0</v>
      </c>
      <c r="BD10" s="2402"/>
      <c r="BE10" s="2402"/>
      <c r="BF10" s="2402"/>
      <c r="BG10" s="2402"/>
      <c r="BH10" s="2402"/>
      <c r="BI10" s="2402"/>
      <c r="BJ10" s="2402"/>
      <c r="BK10" s="2402"/>
      <c r="BL10" s="2402"/>
      <c r="BM10" s="2402"/>
      <c r="BN10" s="2402"/>
      <c r="BO10" s="2402"/>
      <c r="BP10" s="2403"/>
      <c r="BQ10" s="2464">
        <f>SUM(BQ12,BQ14,BQ16,BQ22,BQ24,BQ26)</f>
        <v>0</v>
      </c>
      <c r="BR10" s="2402"/>
      <c r="BS10" s="2402"/>
      <c r="BT10" s="2402"/>
      <c r="BU10" s="2402"/>
      <c r="BV10" s="2402"/>
      <c r="BW10" s="2402"/>
      <c r="BX10" s="2402"/>
      <c r="BY10" s="2402"/>
      <c r="BZ10" s="2402"/>
      <c r="CA10" s="2402"/>
      <c r="CB10" s="2403"/>
      <c r="CC10" s="2477" t="s">
        <v>0</v>
      </c>
      <c r="CD10" s="2466"/>
      <c r="CE10" s="2132">
        <f>SUM(CE12,CE14,CE16,CE22,CE24,CE26)</f>
        <v>0</v>
      </c>
      <c r="CF10" s="2132"/>
      <c r="CG10" s="2132"/>
      <c r="CH10" s="2132"/>
      <c r="CI10" s="2132"/>
      <c r="CJ10" s="2132"/>
      <c r="CK10" s="2132"/>
      <c r="CL10" s="2132"/>
      <c r="CM10" s="2132"/>
      <c r="CN10" s="2132"/>
      <c r="CO10" s="2476" t="s">
        <v>1</v>
      </c>
      <c r="CP10" s="2478"/>
      <c r="CQ10" s="2464">
        <f>SUM(CQ12,CQ14,CQ16,CQ22,CQ24,CQ26)</f>
        <v>0</v>
      </c>
      <c r="CR10" s="2402"/>
      <c r="CS10" s="2402"/>
      <c r="CT10" s="2402"/>
      <c r="CU10" s="2402"/>
      <c r="CV10" s="2402"/>
      <c r="CW10" s="2402"/>
      <c r="CX10" s="2402"/>
      <c r="CY10" s="2402"/>
      <c r="CZ10" s="2402"/>
      <c r="DA10" s="2402"/>
      <c r="DB10" s="2402"/>
      <c r="DC10" s="2402"/>
      <c r="DD10" s="2403"/>
      <c r="DE10" s="2464">
        <f>SUM(DE12,DE14,DE16,DE22,DE24,DE26)</f>
        <v>0</v>
      </c>
      <c r="DF10" s="2402"/>
      <c r="DG10" s="2402"/>
      <c r="DH10" s="2402"/>
      <c r="DI10" s="2402"/>
      <c r="DJ10" s="2402"/>
      <c r="DK10" s="2402"/>
      <c r="DL10" s="2402"/>
      <c r="DM10" s="2402"/>
      <c r="DN10" s="2402"/>
      <c r="DO10" s="2402"/>
      <c r="DP10" s="2402"/>
      <c r="DQ10" s="2402"/>
      <c r="DR10" s="2402"/>
      <c r="DS10" s="2402"/>
      <c r="DT10" s="2402"/>
      <c r="DU10" s="2402"/>
      <c r="DV10" s="2402"/>
      <c r="DW10" s="2402"/>
      <c r="DX10" s="2403"/>
      <c r="DY10" s="2464">
        <f>SUM(DY12,DY14,DY16,DY22,DY24,DY26)</f>
        <v>0</v>
      </c>
      <c r="DZ10" s="2402"/>
      <c r="EA10" s="2402"/>
      <c r="EB10" s="2402"/>
      <c r="EC10" s="2402"/>
      <c r="ED10" s="2402"/>
      <c r="EE10" s="2402"/>
      <c r="EF10" s="2402"/>
      <c r="EG10" s="2402"/>
      <c r="EH10" s="2402"/>
      <c r="EI10" s="2402"/>
      <c r="EJ10" s="2402"/>
      <c r="EK10" s="2402"/>
      <c r="EL10" s="2403"/>
      <c r="EM10" s="3134">
        <f>AP10+BQ10-CE10+DE10</f>
        <v>0</v>
      </c>
      <c r="EN10" s="3134"/>
      <c r="EO10" s="3134"/>
      <c r="EP10" s="3134"/>
      <c r="EQ10" s="3134"/>
      <c r="ER10" s="3134"/>
      <c r="ES10" s="3134"/>
      <c r="ET10" s="3134"/>
      <c r="EU10" s="3134"/>
      <c r="EV10" s="3134"/>
      <c r="EW10" s="3134"/>
      <c r="EX10" s="3134"/>
      <c r="EY10" s="3134"/>
      <c r="EZ10" s="2464">
        <f>'5.4.2.'!AX46</f>
        <v>0</v>
      </c>
      <c r="FA10" s="2402"/>
      <c r="FB10" s="2402"/>
      <c r="FC10" s="2402"/>
      <c r="FD10" s="2402"/>
      <c r="FE10" s="2402"/>
      <c r="FF10" s="2402"/>
      <c r="FG10" s="2402"/>
      <c r="FH10" s="2402"/>
      <c r="FI10" s="2402"/>
      <c r="FJ10" s="2402"/>
      <c r="FK10" s="2402"/>
      <c r="FL10" s="2402"/>
      <c r="FM10" s="2402"/>
      <c r="FN10" s="2402"/>
      <c r="FO10" s="2465"/>
    </row>
    <row r="11" spans="1:173" s="450" customFormat="1" ht="19.5" customHeight="1">
      <c r="A11" s="629" t="s">
        <v>213</v>
      </c>
      <c r="B11" s="149"/>
      <c r="C11" s="2641"/>
      <c r="D11" s="2641"/>
      <c r="E11" s="2641"/>
      <c r="F11" s="2641"/>
      <c r="G11" s="2641"/>
      <c r="H11" s="2641"/>
      <c r="I11" s="2641"/>
      <c r="J11" s="2641"/>
      <c r="K11" s="2641"/>
      <c r="L11" s="2641"/>
      <c r="M11" s="2641"/>
      <c r="N11" s="2641"/>
      <c r="O11" s="2641"/>
      <c r="P11" s="2641"/>
      <c r="Q11" s="2641"/>
      <c r="R11" s="2641"/>
      <c r="S11" s="2641"/>
      <c r="T11" s="2641"/>
      <c r="U11" s="2641"/>
      <c r="V11" s="2641"/>
      <c r="W11" s="2642"/>
      <c r="X11" s="2396">
        <v>5315</v>
      </c>
      <c r="Y11" s="2397"/>
      <c r="Z11" s="2397"/>
      <c r="AA11" s="2397"/>
      <c r="AB11" s="2398"/>
      <c r="AC11" s="2326" t="s">
        <v>774</v>
      </c>
      <c r="AD11" s="2327"/>
      <c r="AE11" s="2327"/>
      <c r="AF11" s="2327"/>
      <c r="AG11" s="2327"/>
      <c r="AH11" s="2327"/>
      <c r="AI11" s="2328" t="s">
        <v>211</v>
      </c>
      <c r="AJ11" s="2328"/>
      <c r="AK11" s="2328"/>
      <c r="AL11" s="2323">
        <v>-2</v>
      </c>
      <c r="AM11" s="2323"/>
      <c r="AN11" s="2323"/>
      <c r="AO11" s="2428"/>
      <c r="AP11" s="2460">
        <f>SUM(AP13,AP15,AP17,AP23,AP25,AP27)</f>
        <v>0</v>
      </c>
      <c r="AQ11" s="2457"/>
      <c r="AR11" s="2457"/>
      <c r="AS11" s="2457"/>
      <c r="AT11" s="2457"/>
      <c r="AU11" s="2457"/>
      <c r="AV11" s="2457"/>
      <c r="AW11" s="2457"/>
      <c r="AX11" s="2457"/>
      <c r="AY11" s="2457"/>
      <c r="AZ11" s="2457"/>
      <c r="BA11" s="2457"/>
      <c r="BB11" s="2459"/>
      <c r="BC11" s="2456">
        <f>SUM(BC13,BC15,BC17,BC23,BC25,BC27)</f>
        <v>0</v>
      </c>
      <c r="BD11" s="2457"/>
      <c r="BE11" s="2457"/>
      <c r="BF11" s="2457"/>
      <c r="BG11" s="2457"/>
      <c r="BH11" s="2457"/>
      <c r="BI11" s="2457"/>
      <c r="BJ11" s="2457"/>
      <c r="BK11" s="2457"/>
      <c r="BL11" s="2457"/>
      <c r="BM11" s="2457"/>
      <c r="BN11" s="2457"/>
      <c r="BO11" s="2457"/>
      <c r="BP11" s="2459"/>
      <c r="BQ11" s="2456">
        <f>SUM(BQ13,BQ15,BQ17,BQ23,BQ25,BQ27)</f>
        <v>0</v>
      </c>
      <c r="BR11" s="2457"/>
      <c r="BS11" s="2457"/>
      <c r="BT11" s="2457"/>
      <c r="BU11" s="2457"/>
      <c r="BV11" s="2457"/>
      <c r="BW11" s="2457"/>
      <c r="BX11" s="2457"/>
      <c r="BY11" s="2457"/>
      <c r="BZ11" s="2457"/>
      <c r="CA11" s="2457"/>
      <c r="CB11" s="2459"/>
      <c r="CC11" s="2312" t="s">
        <v>0</v>
      </c>
      <c r="CD11" s="2313"/>
      <c r="CE11" s="2189">
        <f>SUM(CE13,CE15,CE17,CE23,CE25,CE27)</f>
        <v>0</v>
      </c>
      <c r="CF11" s="2189"/>
      <c r="CG11" s="2189"/>
      <c r="CH11" s="2189"/>
      <c r="CI11" s="2189"/>
      <c r="CJ11" s="2189"/>
      <c r="CK11" s="2189"/>
      <c r="CL11" s="2189"/>
      <c r="CM11" s="2189"/>
      <c r="CN11" s="2189"/>
      <c r="CO11" s="1958" t="s">
        <v>1</v>
      </c>
      <c r="CP11" s="2320"/>
      <c r="CQ11" s="2456">
        <f>SUM(CQ13,CQ15,CQ17,CQ23,CQ25,CQ27)</f>
        <v>0</v>
      </c>
      <c r="CR11" s="2457"/>
      <c r="CS11" s="2457"/>
      <c r="CT11" s="2457"/>
      <c r="CU11" s="2457"/>
      <c r="CV11" s="2457"/>
      <c r="CW11" s="2457"/>
      <c r="CX11" s="2457"/>
      <c r="CY11" s="2457"/>
      <c r="CZ11" s="2457"/>
      <c r="DA11" s="2457"/>
      <c r="DB11" s="2457"/>
      <c r="DC11" s="2457"/>
      <c r="DD11" s="2459"/>
      <c r="DE11" s="2456">
        <f>SUM(DE13,DE15,DE17,DE23,DE25,DE27)</f>
        <v>0</v>
      </c>
      <c r="DF11" s="2457"/>
      <c r="DG11" s="2457"/>
      <c r="DH11" s="2457"/>
      <c r="DI11" s="2457"/>
      <c r="DJ11" s="2457"/>
      <c r="DK11" s="2457"/>
      <c r="DL11" s="2457"/>
      <c r="DM11" s="2457"/>
      <c r="DN11" s="2457"/>
      <c r="DO11" s="2457"/>
      <c r="DP11" s="2457"/>
      <c r="DQ11" s="2457"/>
      <c r="DR11" s="2457"/>
      <c r="DS11" s="2457"/>
      <c r="DT11" s="2457"/>
      <c r="DU11" s="2457"/>
      <c r="DV11" s="2457"/>
      <c r="DW11" s="2457"/>
      <c r="DX11" s="2459"/>
      <c r="DY11" s="2456">
        <f>SUM(DY13,DY15,DY17,DY23,DY25,DY27)</f>
        <v>0</v>
      </c>
      <c r="DZ11" s="2457"/>
      <c r="EA11" s="2457"/>
      <c r="EB11" s="2457"/>
      <c r="EC11" s="2457"/>
      <c r="ED11" s="2457"/>
      <c r="EE11" s="2457"/>
      <c r="EF11" s="2457"/>
      <c r="EG11" s="2457"/>
      <c r="EH11" s="2457"/>
      <c r="EI11" s="2457"/>
      <c r="EJ11" s="2457"/>
      <c r="EK11" s="2457"/>
      <c r="EL11" s="2459"/>
      <c r="EM11" s="2321">
        <f t="shared" ref="EM11:EM16" si="0">AP11+BQ11-CE11+DE11</f>
        <v>0</v>
      </c>
      <c r="EN11" s="2321"/>
      <c r="EO11" s="2321"/>
      <c r="EP11" s="2321"/>
      <c r="EQ11" s="2321"/>
      <c r="ER11" s="2321"/>
      <c r="ES11" s="2321"/>
      <c r="ET11" s="2321"/>
      <c r="EU11" s="2321"/>
      <c r="EV11" s="2321"/>
      <c r="EW11" s="2321"/>
      <c r="EX11" s="2321"/>
      <c r="EY11" s="2321"/>
      <c r="EZ11" s="2456">
        <f>SUM(EZ13,EZ15,EZ17,EZ23,EZ25,EZ27)</f>
        <v>0</v>
      </c>
      <c r="FA11" s="2457"/>
      <c r="FB11" s="2457"/>
      <c r="FC11" s="2457"/>
      <c r="FD11" s="2457"/>
      <c r="FE11" s="2457"/>
      <c r="FF11" s="2457"/>
      <c r="FG11" s="2457"/>
      <c r="FH11" s="2457"/>
      <c r="FI11" s="2457"/>
      <c r="FJ11" s="2457"/>
      <c r="FK11" s="2457"/>
      <c r="FL11" s="2457"/>
      <c r="FM11" s="2457"/>
      <c r="FN11" s="2457"/>
      <c r="FO11" s="2458"/>
      <c r="FQ11" s="143"/>
    </row>
    <row r="12" spans="1:173" ht="18" customHeight="1">
      <c r="B12" s="149"/>
      <c r="C12" s="2338" t="s">
        <v>1257</v>
      </c>
      <c r="D12" s="2338"/>
      <c r="E12" s="2338"/>
      <c r="F12" s="2338"/>
      <c r="G12" s="2338"/>
      <c r="H12" s="2338"/>
      <c r="I12" s="2338"/>
      <c r="J12" s="2338"/>
      <c r="K12" s="2338"/>
      <c r="L12" s="2338"/>
      <c r="M12" s="2338"/>
      <c r="N12" s="2338"/>
      <c r="O12" s="2338"/>
      <c r="P12" s="2338"/>
      <c r="Q12" s="2338"/>
      <c r="R12" s="2338"/>
      <c r="S12" s="2338"/>
      <c r="T12" s="2338"/>
      <c r="U12" s="2338"/>
      <c r="V12" s="2338"/>
      <c r="W12" s="2339"/>
      <c r="X12" s="3125">
        <v>53061</v>
      </c>
      <c r="Y12" s="3126"/>
      <c r="Z12" s="3126"/>
      <c r="AA12" s="3126"/>
      <c r="AB12" s="3127"/>
      <c r="AC12" s="2433" t="s">
        <v>774</v>
      </c>
      <c r="AD12" s="2434"/>
      <c r="AE12" s="2434"/>
      <c r="AF12" s="2434"/>
      <c r="AG12" s="2434"/>
      <c r="AH12" s="2434"/>
      <c r="AI12" s="2412" t="s">
        <v>210</v>
      </c>
      <c r="AJ12" s="2412"/>
      <c r="AK12" s="2412"/>
      <c r="AL12" s="2429">
        <v>-1</v>
      </c>
      <c r="AM12" s="2429"/>
      <c r="AN12" s="2429"/>
      <c r="AO12" s="2430"/>
      <c r="AP12" s="2443">
        <f>EM13</f>
        <v>0</v>
      </c>
      <c r="AQ12" s="2444"/>
      <c r="AR12" s="2444"/>
      <c r="AS12" s="2444"/>
      <c r="AT12" s="2444"/>
      <c r="AU12" s="2444"/>
      <c r="AV12" s="2444"/>
      <c r="AW12" s="2444"/>
      <c r="AX12" s="2444"/>
      <c r="AY12" s="2444"/>
      <c r="AZ12" s="2444"/>
      <c r="BA12" s="2444"/>
      <c r="BB12" s="2445"/>
      <c r="BC12" s="2850">
        <f>EZ13</f>
        <v>0</v>
      </c>
      <c r="BD12" s="2444"/>
      <c r="BE12" s="2444"/>
      <c r="BF12" s="2444"/>
      <c r="BG12" s="2444"/>
      <c r="BH12" s="2444"/>
      <c r="BI12" s="2444"/>
      <c r="BJ12" s="2444"/>
      <c r="BK12" s="2444"/>
      <c r="BL12" s="2444"/>
      <c r="BM12" s="2444"/>
      <c r="BN12" s="2444"/>
      <c r="BO12" s="2444"/>
      <c r="BP12" s="2445"/>
      <c r="BQ12" s="3079">
        <v>0</v>
      </c>
      <c r="BR12" s="2451"/>
      <c r="BS12" s="2451"/>
      <c r="BT12" s="2451"/>
      <c r="BU12" s="2451"/>
      <c r="BV12" s="2451"/>
      <c r="BW12" s="2451"/>
      <c r="BX12" s="2451"/>
      <c r="BY12" s="2451"/>
      <c r="BZ12" s="2451"/>
      <c r="CA12" s="2451"/>
      <c r="CB12" s="2452"/>
      <c r="CC12" s="2450" t="s">
        <v>0</v>
      </c>
      <c r="CD12" s="2435"/>
      <c r="CE12" s="2436">
        <v>0</v>
      </c>
      <c r="CF12" s="2436"/>
      <c r="CG12" s="2436"/>
      <c r="CH12" s="2436"/>
      <c r="CI12" s="2436"/>
      <c r="CJ12" s="2436"/>
      <c r="CK12" s="2436"/>
      <c r="CL12" s="2436"/>
      <c r="CM12" s="2436"/>
      <c r="CN12" s="2436"/>
      <c r="CO12" s="2449" t="s">
        <v>1</v>
      </c>
      <c r="CP12" s="2453"/>
      <c r="CQ12" s="3079">
        <v>0</v>
      </c>
      <c r="CR12" s="2451"/>
      <c r="CS12" s="2451"/>
      <c r="CT12" s="2451"/>
      <c r="CU12" s="2451"/>
      <c r="CV12" s="2451"/>
      <c r="CW12" s="2451"/>
      <c r="CX12" s="2451"/>
      <c r="CY12" s="2451"/>
      <c r="CZ12" s="2451"/>
      <c r="DA12" s="2451"/>
      <c r="DB12" s="2451"/>
      <c r="DC12" s="2451"/>
      <c r="DD12" s="2452"/>
      <c r="DE12" s="3079">
        <v>0</v>
      </c>
      <c r="DF12" s="2451"/>
      <c r="DG12" s="2451"/>
      <c r="DH12" s="2451"/>
      <c r="DI12" s="2451"/>
      <c r="DJ12" s="2451"/>
      <c r="DK12" s="2451"/>
      <c r="DL12" s="2451"/>
      <c r="DM12" s="2451"/>
      <c r="DN12" s="2451"/>
      <c r="DO12" s="2451"/>
      <c r="DP12" s="2451"/>
      <c r="DQ12" s="2451"/>
      <c r="DR12" s="2451"/>
      <c r="DS12" s="2451"/>
      <c r="DT12" s="2451"/>
      <c r="DU12" s="2451"/>
      <c r="DV12" s="2451"/>
      <c r="DW12" s="2451"/>
      <c r="DX12" s="2452"/>
      <c r="DY12" s="3079">
        <v>0</v>
      </c>
      <c r="DZ12" s="2451"/>
      <c r="EA12" s="2451"/>
      <c r="EB12" s="2451"/>
      <c r="EC12" s="2451"/>
      <c r="ED12" s="2451"/>
      <c r="EE12" s="2451"/>
      <c r="EF12" s="2451"/>
      <c r="EG12" s="2451"/>
      <c r="EH12" s="2451"/>
      <c r="EI12" s="2451"/>
      <c r="EJ12" s="2451"/>
      <c r="EK12" s="2451"/>
      <c r="EL12" s="2452"/>
      <c r="EM12" s="2321">
        <f t="shared" si="0"/>
        <v>0</v>
      </c>
      <c r="EN12" s="2321"/>
      <c r="EO12" s="2321"/>
      <c r="EP12" s="2321"/>
      <c r="EQ12" s="2321"/>
      <c r="ER12" s="2321"/>
      <c r="ES12" s="2321"/>
      <c r="ET12" s="2321"/>
      <c r="EU12" s="2321"/>
      <c r="EV12" s="2321"/>
      <c r="EW12" s="2321"/>
      <c r="EX12" s="2321"/>
      <c r="EY12" s="2321"/>
      <c r="EZ12" s="2456">
        <f>BC12+CQ12+DY12</f>
        <v>0</v>
      </c>
      <c r="FA12" s="2457"/>
      <c r="FB12" s="2457"/>
      <c r="FC12" s="2457"/>
      <c r="FD12" s="2457"/>
      <c r="FE12" s="2457"/>
      <c r="FF12" s="2457"/>
      <c r="FG12" s="2457"/>
      <c r="FH12" s="2457"/>
      <c r="FI12" s="2457"/>
      <c r="FJ12" s="2457"/>
      <c r="FK12" s="2457"/>
      <c r="FL12" s="2457"/>
      <c r="FM12" s="2457"/>
      <c r="FN12" s="2457"/>
      <c r="FO12" s="2458"/>
    </row>
    <row r="13" spans="1:173" ht="18" customHeight="1">
      <c r="B13" s="149"/>
      <c r="C13" s="2342"/>
      <c r="D13" s="2342"/>
      <c r="E13" s="2342"/>
      <c r="F13" s="2342"/>
      <c r="G13" s="2342"/>
      <c r="H13" s="2342"/>
      <c r="I13" s="2342"/>
      <c r="J13" s="2342"/>
      <c r="K13" s="2342"/>
      <c r="L13" s="2342"/>
      <c r="M13" s="2342"/>
      <c r="N13" s="2342"/>
      <c r="O13" s="2342"/>
      <c r="P13" s="2342"/>
      <c r="Q13" s="2342"/>
      <c r="R13" s="2342"/>
      <c r="S13" s="2342"/>
      <c r="T13" s="2342"/>
      <c r="U13" s="2342"/>
      <c r="V13" s="2342"/>
      <c r="W13" s="2343"/>
      <c r="X13" s="2396">
        <v>53161</v>
      </c>
      <c r="Y13" s="2397"/>
      <c r="Z13" s="2397"/>
      <c r="AA13" s="2397"/>
      <c r="AB13" s="2398"/>
      <c r="AC13" s="2326" t="s">
        <v>774</v>
      </c>
      <c r="AD13" s="2327"/>
      <c r="AE13" s="2327"/>
      <c r="AF13" s="2327"/>
      <c r="AG13" s="2327"/>
      <c r="AH13" s="2327"/>
      <c r="AI13" s="2328" t="s">
        <v>211</v>
      </c>
      <c r="AJ13" s="2328"/>
      <c r="AK13" s="2328"/>
      <c r="AL13" s="2323">
        <v>-2</v>
      </c>
      <c r="AM13" s="2323"/>
      <c r="AN13" s="2323"/>
      <c r="AO13" s="2428"/>
      <c r="AP13" s="2408">
        <v>0</v>
      </c>
      <c r="AQ13" s="2409"/>
      <c r="AR13" s="2409"/>
      <c r="AS13" s="2409"/>
      <c r="AT13" s="2409"/>
      <c r="AU13" s="2409"/>
      <c r="AV13" s="2409"/>
      <c r="AW13" s="2409"/>
      <c r="AX13" s="2409"/>
      <c r="AY13" s="2409"/>
      <c r="AZ13" s="2409"/>
      <c r="BA13" s="2409"/>
      <c r="BB13" s="2410"/>
      <c r="BC13" s="2454">
        <v>0</v>
      </c>
      <c r="BD13" s="2409"/>
      <c r="BE13" s="2409"/>
      <c r="BF13" s="2409"/>
      <c r="BG13" s="2409"/>
      <c r="BH13" s="2409"/>
      <c r="BI13" s="2409"/>
      <c r="BJ13" s="2409"/>
      <c r="BK13" s="2409"/>
      <c r="BL13" s="2409"/>
      <c r="BM13" s="2409"/>
      <c r="BN13" s="2409"/>
      <c r="BO13" s="2409"/>
      <c r="BP13" s="2410"/>
      <c r="BQ13" s="2454">
        <v>0</v>
      </c>
      <c r="BR13" s="2409"/>
      <c r="BS13" s="2409"/>
      <c r="BT13" s="2409"/>
      <c r="BU13" s="2409"/>
      <c r="BV13" s="2409"/>
      <c r="BW13" s="2409"/>
      <c r="BX13" s="2409"/>
      <c r="BY13" s="2409"/>
      <c r="BZ13" s="2409"/>
      <c r="CA13" s="2409"/>
      <c r="CB13" s="2410"/>
      <c r="CC13" s="2312" t="s">
        <v>0</v>
      </c>
      <c r="CD13" s="2313"/>
      <c r="CE13" s="2314">
        <v>0</v>
      </c>
      <c r="CF13" s="2314"/>
      <c r="CG13" s="2314"/>
      <c r="CH13" s="2314"/>
      <c r="CI13" s="2314"/>
      <c r="CJ13" s="2314"/>
      <c r="CK13" s="2314"/>
      <c r="CL13" s="2314"/>
      <c r="CM13" s="2314"/>
      <c r="CN13" s="2314"/>
      <c r="CO13" s="1958" t="s">
        <v>1</v>
      </c>
      <c r="CP13" s="2320"/>
      <c r="CQ13" s="2454">
        <v>0</v>
      </c>
      <c r="CR13" s="2409"/>
      <c r="CS13" s="2409"/>
      <c r="CT13" s="2409"/>
      <c r="CU13" s="2409"/>
      <c r="CV13" s="2409"/>
      <c r="CW13" s="2409"/>
      <c r="CX13" s="2409"/>
      <c r="CY13" s="2409"/>
      <c r="CZ13" s="2409"/>
      <c r="DA13" s="2409"/>
      <c r="DB13" s="2409"/>
      <c r="DC13" s="2409"/>
      <c r="DD13" s="2410"/>
      <c r="DE13" s="2454">
        <v>0</v>
      </c>
      <c r="DF13" s="2409"/>
      <c r="DG13" s="2409"/>
      <c r="DH13" s="2409"/>
      <c r="DI13" s="2409"/>
      <c r="DJ13" s="2409"/>
      <c r="DK13" s="2409"/>
      <c r="DL13" s="2409"/>
      <c r="DM13" s="2409"/>
      <c r="DN13" s="2409"/>
      <c r="DO13" s="2409"/>
      <c r="DP13" s="2409"/>
      <c r="DQ13" s="2409"/>
      <c r="DR13" s="2409"/>
      <c r="DS13" s="2409"/>
      <c r="DT13" s="2409"/>
      <c r="DU13" s="2409"/>
      <c r="DV13" s="2409"/>
      <c r="DW13" s="2409"/>
      <c r="DX13" s="2410"/>
      <c r="DY13" s="2454">
        <v>0</v>
      </c>
      <c r="DZ13" s="2409"/>
      <c r="EA13" s="2409"/>
      <c r="EB13" s="2409"/>
      <c r="EC13" s="2409"/>
      <c r="ED13" s="2409"/>
      <c r="EE13" s="2409"/>
      <c r="EF13" s="2409"/>
      <c r="EG13" s="2409"/>
      <c r="EH13" s="2409"/>
      <c r="EI13" s="2409"/>
      <c r="EJ13" s="2409"/>
      <c r="EK13" s="2409"/>
      <c r="EL13" s="2410"/>
      <c r="EM13" s="2321">
        <f t="shared" si="0"/>
        <v>0</v>
      </c>
      <c r="EN13" s="2321"/>
      <c r="EO13" s="2321"/>
      <c r="EP13" s="2321"/>
      <c r="EQ13" s="2321"/>
      <c r="ER13" s="2321"/>
      <c r="ES13" s="2321"/>
      <c r="ET13" s="2321"/>
      <c r="EU13" s="2321"/>
      <c r="EV13" s="2321"/>
      <c r="EW13" s="2321"/>
      <c r="EX13" s="2321"/>
      <c r="EY13" s="2321"/>
      <c r="EZ13" s="2456">
        <f t="shared" ref="EZ13:EZ17" si="1">BC13+CQ13+DY13</f>
        <v>0</v>
      </c>
      <c r="FA13" s="2457"/>
      <c r="FB13" s="2457"/>
      <c r="FC13" s="2457"/>
      <c r="FD13" s="2457"/>
      <c r="FE13" s="2457"/>
      <c r="FF13" s="2457"/>
      <c r="FG13" s="2457"/>
      <c r="FH13" s="2457"/>
      <c r="FI13" s="2457"/>
      <c r="FJ13" s="2457"/>
      <c r="FK13" s="2457"/>
      <c r="FL13" s="2457"/>
      <c r="FM13" s="2457"/>
      <c r="FN13" s="2457"/>
      <c r="FO13" s="2458"/>
    </row>
    <row r="14" spans="1:173" ht="18" customHeight="1">
      <c r="B14" s="149"/>
      <c r="C14" s="2338" t="s">
        <v>1037</v>
      </c>
      <c r="D14" s="2338"/>
      <c r="E14" s="2338"/>
      <c r="F14" s="2338"/>
      <c r="G14" s="2338"/>
      <c r="H14" s="2338"/>
      <c r="I14" s="2338"/>
      <c r="J14" s="2338"/>
      <c r="K14" s="2338"/>
      <c r="L14" s="2338"/>
      <c r="M14" s="2338"/>
      <c r="N14" s="2338"/>
      <c r="O14" s="2338"/>
      <c r="P14" s="2338"/>
      <c r="Q14" s="2338"/>
      <c r="R14" s="2338"/>
      <c r="S14" s="2338"/>
      <c r="T14" s="2338"/>
      <c r="U14" s="2338"/>
      <c r="V14" s="2338"/>
      <c r="W14" s="2339"/>
      <c r="X14" s="3125">
        <v>53062</v>
      </c>
      <c r="Y14" s="3126"/>
      <c r="Z14" s="3126"/>
      <c r="AA14" s="3126"/>
      <c r="AB14" s="3127"/>
      <c r="AC14" s="2433" t="s">
        <v>774</v>
      </c>
      <c r="AD14" s="2434"/>
      <c r="AE14" s="2434"/>
      <c r="AF14" s="2434"/>
      <c r="AG14" s="2434"/>
      <c r="AH14" s="2434"/>
      <c r="AI14" s="2412" t="s">
        <v>210</v>
      </c>
      <c r="AJ14" s="2412"/>
      <c r="AK14" s="2412"/>
      <c r="AL14" s="2429">
        <v>-1</v>
      </c>
      <c r="AM14" s="2429"/>
      <c r="AN14" s="2429"/>
      <c r="AO14" s="2430"/>
      <c r="AP14" s="2443">
        <f>EM15</f>
        <v>0</v>
      </c>
      <c r="AQ14" s="2444"/>
      <c r="AR14" s="2444"/>
      <c r="AS14" s="2444"/>
      <c r="AT14" s="2444"/>
      <c r="AU14" s="2444"/>
      <c r="AV14" s="2444"/>
      <c r="AW14" s="2444"/>
      <c r="AX14" s="2444"/>
      <c r="AY14" s="2444"/>
      <c r="AZ14" s="2444"/>
      <c r="BA14" s="2444"/>
      <c r="BB14" s="2445"/>
      <c r="BC14" s="2850">
        <f>EZ15</f>
        <v>0</v>
      </c>
      <c r="BD14" s="2444"/>
      <c r="BE14" s="2444"/>
      <c r="BF14" s="2444"/>
      <c r="BG14" s="2444"/>
      <c r="BH14" s="2444"/>
      <c r="BI14" s="2444"/>
      <c r="BJ14" s="2444"/>
      <c r="BK14" s="2444"/>
      <c r="BL14" s="2444"/>
      <c r="BM14" s="2444"/>
      <c r="BN14" s="2444"/>
      <c r="BO14" s="2444"/>
      <c r="BP14" s="2445"/>
      <c r="BQ14" s="3079">
        <v>0</v>
      </c>
      <c r="BR14" s="2451"/>
      <c r="BS14" s="2451"/>
      <c r="BT14" s="2451"/>
      <c r="BU14" s="2451"/>
      <c r="BV14" s="2451"/>
      <c r="BW14" s="2451"/>
      <c r="BX14" s="2451"/>
      <c r="BY14" s="2451"/>
      <c r="BZ14" s="2451"/>
      <c r="CA14" s="2451"/>
      <c r="CB14" s="2452"/>
      <c r="CC14" s="2450" t="s">
        <v>0</v>
      </c>
      <c r="CD14" s="2435"/>
      <c r="CE14" s="2436">
        <v>0</v>
      </c>
      <c r="CF14" s="2436"/>
      <c r="CG14" s="2436"/>
      <c r="CH14" s="2436"/>
      <c r="CI14" s="2436"/>
      <c r="CJ14" s="2436"/>
      <c r="CK14" s="2436"/>
      <c r="CL14" s="2436"/>
      <c r="CM14" s="2436"/>
      <c r="CN14" s="2436"/>
      <c r="CO14" s="2449" t="s">
        <v>1</v>
      </c>
      <c r="CP14" s="2453"/>
      <c r="CQ14" s="3079">
        <v>0</v>
      </c>
      <c r="CR14" s="2451"/>
      <c r="CS14" s="2451"/>
      <c r="CT14" s="2451"/>
      <c r="CU14" s="2451"/>
      <c r="CV14" s="2451"/>
      <c r="CW14" s="2451"/>
      <c r="CX14" s="2451"/>
      <c r="CY14" s="2451"/>
      <c r="CZ14" s="2451"/>
      <c r="DA14" s="2451"/>
      <c r="DB14" s="2451"/>
      <c r="DC14" s="2451"/>
      <c r="DD14" s="2452"/>
      <c r="DE14" s="3079">
        <v>0</v>
      </c>
      <c r="DF14" s="2451"/>
      <c r="DG14" s="2451"/>
      <c r="DH14" s="2451"/>
      <c r="DI14" s="2451"/>
      <c r="DJ14" s="2451"/>
      <c r="DK14" s="2451"/>
      <c r="DL14" s="2451"/>
      <c r="DM14" s="2451"/>
      <c r="DN14" s="2451"/>
      <c r="DO14" s="2451"/>
      <c r="DP14" s="2451"/>
      <c r="DQ14" s="2451"/>
      <c r="DR14" s="2451"/>
      <c r="DS14" s="2451"/>
      <c r="DT14" s="2451"/>
      <c r="DU14" s="2451"/>
      <c r="DV14" s="2451"/>
      <c r="DW14" s="2451"/>
      <c r="DX14" s="2452"/>
      <c r="DY14" s="3079">
        <v>0</v>
      </c>
      <c r="DZ14" s="2451"/>
      <c r="EA14" s="2451"/>
      <c r="EB14" s="2451"/>
      <c r="EC14" s="2451"/>
      <c r="ED14" s="2451"/>
      <c r="EE14" s="2451"/>
      <c r="EF14" s="2451"/>
      <c r="EG14" s="2451"/>
      <c r="EH14" s="2451"/>
      <c r="EI14" s="2451"/>
      <c r="EJ14" s="2451"/>
      <c r="EK14" s="2451"/>
      <c r="EL14" s="2452"/>
      <c r="EM14" s="2321">
        <f t="shared" si="0"/>
        <v>0</v>
      </c>
      <c r="EN14" s="2321"/>
      <c r="EO14" s="2321"/>
      <c r="EP14" s="2321"/>
      <c r="EQ14" s="2321"/>
      <c r="ER14" s="2321"/>
      <c r="ES14" s="2321"/>
      <c r="ET14" s="2321"/>
      <c r="EU14" s="2321"/>
      <c r="EV14" s="2321"/>
      <c r="EW14" s="2321"/>
      <c r="EX14" s="2321"/>
      <c r="EY14" s="2321"/>
      <c r="EZ14" s="2456">
        <f t="shared" si="1"/>
        <v>0</v>
      </c>
      <c r="FA14" s="2457"/>
      <c r="FB14" s="2457"/>
      <c r="FC14" s="2457"/>
      <c r="FD14" s="2457"/>
      <c r="FE14" s="2457"/>
      <c r="FF14" s="2457"/>
      <c r="FG14" s="2457"/>
      <c r="FH14" s="2457"/>
      <c r="FI14" s="2457"/>
      <c r="FJ14" s="2457"/>
      <c r="FK14" s="2457"/>
      <c r="FL14" s="2457"/>
      <c r="FM14" s="2457"/>
      <c r="FN14" s="2457"/>
      <c r="FO14" s="2458"/>
    </row>
    <row r="15" spans="1:173" ht="18" customHeight="1">
      <c r="B15" s="149"/>
      <c r="C15" s="2342"/>
      <c r="D15" s="2342"/>
      <c r="E15" s="2342"/>
      <c r="F15" s="2342"/>
      <c r="G15" s="2342"/>
      <c r="H15" s="2342"/>
      <c r="I15" s="2342"/>
      <c r="J15" s="2342"/>
      <c r="K15" s="2342"/>
      <c r="L15" s="2342"/>
      <c r="M15" s="2342"/>
      <c r="N15" s="2342"/>
      <c r="O15" s="2342"/>
      <c r="P15" s="2342"/>
      <c r="Q15" s="2342"/>
      <c r="R15" s="2342"/>
      <c r="S15" s="2342"/>
      <c r="T15" s="2342"/>
      <c r="U15" s="2342"/>
      <c r="V15" s="2342"/>
      <c r="W15" s="2343"/>
      <c r="X15" s="2396">
        <v>53162</v>
      </c>
      <c r="Y15" s="2397"/>
      <c r="Z15" s="2397"/>
      <c r="AA15" s="2397"/>
      <c r="AB15" s="2398"/>
      <c r="AC15" s="2326" t="s">
        <v>774</v>
      </c>
      <c r="AD15" s="2327"/>
      <c r="AE15" s="2327"/>
      <c r="AF15" s="2327"/>
      <c r="AG15" s="2327"/>
      <c r="AH15" s="2327"/>
      <c r="AI15" s="2328" t="s">
        <v>211</v>
      </c>
      <c r="AJ15" s="2328"/>
      <c r="AK15" s="2328"/>
      <c r="AL15" s="2323">
        <v>-2</v>
      </c>
      <c r="AM15" s="2323"/>
      <c r="AN15" s="2323"/>
      <c r="AO15" s="2428"/>
      <c r="AP15" s="2408">
        <v>0</v>
      </c>
      <c r="AQ15" s="2409"/>
      <c r="AR15" s="2409"/>
      <c r="AS15" s="2409"/>
      <c r="AT15" s="2409"/>
      <c r="AU15" s="2409"/>
      <c r="AV15" s="2409"/>
      <c r="AW15" s="2409"/>
      <c r="AX15" s="2409"/>
      <c r="AY15" s="2409"/>
      <c r="AZ15" s="2409"/>
      <c r="BA15" s="2409"/>
      <c r="BB15" s="2410"/>
      <c r="BC15" s="3070">
        <v>0</v>
      </c>
      <c r="BD15" s="3071"/>
      <c r="BE15" s="3071"/>
      <c r="BF15" s="3071"/>
      <c r="BG15" s="3071"/>
      <c r="BH15" s="3071"/>
      <c r="BI15" s="3071"/>
      <c r="BJ15" s="3071"/>
      <c r="BK15" s="3071"/>
      <c r="BL15" s="3071"/>
      <c r="BM15" s="3071"/>
      <c r="BN15" s="3071"/>
      <c r="BO15" s="3071"/>
      <c r="BP15" s="3128"/>
      <c r="BQ15" s="2454">
        <v>0</v>
      </c>
      <c r="BR15" s="2409"/>
      <c r="BS15" s="2409"/>
      <c r="BT15" s="2409"/>
      <c r="BU15" s="2409"/>
      <c r="BV15" s="2409"/>
      <c r="BW15" s="2409"/>
      <c r="BX15" s="2409"/>
      <c r="BY15" s="2409"/>
      <c r="BZ15" s="2409"/>
      <c r="CA15" s="2409"/>
      <c r="CB15" s="2410"/>
      <c r="CC15" s="2312" t="s">
        <v>0</v>
      </c>
      <c r="CD15" s="2313"/>
      <c r="CE15" s="2314">
        <v>0</v>
      </c>
      <c r="CF15" s="2314"/>
      <c r="CG15" s="2314"/>
      <c r="CH15" s="2314"/>
      <c r="CI15" s="2314"/>
      <c r="CJ15" s="2314"/>
      <c r="CK15" s="2314"/>
      <c r="CL15" s="2314"/>
      <c r="CM15" s="2314"/>
      <c r="CN15" s="2314"/>
      <c r="CO15" s="1958" t="s">
        <v>1</v>
      </c>
      <c r="CP15" s="2320"/>
      <c r="CQ15" s="2454">
        <v>0</v>
      </c>
      <c r="CR15" s="2409"/>
      <c r="CS15" s="2409"/>
      <c r="CT15" s="2409"/>
      <c r="CU15" s="2409"/>
      <c r="CV15" s="2409"/>
      <c r="CW15" s="2409"/>
      <c r="CX15" s="2409"/>
      <c r="CY15" s="2409"/>
      <c r="CZ15" s="2409"/>
      <c r="DA15" s="2409"/>
      <c r="DB15" s="2409"/>
      <c r="DC15" s="2409"/>
      <c r="DD15" s="2410"/>
      <c r="DE15" s="2454">
        <v>0</v>
      </c>
      <c r="DF15" s="2409"/>
      <c r="DG15" s="2409"/>
      <c r="DH15" s="2409"/>
      <c r="DI15" s="2409"/>
      <c r="DJ15" s="2409"/>
      <c r="DK15" s="2409"/>
      <c r="DL15" s="2409"/>
      <c r="DM15" s="2409"/>
      <c r="DN15" s="2409"/>
      <c r="DO15" s="2409"/>
      <c r="DP15" s="2409"/>
      <c r="DQ15" s="2409"/>
      <c r="DR15" s="2409"/>
      <c r="DS15" s="2409"/>
      <c r="DT15" s="2409"/>
      <c r="DU15" s="2409"/>
      <c r="DV15" s="2409"/>
      <c r="DW15" s="2409"/>
      <c r="DX15" s="2410"/>
      <c r="DY15" s="2454">
        <v>0</v>
      </c>
      <c r="DZ15" s="2409"/>
      <c r="EA15" s="2409"/>
      <c r="EB15" s="2409"/>
      <c r="EC15" s="2409"/>
      <c r="ED15" s="2409"/>
      <c r="EE15" s="2409"/>
      <c r="EF15" s="2409"/>
      <c r="EG15" s="2409"/>
      <c r="EH15" s="2409"/>
      <c r="EI15" s="2409"/>
      <c r="EJ15" s="2409"/>
      <c r="EK15" s="2409"/>
      <c r="EL15" s="2410"/>
      <c r="EM15" s="2321">
        <f t="shared" si="0"/>
        <v>0</v>
      </c>
      <c r="EN15" s="2321"/>
      <c r="EO15" s="2321"/>
      <c r="EP15" s="2321"/>
      <c r="EQ15" s="2321"/>
      <c r="ER15" s="2321"/>
      <c r="ES15" s="2321"/>
      <c r="ET15" s="2321"/>
      <c r="EU15" s="2321"/>
      <c r="EV15" s="2321"/>
      <c r="EW15" s="2321"/>
      <c r="EX15" s="2321"/>
      <c r="EY15" s="2321"/>
      <c r="EZ15" s="2456">
        <f t="shared" si="1"/>
        <v>0</v>
      </c>
      <c r="FA15" s="2457"/>
      <c r="FB15" s="2457"/>
      <c r="FC15" s="2457"/>
      <c r="FD15" s="2457"/>
      <c r="FE15" s="2457"/>
      <c r="FF15" s="2457"/>
      <c r="FG15" s="2457"/>
      <c r="FH15" s="2457"/>
      <c r="FI15" s="2457"/>
      <c r="FJ15" s="2457"/>
      <c r="FK15" s="2457"/>
      <c r="FL15" s="2457"/>
      <c r="FM15" s="2457"/>
      <c r="FN15" s="2457"/>
      <c r="FO15" s="2458"/>
    </row>
    <row r="16" spans="1:173" ht="18" customHeight="1">
      <c r="B16" s="149"/>
      <c r="C16" s="2338" t="s">
        <v>1254</v>
      </c>
      <c r="D16" s="2338"/>
      <c r="E16" s="2338"/>
      <c r="F16" s="2338"/>
      <c r="G16" s="2338"/>
      <c r="H16" s="2338"/>
      <c r="I16" s="2338"/>
      <c r="J16" s="2338"/>
      <c r="K16" s="2338"/>
      <c r="L16" s="2338"/>
      <c r="M16" s="2338"/>
      <c r="N16" s="2338"/>
      <c r="O16" s="2338"/>
      <c r="P16" s="2338"/>
      <c r="Q16" s="2338"/>
      <c r="R16" s="2338"/>
      <c r="S16" s="2338"/>
      <c r="T16" s="2338"/>
      <c r="U16" s="2338"/>
      <c r="V16" s="2338"/>
      <c r="W16" s="2339"/>
      <c r="X16" s="3125">
        <v>53063</v>
      </c>
      <c r="Y16" s="3126"/>
      <c r="Z16" s="3126"/>
      <c r="AA16" s="3126"/>
      <c r="AB16" s="3127"/>
      <c r="AC16" s="2433" t="s">
        <v>774</v>
      </c>
      <c r="AD16" s="2434"/>
      <c r="AE16" s="2434"/>
      <c r="AF16" s="2434"/>
      <c r="AG16" s="2434"/>
      <c r="AH16" s="2434"/>
      <c r="AI16" s="2412" t="s">
        <v>210</v>
      </c>
      <c r="AJ16" s="2412"/>
      <c r="AK16" s="2412"/>
      <c r="AL16" s="2429">
        <v>-1</v>
      </c>
      <c r="AM16" s="2429"/>
      <c r="AN16" s="2429"/>
      <c r="AO16" s="2430"/>
      <c r="AP16" s="2443">
        <f>EM17</f>
        <v>0</v>
      </c>
      <c r="AQ16" s="2444"/>
      <c r="AR16" s="2444"/>
      <c r="AS16" s="2444"/>
      <c r="AT16" s="2444"/>
      <c r="AU16" s="2444"/>
      <c r="AV16" s="2444"/>
      <c r="AW16" s="2444"/>
      <c r="AX16" s="2444"/>
      <c r="AY16" s="2444"/>
      <c r="AZ16" s="2444"/>
      <c r="BA16" s="2444"/>
      <c r="BB16" s="2445"/>
      <c r="BC16" s="2850">
        <f>EZ17</f>
        <v>0</v>
      </c>
      <c r="BD16" s="2444"/>
      <c r="BE16" s="2444"/>
      <c r="BF16" s="2444"/>
      <c r="BG16" s="2444"/>
      <c r="BH16" s="2444"/>
      <c r="BI16" s="2444"/>
      <c r="BJ16" s="2444"/>
      <c r="BK16" s="2444"/>
      <c r="BL16" s="2444"/>
      <c r="BM16" s="2444"/>
      <c r="BN16" s="2444"/>
      <c r="BO16" s="2444"/>
      <c r="BP16" s="2445"/>
      <c r="BQ16" s="3079">
        <v>0</v>
      </c>
      <c r="BR16" s="2451"/>
      <c r="BS16" s="2451"/>
      <c r="BT16" s="2451"/>
      <c r="BU16" s="2451"/>
      <c r="BV16" s="2451"/>
      <c r="BW16" s="2451"/>
      <c r="BX16" s="2451"/>
      <c r="BY16" s="2451"/>
      <c r="BZ16" s="2451"/>
      <c r="CA16" s="2451"/>
      <c r="CB16" s="2452"/>
      <c r="CC16" s="2450" t="s">
        <v>0</v>
      </c>
      <c r="CD16" s="2435"/>
      <c r="CE16" s="2436">
        <v>0</v>
      </c>
      <c r="CF16" s="2436"/>
      <c r="CG16" s="2436"/>
      <c r="CH16" s="2436"/>
      <c r="CI16" s="2436"/>
      <c r="CJ16" s="2436"/>
      <c r="CK16" s="2436"/>
      <c r="CL16" s="2436"/>
      <c r="CM16" s="2436"/>
      <c r="CN16" s="2436"/>
      <c r="CO16" s="2449" t="s">
        <v>1</v>
      </c>
      <c r="CP16" s="2453"/>
      <c r="CQ16" s="3079">
        <v>0</v>
      </c>
      <c r="CR16" s="2451"/>
      <c r="CS16" s="2451"/>
      <c r="CT16" s="2451"/>
      <c r="CU16" s="2451"/>
      <c r="CV16" s="2451"/>
      <c r="CW16" s="2451"/>
      <c r="CX16" s="2451"/>
      <c r="CY16" s="2451"/>
      <c r="CZ16" s="2451"/>
      <c r="DA16" s="2451"/>
      <c r="DB16" s="2451"/>
      <c r="DC16" s="2451"/>
      <c r="DD16" s="2452"/>
      <c r="DE16" s="3079">
        <v>0</v>
      </c>
      <c r="DF16" s="2451"/>
      <c r="DG16" s="2451"/>
      <c r="DH16" s="2451"/>
      <c r="DI16" s="2451"/>
      <c r="DJ16" s="2451"/>
      <c r="DK16" s="2451"/>
      <c r="DL16" s="2451"/>
      <c r="DM16" s="2451"/>
      <c r="DN16" s="2451"/>
      <c r="DO16" s="2451"/>
      <c r="DP16" s="2451"/>
      <c r="DQ16" s="2451"/>
      <c r="DR16" s="2451"/>
      <c r="DS16" s="2451"/>
      <c r="DT16" s="2451"/>
      <c r="DU16" s="2451"/>
      <c r="DV16" s="2451"/>
      <c r="DW16" s="2451"/>
      <c r="DX16" s="2452"/>
      <c r="DY16" s="3079">
        <v>0</v>
      </c>
      <c r="DZ16" s="2451"/>
      <c r="EA16" s="2451"/>
      <c r="EB16" s="2451"/>
      <c r="EC16" s="2451"/>
      <c r="ED16" s="2451"/>
      <c r="EE16" s="2451"/>
      <c r="EF16" s="2451"/>
      <c r="EG16" s="2451"/>
      <c r="EH16" s="2451"/>
      <c r="EI16" s="2451"/>
      <c r="EJ16" s="2451"/>
      <c r="EK16" s="2451"/>
      <c r="EL16" s="2452"/>
      <c r="EM16" s="2321">
        <f t="shared" si="0"/>
        <v>0</v>
      </c>
      <c r="EN16" s="2321"/>
      <c r="EO16" s="2321"/>
      <c r="EP16" s="2321"/>
      <c r="EQ16" s="2321"/>
      <c r="ER16" s="2321"/>
      <c r="ES16" s="2321"/>
      <c r="ET16" s="2321"/>
      <c r="EU16" s="2321"/>
      <c r="EV16" s="2321"/>
      <c r="EW16" s="2321"/>
      <c r="EX16" s="2321"/>
      <c r="EY16" s="2321"/>
      <c r="EZ16" s="2456">
        <f t="shared" si="1"/>
        <v>0</v>
      </c>
      <c r="FA16" s="2457"/>
      <c r="FB16" s="2457"/>
      <c r="FC16" s="2457"/>
      <c r="FD16" s="2457"/>
      <c r="FE16" s="2457"/>
      <c r="FF16" s="2457"/>
      <c r="FG16" s="2457"/>
      <c r="FH16" s="2457"/>
      <c r="FI16" s="2457"/>
      <c r="FJ16" s="2457"/>
      <c r="FK16" s="2457"/>
      <c r="FL16" s="2457"/>
      <c r="FM16" s="2457"/>
      <c r="FN16" s="2457"/>
      <c r="FO16" s="2458"/>
    </row>
    <row r="17" spans="1:173" ht="18" customHeight="1">
      <c r="B17" s="149"/>
      <c r="C17" s="2342"/>
      <c r="D17" s="2342"/>
      <c r="E17" s="2342"/>
      <c r="F17" s="2342"/>
      <c r="G17" s="2342"/>
      <c r="H17" s="2342"/>
      <c r="I17" s="2342"/>
      <c r="J17" s="2342"/>
      <c r="K17" s="2342"/>
      <c r="L17" s="2342"/>
      <c r="M17" s="2342"/>
      <c r="N17" s="2342"/>
      <c r="O17" s="2342"/>
      <c r="P17" s="2342"/>
      <c r="Q17" s="2342"/>
      <c r="R17" s="2342"/>
      <c r="S17" s="2342"/>
      <c r="T17" s="2342"/>
      <c r="U17" s="2342"/>
      <c r="V17" s="2342"/>
      <c r="W17" s="2343"/>
      <c r="X17" s="2519">
        <v>53163</v>
      </c>
      <c r="Y17" s="2520"/>
      <c r="Z17" s="2520"/>
      <c r="AA17" s="2520"/>
      <c r="AB17" s="2521"/>
      <c r="AC17" s="2417" t="s">
        <v>774</v>
      </c>
      <c r="AD17" s="2418"/>
      <c r="AE17" s="2418"/>
      <c r="AF17" s="2418"/>
      <c r="AG17" s="2418"/>
      <c r="AH17" s="2418"/>
      <c r="AI17" s="2328" t="s">
        <v>211</v>
      </c>
      <c r="AJ17" s="2328"/>
      <c r="AK17" s="2328"/>
      <c r="AL17" s="2405">
        <v>-2</v>
      </c>
      <c r="AM17" s="2405"/>
      <c r="AN17" s="2405"/>
      <c r="AO17" s="2406"/>
      <c r="AP17" s="3085">
        <v>0</v>
      </c>
      <c r="AQ17" s="2440"/>
      <c r="AR17" s="2440"/>
      <c r="AS17" s="2440"/>
      <c r="AT17" s="2440"/>
      <c r="AU17" s="2440"/>
      <c r="AV17" s="2440"/>
      <c r="AW17" s="2440"/>
      <c r="AX17" s="2440"/>
      <c r="AY17" s="2440"/>
      <c r="AZ17" s="2440"/>
      <c r="BA17" s="2440"/>
      <c r="BB17" s="2441"/>
      <c r="BC17" s="2914">
        <v>0</v>
      </c>
      <c r="BD17" s="2843"/>
      <c r="BE17" s="2843"/>
      <c r="BF17" s="2843"/>
      <c r="BG17" s="2843"/>
      <c r="BH17" s="2843"/>
      <c r="BI17" s="2843"/>
      <c r="BJ17" s="2843"/>
      <c r="BK17" s="2843"/>
      <c r="BL17" s="2843"/>
      <c r="BM17" s="2843"/>
      <c r="BN17" s="2843"/>
      <c r="BO17" s="2843"/>
      <c r="BP17" s="2844"/>
      <c r="BQ17" s="3084">
        <v>0</v>
      </c>
      <c r="BR17" s="2440"/>
      <c r="BS17" s="2440"/>
      <c r="BT17" s="2440"/>
      <c r="BU17" s="2440"/>
      <c r="BV17" s="2440"/>
      <c r="BW17" s="2440"/>
      <c r="BX17" s="2440"/>
      <c r="BY17" s="2440"/>
      <c r="BZ17" s="2440"/>
      <c r="CA17" s="2440"/>
      <c r="CB17" s="2441"/>
      <c r="CC17" s="2411" t="s">
        <v>0</v>
      </c>
      <c r="CD17" s="2390"/>
      <c r="CE17" s="1043">
        <v>0</v>
      </c>
      <c r="CF17" s="1043"/>
      <c r="CG17" s="1043"/>
      <c r="CH17" s="1043"/>
      <c r="CI17" s="1043"/>
      <c r="CJ17" s="1043"/>
      <c r="CK17" s="1043"/>
      <c r="CL17" s="1043"/>
      <c r="CM17" s="1043"/>
      <c r="CN17" s="1043"/>
      <c r="CO17" s="2407" t="s">
        <v>1</v>
      </c>
      <c r="CP17" s="2416"/>
      <c r="CQ17" s="3084">
        <v>0</v>
      </c>
      <c r="CR17" s="2440"/>
      <c r="CS17" s="2440"/>
      <c r="CT17" s="2440"/>
      <c r="CU17" s="2440"/>
      <c r="CV17" s="2440"/>
      <c r="CW17" s="2440"/>
      <c r="CX17" s="2440"/>
      <c r="CY17" s="2440"/>
      <c r="CZ17" s="2440"/>
      <c r="DA17" s="2440"/>
      <c r="DB17" s="2440"/>
      <c r="DC17" s="2440"/>
      <c r="DD17" s="2441"/>
      <c r="DE17" s="3084">
        <v>0</v>
      </c>
      <c r="DF17" s="2440"/>
      <c r="DG17" s="2440"/>
      <c r="DH17" s="2440"/>
      <c r="DI17" s="2440"/>
      <c r="DJ17" s="2440"/>
      <c r="DK17" s="2440"/>
      <c r="DL17" s="2440"/>
      <c r="DM17" s="2440"/>
      <c r="DN17" s="2440"/>
      <c r="DO17" s="2440"/>
      <c r="DP17" s="2440"/>
      <c r="DQ17" s="2440"/>
      <c r="DR17" s="2440"/>
      <c r="DS17" s="2440"/>
      <c r="DT17" s="2440"/>
      <c r="DU17" s="2440"/>
      <c r="DV17" s="2440"/>
      <c r="DW17" s="2440"/>
      <c r="DX17" s="2441"/>
      <c r="DY17" s="3084">
        <v>0</v>
      </c>
      <c r="DZ17" s="2440"/>
      <c r="EA17" s="2440"/>
      <c r="EB17" s="2440"/>
      <c r="EC17" s="2440"/>
      <c r="ED17" s="2440"/>
      <c r="EE17" s="2440"/>
      <c r="EF17" s="2440"/>
      <c r="EG17" s="2440"/>
      <c r="EH17" s="2440"/>
      <c r="EI17" s="2440"/>
      <c r="EJ17" s="2440"/>
      <c r="EK17" s="2440"/>
      <c r="EL17" s="2441"/>
      <c r="EM17" s="2321">
        <f>AP17+BQ17-CE17+DE17</f>
        <v>0</v>
      </c>
      <c r="EN17" s="2321"/>
      <c r="EO17" s="2321"/>
      <c r="EP17" s="2321"/>
      <c r="EQ17" s="2321"/>
      <c r="ER17" s="2321"/>
      <c r="ES17" s="2321"/>
      <c r="ET17" s="2321"/>
      <c r="EU17" s="2321"/>
      <c r="EV17" s="2321"/>
      <c r="EW17" s="2321"/>
      <c r="EX17" s="2321"/>
      <c r="EY17" s="2321"/>
      <c r="EZ17" s="2456">
        <f t="shared" si="1"/>
        <v>0</v>
      </c>
      <c r="FA17" s="2457"/>
      <c r="FB17" s="2457"/>
      <c r="FC17" s="2457"/>
      <c r="FD17" s="2457"/>
      <c r="FE17" s="2457"/>
      <c r="FF17" s="2457"/>
      <c r="FG17" s="2457"/>
      <c r="FH17" s="2457"/>
      <c r="FI17" s="2457"/>
      <c r="FJ17" s="2457"/>
      <c r="FK17" s="2457"/>
      <c r="FL17" s="2457"/>
      <c r="FM17" s="2457"/>
      <c r="FN17" s="2457"/>
      <c r="FO17" s="2458"/>
    </row>
    <row r="18" spans="1:173" s="163" customFormat="1" ht="8.25" customHeight="1">
      <c r="A18" s="627"/>
      <c r="B18" s="171"/>
      <c r="C18" s="3062" t="s">
        <v>406</v>
      </c>
      <c r="D18" s="3062"/>
      <c r="E18" s="3062"/>
      <c r="F18" s="3062"/>
      <c r="G18" s="3062"/>
      <c r="H18" s="3062"/>
      <c r="I18" s="3062"/>
      <c r="J18" s="3062"/>
      <c r="K18" s="3062"/>
      <c r="L18" s="3062"/>
      <c r="M18" s="3062"/>
      <c r="N18" s="3062"/>
      <c r="O18" s="3062"/>
      <c r="P18" s="3062"/>
      <c r="Q18" s="3062"/>
      <c r="R18" s="3062"/>
      <c r="S18" s="3062"/>
      <c r="T18" s="3062"/>
      <c r="U18" s="3062"/>
      <c r="V18" s="3062"/>
      <c r="W18" s="3063"/>
      <c r="X18" s="2859"/>
      <c r="Y18" s="2860"/>
      <c r="Z18" s="2860"/>
      <c r="AA18" s="2860"/>
      <c r="AB18" s="2861"/>
      <c r="AC18" s="2879"/>
      <c r="AD18" s="2880"/>
      <c r="AE18" s="2880"/>
      <c r="AF18" s="2880"/>
      <c r="AG18" s="2880"/>
      <c r="AH18" s="2880"/>
      <c r="AI18" s="2880"/>
      <c r="AJ18" s="2880"/>
      <c r="AK18" s="2880"/>
      <c r="AL18" s="2880"/>
      <c r="AM18" s="2880"/>
      <c r="AN18" s="2880"/>
      <c r="AO18" s="3152"/>
      <c r="AP18" s="2895"/>
      <c r="AQ18" s="2843"/>
      <c r="AR18" s="2843"/>
      <c r="AS18" s="2843"/>
      <c r="AT18" s="2843"/>
      <c r="AU18" s="2843"/>
      <c r="AV18" s="2843"/>
      <c r="AW18" s="2843"/>
      <c r="AX18" s="2843"/>
      <c r="AY18" s="2843"/>
      <c r="AZ18" s="2843"/>
      <c r="BA18" s="2843"/>
      <c r="BB18" s="2844"/>
      <c r="BC18" s="2914"/>
      <c r="BD18" s="2843"/>
      <c r="BE18" s="2843"/>
      <c r="BF18" s="2843"/>
      <c r="BG18" s="2843"/>
      <c r="BH18" s="2843"/>
      <c r="BI18" s="2843"/>
      <c r="BJ18" s="2843"/>
      <c r="BK18" s="2843"/>
      <c r="BL18" s="2843"/>
      <c r="BM18" s="2843"/>
      <c r="BN18" s="2843"/>
      <c r="BO18" s="2843"/>
      <c r="BP18" s="2844"/>
      <c r="BQ18" s="2914"/>
      <c r="BR18" s="2843"/>
      <c r="BS18" s="2843"/>
      <c r="BT18" s="2843"/>
      <c r="BU18" s="2843"/>
      <c r="BV18" s="2843"/>
      <c r="BW18" s="2843"/>
      <c r="BX18" s="2843"/>
      <c r="BY18" s="2843"/>
      <c r="BZ18" s="2843"/>
      <c r="CA18" s="2843"/>
      <c r="CB18" s="2844"/>
      <c r="CC18" s="3141"/>
      <c r="CD18" s="1510"/>
      <c r="CE18" s="1510"/>
      <c r="CF18" s="1510"/>
      <c r="CG18" s="1510"/>
      <c r="CH18" s="1510"/>
      <c r="CI18" s="1510"/>
      <c r="CJ18" s="1510"/>
      <c r="CK18" s="1510"/>
      <c r="CL18" s="1510"/>
      <c r="CM18" s="1510"/>
      <c r="CN18" s="1510"/>
      <c r="CO18" s="1510"/>
      <c r="CP18" s="3142"/>
      <c r="CQ18" s="2914"/>
      <c r="CR18" s="2843"/>
      <c r="CS18" s="2843"/>
      <c r="CT18" s="2843"/>
      <c r="CU18" s="2843"/>
      <c r="CV18" s="2843"/>
      <c r="CW18" s="2843"/>
      <c r="CX18" s="2843"/>
      <c r="CY18" s="2843"/>
      <c r="CZ18" s="2843"/>
      <c r="DA18" s="2843"/>
      <c r="DB18" s="2843"/>
      <c r="DC18" s="2843"/>
      <c r="DD18" s="2844"/>
      <c r="DE18" s="2914"/>
      <c r="DF18" s="2843"/>
      <c r="DG18" s="2843"/>
      <c r="DH18" s="2843"/>
      <c r="DI18" s="2843"/>
      <c r="DJ18" s="2843"/>
      <c r="DK18" s="2843"/>
      <c r="DL18" s="2843"/>
      <c r="DM18" s="2843"/>
      <c r="DN18" s="2843"/>
      <c r="DO18" s="2843"/>
      <c r="DP18" s="2843"/>
      <c r="DQ18" s="2843"/>
      <c r="DR18" s="2843"/>
      <c r="DS18" s="2843"/>
      <c r="DT18" s="2843"/>
      <c r="DU18" s="2843"/>
      <c r="DV18" s="2843"/>
      <c r="DW18" s="2843"/>
      <c r="DX18" s="2844"/>
      <c r="DY18" s="2914"/>
      <c r="DZ18" s="2843"/>
      <c r="EA18" s="2843"/>
      <c r="EB18" s="2843"/>
      <c r="EC18" s="2843"/>
      <c r="ED18" s="2843"/>
      <c r="EE18" s="2843"/>
      <c r="EF18" s="2843"/>
      <c r="EG18" s="2843"/>
      <c r="EH18" s="2843"/>
      <c r="EI18" s="2843"/>
      <c r="EJ18" s="2843"/>
      <c r="EK18" s="2843"/>
      <c r="EL18" s="2844"/>
      <c r="EM18" s="2914"/>
      <c r="EN18" s="2843"/>
      <c r="EO18" s="2843"/>
      <c r="EP18" s="2843"/>
      <c r="EQ18" s="2843"/>
      <c r="ER18" s="2843"/>
      <c r="ES18" s="2843"/>
      <c r="ET18" s="2843"/>
      <c r="EU18" s="2843"/>
      <c r="EV18" s="2843"/>
      <c r="EW18" s="2843"/>
      <c r="EX18" s="2843"/>
      <c r="EY18" s="2844"/>
      <c r="EZ18" s="3135"/>
      <c r="FA18" s="3136"/>
      <c r="FB18" s="3136"/>
      <c r="FC18" s="3136"/>
      <c r="FD18" s="3136"/>
      <c r="FE18" s="3136"/>
      <c r="FF18" s="3136"/>
      <c r="FG18" s="3136"/>
      <c r="FH18" s="3136"/>
      <c r="FI18" s="3136"/>
      <c r="FJ18" s="3136"/>
      <c r="FK18" s="3136"/>
      <c r="FL18" s="3136"/>
      <c r="FM18" s="3136"/>
      <c r="FN18" s="3136"/>
      <c r="FO18" s="3137"/>
    </row>
    <row r="19" spans="1:173" s="163" customFormat="1" ht="8.25" customHeight="1">
      <c r="A19" s="627"/>
      <c r="B19" s="171"/>
      <c r="C19" s="3064"/>
      <c r="D19" s="3064"/>
      <c r="E19" s="3064"/>
      <c r="F19" s="3064"/>
      <c r="G19" s="3064"/>
      <c r="H19" s="3064"/>
      <c r="I19" s="3064"/>
      <c r="J19" s="3064"/>
      <c r="K19" s="3064"/>
      <c r="L19" s="3064"/>
      <c r="M19" s="3064"/>
      <c r="N19" s="3064"/>
      <c r="O19" s="3064"/>
      <c r="P19" s="3064"/>
      <c r="Q19" s="3064"/>
      <c r="R19" s="3064"/>
      <c r="S19" s="3064"/>
      <c r="T19" s="3064"/>
      <c r="U19" s="3064"/>
      <c r="V19" s="3064"/>
      <c r="W19" s="3065"/>
      <c r="X19" s="3150"/>
      <c r="Y19" s="2968"/>
      <c r="Z19" s="2968"/>
      <c r="AA19" s="2968"/>
      <c r="AB19" s="3151"/>
      <c r="AC19" s="3066"/>
      <c r="AD19" s="3067"/>
      <c r="AE19" s="3067"/>
      <c r="AF19" s="3067"/>
      <c r="AG19" s="3067"/>
      <c r="AH19" s="3067"/>
      <c r="AI19" s="3067"/>
      <c r="AJ19" s="3067"/>
      <c r="AK19" s="3067"/>
      <c r="AL19" s="3067"/>
      <c r="AM19" s="3067"/>
      <c r="AN19" s="3067"/>
      <c r="AO19" s="3153"/>
      <c r="AP19" s="2922"/>
      <c r="AQ19" s="2919"/>
      <c r="AR19" s="2919"/>
      <c r="AS19" s="2919"/>
      <c r="AT19" s="2919"/>
      <c r="AU19" s="2919"/>
      <c r="AV19" s="2919"/>
      <c r="AW19" s="2919"/>
      <c r="AX19" s="2919"/>
      <c r="AY19" s="2919"/>
      <c r="AZ19" s="2919"/>
      <c r="BA19" s="2919"/>
      <c r="BB19" s="2920"/>
      <c r="BC19" s="2918"/>
      <c r="BD19" s="2919"/>
      <c r="BE19" s="2919"/>
      <c r="BF19" s="2919"/>
      <c r="BG19" s="2919"/>
      <c r="BH19" s="2919"/>
      <c r="BI19" s="2919"/>
      <c r="BJ19" s="2919"/>
      <c r="BK19" s="2919"/>
      <c r="BL19" s="2919"/>
      <c r="BM19" s="2919"/>
      <c r="BN19" s="2919"/>
      <c r="BO19" s="2919"/>
      <c r="BP19" s="2920"/>
      <c r="BQ19" s="2918"/>
      <c r="BR19" s="2919"/>
      <c r="BS19" s="2919"/>
      <c r="BT19" s="2919"/>
      <c r="BU19" s="2919"/>
      <c r="BV19" s="2919"/>
      <c r="BW19" s="2919"/>
      <c r="BX19" s="2919"/>
      <c r="BY19" s="2919"/>
      <c r="BZ19" s="2919"/>
      <c r="CA19" s="2919"/>
      <c r="CB19" s="2920"/>
      <c r="CC19" s="3143"/>
      <c r="CD19" s="2029"/>
      <c r="CE19" s="2029"/>
      <c r="CF19" s="2029"/>
      <c r="CG19" s="2029"/>
      <c r="CH19" s="2029"/>
      <c r="CI19" s="2029"/>
      <c r="CJ19" s="2029"/>
      <c r="CK19" s="2029"/>
      <c r="CL19" s="2029"/>
      <c r="CM19" s="2029"/>
      <c r="CN19" s="2029"/>
      <c r="CO19" s="2029"/>
      <c r="CP19" s="3144"/>
      <c r="CQ19" s="2918"/>
      <c r="CR19" s="2919"/>
      <c r="CS19" s="2919"/>
      <c r="CT19" s="2919"/>
      <c r="CU19" s="2919"/>
      <c r="CV19" s="2919"/>
      <c r="CW19" s="2919"/>
      <c r="CX19" s="2919"/>
      <c r="CY19" s="2919"/>
      <c r="CZ19" s="2919"/>
      <c r="DA19" s="2919"/>
      <c r="DB19" s="2919"/>
      <c r="DC19" s="2919"/>
      <c r="DD19" s="2920"/>
      <c r="DE19" s="2918"/>
      <c r="DF19" s="2919"/>
      <c r="DG19" s="2919"/>
      <c r="DH19" s="2919"/>
      <c r="DI19" s="2919"/>
      <c r="DJ19" s="2919"/>
      <c r="DK19" s="2919"/>
      <c r="DL19" s="2919"/>
      <c r="DM19" s="2919"/>
      <c r="DN19" s="2919"/>
      <c r="DO19" s="2919"/>
      <c r="DP19" s="2919"/>
      <c r="DQ19" s="2919"/>
      <c r="DR19" s="2919"/>
      <c r="DS19" s="2919"/>
      <c r="DT19" s="2919"/>
      <c r="DU19" s="2919"/>
      <c r="DV19" s="2919"/>
      <c r="DW19" s="2919"/>
      <c r="DX19" s="2920"/>
      <c r="DY19" s="2918"/>
      <c r="DZ19" s="2919"/>
      <c r="EA19" s="2919"/>
      <c r="EB19" s="2919"/>
      <c r="EC19" s="2919"/>
      <c r="ED19" s="2919"/>
      <c r="EE19" s="2919"/>
      <c r="EF19" s="2919"/>
      <c r="EG19" s="2919"/>
      <c r="EH19" s="2919"/>
      <c r="EI19" s="2919"/>
      <c r="EJ19" s="2919"/>
      <c r="EK19" s="2919"/>
      <c r="EL19" s="2920"/>
      <c r="EM19" s="2918"/>
      <c r="EN19" s="2919"/>
      <c r="EO19" s="2919"/>
      <c r="EP19" s="2919"/>
      <c r="EQ19" s="2919"/>
      <c r="ER19" s="2919"/>
      <c r="ES19" s="2919"/>
      <c r="ET19" s="2919"/>
      <c r="EU19" s="2919"/>
      <c r="EV19" s="2919"/>
      <c r="EW19" s="2919"/>
      <c r="EX19" s="2919"/>
      <c r="EY19" s="2920"/>
      <c r="EZ19" s="3138"/>
      <c r="FA19" s="3139"/>
      <c r="FB19" s="3139"/>
      <c r="FC19" s="3139"/>
      <c r="FD19" s="3139"/>
      <c r="FE19" s="3139"/>
      <c r="FF19" s="3139"/>
      <c r="FG19" s="3139"/>
      <c r="FH19" s="3139"/>
      <c r="FI19" s="3139"/>
      <c r="FJ19" s="3139"/>
      <c r="FK19" s="3139"/>
      <c r="FL19" s="3139"/>
      <c r="FM19" s="3139"/>
      <c r="FN19" s="3139"/>
      <c r="FO19" s="3140"/>
    </row>
    <row r="20" spans="1:173" ht="18" customHeight="1">
      <c r="B20" s="149"/>
      <c r="C20" s="2431" t="s">
        <v>1038</v>
      </c>
      <c r="D20" s="2431"/>
      <c r="E20" s="2431"/>
      <c r="F20" s="2431"/>
      <c r="G20" s="2431"/>
      <c r="H20" s="2431"/>
      <c r="I20" s="2431"/>
      <c r="J20" s="2431"/>
      <c r="K20" s="2431"/>
      <c r="L20" s="2431"/>
      <c r="M20" s="2431"/>
      <c r="N20" s="2431"/>
      <c r="O20" s="2431"/>
      <c r="P20" s="2431"/>
      <c r="Q20" s="2431"/>
      <c r="R20" s="2431"/>
      <c r="S20" s="2431"/>
      <c r="T20" s="2431"/>
      <c r="U20" s="2431"/>
      <c r="V20" s="2431"/>
      <c r="W20" s="2432"/>
      <c r="X20" s="3125">
        <v>530631</v>
      </c>
      <c r="Y20" s="3126"/>
      <c r="Z20" s="3126"/>
      <c r="AA20" s="3126"/>
      <c r="AB20" s="3127"/>
      <c r="AC20" s="2433" t="s">
        <v>774</v>
      </c>
      <c r="AD20" s="2434"/>
      <c r="AE20" s="2434"/>
      <c r="AF20" s="2434"/>
      <c r="AG20" s="2434"/>
      <c r="AH20" s="2434"/>
      <c r="AI20" s="2412" t="s">
        <v>210</v>
      </c>
      <c r="AJ20" s="2412"/>
      <c r="AK20" s="2412"/>
      <c r="AL20" s="2429">
        <v>-1</v>
      </c>
      <c r="AM20" s="2429"/>
      <c r="AN20" s="2429"/>
      <c r="AO20" s="2430"/>
      <c r="AP20" s="2443">
        <f>EM21</f>
        <v>0</v>
      </c>
      <c r="AQ20" s="2444"/>
      <c r="AR20" s="2444"/>
      <c r="AS20" s="2444"/>
      <c r="AT20" s="2444"/>
      <c r="AU20" s="2444"/>
      <c r="AV20" s="2444"/>
      <c r="AW20" s="2444"/>
      <c r="AX20" s="2444"/>
      <c r="AY20" s="2444"/>
      <c r="AZ20" s="2444"/>
      <c r="BA20" s="2444"/>
      <c r="BB20" s="2445"/>
      <c r="BC20" s="2850">
        <f>EZ21</f>
        <v>0</v>
      </c>
      <c r="BD20" s="2444"/>
      <c r="BE20" s="2444"/>
      <c r="BF20" s="2444"/>
      <c r="BG20" s="2444"/>
      <c r="BH20" s="2444"/>
      <c r="BI20" s="2444"/>
      <c r="BJ20" s="2444"/>
      <c r="BK20" s="2444"/>
      <c r="BL20" s="2444"/>
      <c r="BM20" s="2444"/>
      <c r="BN20" s="2444"/>
      <c r="BO20" s="2444"/>
      <c r="BP20" s="2445"/>
      <c r="BQ20" s="3079">
        <v>0</v>
      </c>
      <c r="BR20" s="2451"/>
      <c r="BS20" s="2451"/>
      <c r="BT20" s="2451"/>
      <c r="BU20" s="2451"/>
      <c r="BV20" s="2451"/>
      <c r="BW20" s="2451"/>
      <c r="BX20" s="2451"/>
      <c r="BY20" s="2451"/>
      <c r="BZ20" s="2451"/>
      <c r="CA20" s="2451"/>
      <c r="CB20" s="2452"/>
      <c r="CC20" s="2450" t="s">
        <v>0</v>
      </c>
      <c r="CD20" s="2435"/>
      <c r="CE20" s="2436">
        <v>0</v>
      </c>
      <c r="CF20" s="2436"/>
      <c r="CG20" s="2436"/>
      <c r="CH20" s="2436"/>
      <c r="CI20" s="2436"/>
      <c r="CJ20" s="2436"/>
      <c r="CK20" s="2436"/>
      <c r="CL20" s="2436"/>
      <c r="CM20" s="2436"/>
      <c r="CN20" s="2436"/>
      <c r="CO20" s="2449" t="s">
        <v>1</v>
      </c>
      <c r="CP20" s="2453"/>
      <c r="CQ20" s="3079">
        <v>0</v>
      </c>
      <c r="CR20" s="2451"/>
      <c r="CS20" s="2451"/>
      <c r="CT20" s="2451"/>
      <c r="CU20" s="2451"/>
      <c r="CV20" s="2451"/>
      <c r="CW20" s="2451"/>
      <c r="CX20" s="2451"/>
      <c r="CY20" s="2451"/>
      <c r="CZ20" s="2451"/>
      <c r="DA20" s="2451"/>
      <c r="DB20" s="2451"/>
      <c r="DC20" s="2451"/>
      <c r="DD20" s="2452"/>
      <c r="DE20" s="3079">
        <v>0</v>
      </c>
      <c r="DF20" s="2451"/>
      <c r="DG20" s="2451"/>
      <c r="DH20" s="2451"/>
      <c r="DI20" s="2451"/>
      <c r="DJ20" s="2451"/>
      <c r="DK20" s="2451"/>
      <c r="DL20" s="2451"/>
      <c r="DM20" s="2451"/>
      <c r="DN20" s="2451"/>
      <c r="DO20" s="2451"/>
      <c r="DP20" s="2451"/>
      <c r="DQ20" s="2451"/>
      <c r="DR20" s="2451"/>
      <c r="DS20" s="2451"/>
      <c r="DT20" s="2451"/>
      <c r="DU20" s="2451"/>
      <c r="DV20" s="2451"/>
      <c r="DW20" s="2451"/>
      <c r="DX20" s="2452"/>
      <c r="DY20" s="3079">
        <v>0</v>
      </c>
      <c r="DZ20" s="2451"/>
      <c r="EA20" s="2451"/>
      <c r="EB20" s="2451"/>
      <c r="EC20" s="2451"/>
      <c r="ED20" s="2451"/>
      <c r="EE20" s="2451"/>
      <c r="EF20" s="2451"/>
      <c r="EG20" s="2451"/>
      <c r="EH20" s="2451"/>
      <c r="EI20" s="2451"/>
      <c r="EJ20" s="2451"/>
      <c r="EK20" s="2451"/>
      <c r="EL20" s="2452"/>
      <c r="EM20" s="2321">
        <f>AP20+BQ20-CE20+DE20</f>
        <v>0</v>
      </c>
      <c r="EN20" s="2321"/>
      <c r="EO20" s="2321"/>
      <c r="EP20" s="2321"/>
      <c r="EQ20" s="2321"/>
      <c r="ER20" s="2321"/>
      <c r="ES20" s="2321"/>
      <c r="ET20" s="2321"/>
      <c r="EU20" s="2321"/>
      <c r="EV20" s="2321"/>
      <c r="EW20" s="2321"/>
      <c r="EX20" s="2321"/>
      <c r="EY20" s="2321"/>
      <c r="EZ20" s="2456">
        <f t="shared" ref="EZ20:EZ27" si="2">BC20+CQ20+DY20</f>
        <v>0</v>
      </c>
      <c r="FA20" s="2457"/>
      <c r="FB20" s="2457"/>
      <c r="FC20" s="2457"/>
      <c r="FD20" s="2457"/>
      <c r="FE20" s="2457"/>
      <c r="FF20" s="2457"/>
      <c r="FG20" s="2457"/>
      <c r="FH20" s="2457"/>
      <c r="FI20" s="2457"/>
      <c r="FJ20" s="2457"/>
      <c r="FK20" s="2457"/>
      <c r="FL20" s="2457"/>
      <c r="FM20" s="2457"/>
      <c r="FN20" s="2457"/>
      <c r="FO20" s="2458"/>
    </row>
    <row r="21" spans="1:173" ht="18" customHeight="1">
      <c r="B21" s="149"/>
      <c r="C21" s="3046"/>
      <c r="D21" s="3046"/>
      <c r="E21" s="3046"/>
      <c r="F21" s="3046"/>
      <c r="G21" s="3046"/>
      <c r="H21" s="3046"/>
      <c r="I21" s="3046"/>
      <c r="J21" s="3046"/>
      <c r="K21" s="3046"/>
      <c r="L21" s="3046"/>
      <c r="M21" s="3046"/>
      <c r="N21" s="3046"/>
      <c r="O21" s="3046"/>
      <c r="P21" s="3046"/>
      <c r="Q21" s="3046"/>
      <c r="R21" s="3046"/>
      <c r="S21" s="3046"/>
      <c r="T21" s="3046"/>
      <c r="U21" s="3046"/>
      <c r="V21" s="3046"/>
      <c r="W21" s="3047"/>
      <c r="X21" s="2396">
        <v>531631</v>
      </c>
      <c r="Y21" s="2397"/>
      <c r="Z21" s="2397"/>
      <c r="AA21" s="2397"/>
      <c r="AB21" s="2398"/>
      <c r="AC21" s="2326" t="s">
        <v>774</v>
      </c>
      <c r="AD21" s="2327"/>
      <c r="AE21" s="2327"/>
      <c r="AF21" s="2327"/>
      <c r="AG21" s="2327"/>
      <c r="AH21" s="2327"/>
      <c r="AI21" s="2328" t="s">
        <v>211</v>
      </c>
      <c r="AJ21" s="2328"/>
      <c r="AK21" s="2328"/>
      <c r="AL21" s="2323">
        <v>-2</v>
      </c>
      <c r="AM21" s="2323"/>
      <c r="AN21" s="2323"/>
      <c r="AO21" s="2428"/>
      <c r="AP21" s="2408">
        <v>0</v>
      </c>
      <c r="AQ21" s="2409"/>
      <c r="AR21" s="2409"/>
      <c r="AS21" s="2409"/>
      <c r="AT21" s="2409"/>
      <c r="AU21" s="2409"/>
      <c r="AV21" s="2409"/>
      <c r="AW21" s="2409"/>
      <c r="AX21" s="2409"/>
      <c r="AY21" s="2409"/>
      <c r="AZ21" s="2409"/>
      <c r="BA21" s="2409"/>
      <c r="BB21" s="2410"/>
      <c r="BC21" s="2454">
        <v>0</v>
      </c>
      <c r="BD21" s="2409"/>
      <c r="BE21" s="2409"/>
      <c r="BF21" s="2409"/>
      <c r="BG21" s="2409"/>
      <c r="BH21" s="2409"/>
      <c r="BI21" s="2409"/>
      <c r="BJ21" s="2409"/>
      <c r="BK21" s="2409"/>
      <c r="BL21" s="2409"/>
      <c r="BM21" s="2409"/>
      <c r="BN21" s="2409"/>
      <c r="BO21" s="2409"/>
      <c r="BP21" s="2410"/>
      <c r="BQ21" s="2454">
        <v>897218</v>
      </c>
      <c r="BR21" s="2409"/>
      <c r="BS21" s="2409"/>
      <c r="BT21" s="2409"/>
      <c r="BU21" s="2409"/>
      <c r="BV21" s="2409"/>
      <c r="BW21" s="2409"/>
      <c r="BX21" s="2409"/>
      <c r="BY21" s="2409"/>
      <c r="BZ21" s="2409"/>
      <c r="CA21" s="2409"/>
      <c r="CB21" s="2410"/>
      <c r="CC21" s="2312" t="s">
        <v>0</v>
      </c>
      <c r="CD21" s="2313"/>
      <c r="CE21" s="2314">
        <v>899000</v>
      </c>
      <c r="CF21" s="2314"/>
      <c r="CG21" s="2314"/>
      <c r="CH21" s="2314"/>
      <c r="CI21" s="2314"/>
      <c r="CJ21" s="2314"/>
      <c r="CK21" s="2314"/>
      <c r="CL21" s="2314"/>
      <c r="CM21" s="2314"/>
      <c r="CN21" s="2314"/>
      <c r="CO21" s="1958" t="s">
        <v>1</v>
      </c>
      <c r="CP21" s="2320"/>
      <c r="CQ21" s="2454">
        <v>0</v>
      </c>
      <c r="CR21" s="2409"/>
      <c r="CS21" s="2409"/>
      <c r="CT21" s="2409"/>
      <c r="CU21" s="2409"/>
      <c r="CV21" s="2409"/>
      <c r="CW21" s="2409"/>
      <c r="CX21" s="2409"/>
      <c r="CY21" s="2409"/>
      <c r="CZ21" s="2409"/>
      <c r="DA21" s="2409"/>
      <c r="DB21" s="2409"/>
      <c r="DC21" s="2409"/>
      <c r="DD21" s="2410"/>
      <c r="DE21" s="2454">
        <v>1782</v>
      </c>
      <c r="DF21" s="2409"/>
      <c r="DG21" s="2409"/>
      <c r="DH21" s="2409"/>
      <c r="DI21" s="2409"/>
      <c r="DJ21" s="2409"/>
      <c r="DK21" s="2409"/>
      <c r="DL21" s="2409"/>
      <c r="DM21" s="2409"/>
      <c r="DN21" s="2409"/>
      <c r="DO21" s="2409"/>
      <c r="DP21" s="2409"/>
      <c r="DQ21" s="2409"/>
      <c r="DR21" s="2409"/>
      <c r="DS21" s="2409"/>
      <c r="DT21" s="2409"/>
      <c r="DU21" s="2409"/>
      <c r="DV21" s="2409"/>
      <c r="DW21" s="2409"/>
      <c r="DX21" s="2410"/>
      <c r="DY21" s="2454">
        <v>0</v>
      </c>
      <c r="DZ21" s="2409"/>
      <c r="EA21" s="2409"/>
      <c r="EB21" s="2409"/>
      <c r="EC21" s="2409"/>
      <c r="ED21" s="2409"/>
      <c r="EE21" s="2409"/>
      <c r="EF21" s="2409"/>
      <c r="EG21" s="2409"/>
      <c r="EH21" s="2409"/>
      <c r="EI21" s="2409"/>
      <c r="EJ21" s="2409"/>
      <c r="EK21" s="2409"/>
      <c r="EL21" s="2410"/>
      <c r="EM21" s="2321">
        <f t="shared" ref="EM21:EM35" si="3">AP21+BQ21-CE21+DE21</f>
        <v>0</v>
      </c>
      <c r="EN21" s="2321"/>
      <c r="EO21" s="2321"/>
      <c r="EP21" s="2321"/>
      <c r="EQ21" s="2321"/>
      <c r="ER21" s="2321"/>
      <c r="ES21" s="2321"/>
      <c r="ET21" s="2321"/>
      <c r="EU21" s="2321"/>
      <c r="EV21" s="2321"/>
      <c r="EW21" s="2321"/>
      <c r="EX21" s="2321"/>
      <c r="EY21" s="2321"/>
      <c r="EZ21" s="2456">
        <f t="shared" si="2"/>
        <v>0</v>
      </c>
      <c r="FA21" s="2457"/>
      <c r="FB21" s="2457"/>
      <c r="FC21" s="2457"/>
      <c r="FD21" s="2457"/>
      <c r="FE21" s="2457"/>
      <c r="FF21" s="2457"/>
      <c r="FG21" s="2457"/>
      <c r="FH21" s="2457"/>
      <c r="FI21" s="2457"/>
      <c r="FJ21" s="2457"/>
      <c r="FK21" s="2457"/>
      <c r="FL21" s="2457"/>
      <c r="FM21" s="2457"/>
      <c r="FN21" s="2457"/>
      <c r="FO21" s="2458"/>
    </row>
    <row r="22" spans="1:173" ht="18" customHeight="1">
      <c r="B22" s="149"/>
      <c r="C22" s="2338" t="s">
        <v>1054</v>
      </c>
      <c r="D22" s="2338"/>
      <c r="E22" s="2338"/>
      <c r="F22" s="2338"/>
      <c r="G22" s="2338"/>
      <c r="H22" s="2338"/>
      <c r="I22" s="2338"/>
      <c r="J22" s="2338"/>
      <c r="K22" s="2338"/>
      <c r="L22" s="2338"/>
      <c r="M22" s="2338"/>
      <c r="N22" s="2338"/>
      <c r="O22" s="2338"/>
      <c r="P22" s="2338"/>
      <c r="Q22" s="2338"/>
      <c r="R22" s="2338"/>
      <c r="S22" s="2338"/>
      <c r="T22" s="2338"/>
      <c r="U22" s="2338"/>
      <c r="V22" s="2338"/>
      <c r="W22" s="2339"/>
      <c r="X22" s="3125">
        <v>53064</v>
      </c>
      <c r="Y22" s="3126"/>
      <c r="Z22" s="3126"/>
      <c r="AA22" s="3126"/>
      <c r="AB22" s="3127"/>
      <c r="AC22" s="2433" t="s">
        <v>774</v>
      </c>
      <c r="AD22" s="2434"/>
      <c r="AE22" s="2434"/>
      <c r="AF22" s="2434"/>
      <c r="AG22" s="2434"/>
      <c r="AH22" s="2434"/>
      <c r="AI22" s="2412" t="s">
        <v>210</v>
      </c>
      <c r="AJ22" s="2412"/>
      <c r="AK22" s="2412"/>
      <c r="AL22" s="2429">
        <v>-1</v>
      </c>
      <c r="AM22" s="2429"/>
      <c r="AN22" s="2429"/>
      <c r="AO22" s="2430"/>
      <c r="AP22" s="2443">
        <f>EM23</f>
        <v>0</v>
      </c>
      <c r="AQ22" s="2444"/>
      <c r="AR22" s="2444"/>
      <c r="AS22" s="2444"/>
      <c r="AT22" s="2444"/>
      <c r="AU22" s="2444"/>
      <c r="AV22" s="2444"/>
      <c r="AW22" s="2444"/>
      <c r="AX22" s="2444"/>
      <c r="AY22" s="2444"/>
      <c r="AZ22" s="2444"/>
      <c r="BA22" s="2444"/>
      <c r="BB22" s="2445"/>
      <c r="BC22" s="2850">
        <f>EZ23</f>
        <v>0</v>
      </c>
      <c r="BD22" s="2444"/>
      <c r="BE22" s="2444"/>
      <c r="BF22" s="2444"/>
      <c r="BG22" s="2444"/>
      <c r="BH22" s="2444"/>
      <c r="BI22" s="2444"/>
      <c r="BJ22" s="2444"/>
      <c r="BK22" s="2444"/>
      <c r="BL22" s="2444"/>
      <c r="BM22" s="2444"/>
      <c r="BN22" s="2444"/>
      <c r="BO22" s="2444"/>
      <c r="BP22" s="2445"/>
      <c r="BQ22" s="3079">
        <v>0</v>
      </c>
      <c r="BR22" s="2451"/>
      <c r="BS22" s="2451"/>
      <c r="BT22" s="2451"/>
      <c r="BU22" s="2451"/>
      <c r="BV22" s="2451"/>
      <c r="BW22" s="2451"/>
      <c r="BX22" s="2451"/>
      <c r="BY22" s="2451"/>
      <c r="BZ22" s="2451"/>
      <c r="CA22" s="2451"/>
      <c r="CB22" s="2452"/>
      <c r="CC22" s="2450" t="s">
        <v>0</v>
      </c>
      <c r="CD22" s="2435"/>
      <c r="CE22" s="2436">
        <v>0</v>
      </c>
      <c r="CF22" s="2436"/>
      <c r="CG22" s="2436"/>
      <c r="CH22" s="2436"/>
      <c r="CI22" s="2436"/>
      <c r="CJ22" s="2436"/>
      <c r="CK22" s="2436"/>
      <c r="CL22" s="2436"/>
      <c r="CM22" s="2436"/>
      <c r="CN22" s="2436"/>
      <c r="CO22" s="2449" t="s">
        <v>1</v>
      </c>
      <c r="CP22" s="2453"/>
      <c r="CQ22" s="3079">
        <v>0</v>
      </c>
      <c r="CR22" s="2451"/>
      <c r="CS22" s="2451"/>
      <c r="CT22" s="2451"/>
      <c r="CU22" s="2451"/>
      <c r="CV22" s="2451"/>
      <c r="CW22" s="2451"/>
      <c r="CX22" s="2451"/>
      <c r="CY22" s="2451"/>
      <c r="CZ22" s="2451"/>
      <c r="DA22" s="2451"/>
      <c r="DB22" s="2451"/>
      <c r="DC22" s="2451"/>
      <c r="DD22" s="2452"/>
      <c r="DE22" s="3079">
        <v>0</v>
      </c>
      <c r="DF22" s="2451"/>
      <c r="DG22" s="2451"/>
      <c r="DH22" s="2451"/>
      <c r="DI22" s="2451"/>
      <c r="DJ22" s="2451"/>
      <c r="DK22" s="2451"/>
      <c r="DL22" s="2451"/>
      <c r="DM22" s="2451"/>
      <c r="DN22" s="2451"/>
      <c r="DO22" s="2451"/>
      <c r="DP22" s="2451"/>
      <c r="DQ22" s="2451"/>
      <c r="DR22" s="2451"/>
      <c r="DS22" s="2451"/>
      <c r="DT22" s="2451"/>
      <c r="DU22" s="2451"/>
      <c r="DV22" s="2451"/>
      <c r="DW22" s="2451"/>
      <c r="DX22" s="2452"/>
      <c r="DY22" s="3079">
        <v>0</v>
      </c>
      <c r="DZ22" s="2451"/>
      <c r="EA22" s="2451"/>
      <c r="EB22" s="2451"/>
      <c r="EC22" s="2451"/>
      <c r="ED22" s="2451"/>
      <c r="EE22" s="2451"/>
      <c r="EF22" s="2451"/>
      <c r="EG22" s="2451"/>
      <c r="EH22" s="2451"/>
      <c r="EI22" s="2451"/>
      <c r="EJ22" s="2451"/>
      <c r="EK22" s="2451"/>
      <c r="EL22" s="2452"/>
      <c r="EM22" s="2321">
        <f t="shared" si="3"/>
        <v>0</v>
      </c>
      <c r="EN22" s="2321"/>
      <c r="EO22" s="2321"/>
      <c r="EP22" s="2321"/>
      <c r="EQ22" s="2321"/>
      <c r="ER22" s="2321"/>
      <c r="ES22" s="2321"/>
      <c r="ET22" s="2321"/>
      <c r="EU22" s="2321"/>
      <c r="EV22" s="2321"/>
      <c r="EW22" s="2321"/>
      <c r="EX22" s="2321"/>
      <c r="EY22" s="2321"/>
      <c r="EZ22" s="2456">
        <f t="shared" si="2"/>
        <v>0</v>
      </c>
      <c r="FA22" s="2457"/>
      <c r="FB22" s="2457"/>
      <c r="FC22" s="2457"/>
      <c r="FD22" s="2457"/>
      <c r="FE22" s="2457"/>
      <c r="FF22" s="2457"/>
      <c r="FG22" s="2457"/>
      <c r="FH22" s="2457"/>
      <c r="FI22" s="2457"/>
      <c r="FJ22" s="2457"/>
      <c r="FK22" s="2457"/>
      <c r="FL22" s="2457"/>
      <c r="FM22" s="2457"/>
      <c r="FN22" s="2457"/>
      <c r="FO22" s="2458"/>
      <c r="FQ22" s="148">
        <f>AP22+BQ22-CE22+DE22+DY22</f>
        <v>0</v>
      </c>
    </row>
    <row r="23" spans="1:173" ht="18" customHeight="1">
      <c r="B23" s="221"/>
      <c r="C23" s="2342"/>
      <c r="D23" s="2342"/>
      <c r="E23" s="2342"/>
      <c r="F23" s="2342"/>
      <c r="G23" s="2342"/>
      <c r="H23" s="2342"/>
      <c r="I23" s="2342"/>
      <c r="J23" s="2342"/>
      <c r="K23" s="2342"/>
      <c r="L23" s="2342"/>
      <c r="M23" s="2342"/>
      <c r="N23" s="2342"/>
      <c r="O23" s="2342"/>
      <c r="P23" s="2342"/>
      <c r="Q23" s="2342"/>
      <c r="R23" s="2342"/>
      <c r="S23" s="2342"/>
      <c r="T23" s="2342"/>
      <c r="U23" s="2342"/>
      <c r="V23" s="2342"/>
      <c r="W23" s="2343"/>
      <c r="X23" s="2396">
        <v>53164</v>
      </c>
      <c r="Y23" s="2397"/>
      <c r="Z23" s="2397"/>
      <c r="AA23" s="2397"/>
      <c r="AB23" s="2398"/>
      <c r="AC23" s="2326" t="s">
        <v>774</v>
      </c>
      <c r="AD23" s="2327"/>
      <c r="AE23" s="2327"/>
      <c r="AF23" s="2327"/>
      <c r="AG23" s="2327"/>
      <c r="AH23" s="2327"/>
      <c r="AI23" s="2328" t="s">
        <v>211</v>
      </c>
      <c r="AJ23" s="2328"/>
      <c r="AK23" s="2328"/>
      <c r="AL23" s="2323">
        <v>-2</v>
      </c>
      <c r="AM23" s="2323"/>
      <c r="AN23" s="2323"/>
      <c r="AO23" s="2428"/>
      <c r="AP23" s="2460">
        <f>'F1'!EN77</f>
        <v>0</v>
      </c>
      <c r="AQ23" s="2457"/>
      <c r="AR23" s="2457"/>
      <c r="AS23" s="2457"/>
      <c r="AT23" s="2457"/>
      <c r="AU23" s="2457"/>
      <c r="AV23" s="2457"/>
      <c r="AW23" s="2457"/>
      <c r="AX23" s="2457"/>
      <c r="AY23" s="2457"/>
      <c r="AZ23" s="2457"/>
      <c r="BA23" s="2457"/>
      <c r="BB23" s="2459"/>
      <c r="BC23" s="3070">
        <v>0</v>
      </c>
      <c r="BD23" s="3071"/>
      <c r="BE23" s="3071"/>
      <c r="BF23" s="3071"/>
      <c r="BG23" s="3071"/>
      <c r="BH23" s="3071"/>
      <c r="BI23" s="3071"/>
      <c r="BJ23" s="3071"/>
      <c r="BK23" s="3071"/>
      <c r="BL23" s="3071"/>
      <c r="BM23" s="3071"/>
      <c r="BN23" s="3071"/>
      <c r="BO23" s="3071"/>
      <c r="BP23" s="3128"/>
      <c r="BQ23" s="2454">
        <v>0</v>
      </c>
      <c r="BR23" s="2409"/>
      <c r="BS23" s="2409"/>
      <c r="BT23" s="2409"/>
      <c r="BU23" s="2409"/>
      <c r="BV23" s="2409"/>
      <c r="BW23" s="2409"/>
      <c r="BX23" s="2409"/>
      <c r="BY23" s="2409"/>
      <c r="BZ23" s="2409"/>
      <c r="CA23" s="2409"/>
      <c r="CB23" s="2410"/>
      <c r="CC23" s="2312" t="s">
        <v>0</v>
      </c>
      <c r="CD23" s="2313"/>
      <c r="CE23" s="2314">
        <v>0</v>
      </c>
      <c r="CF23" s="2314"/>
      <c r="CG23" s="2314"/>
      <c r="CH23" s="2314"/>
      <c r="CI23" s="2314"/>
      <c r="CJ23" s="2314"/>
      <c r="CK23" s="2314"/>
      <c r="CL23" s="2314"/>
      <c r="CM23" s="2314"/>
      <c r="CN23" s="2314"/>
      <c r="CO23" s="1958" t="s">
        <v>1</v>
      </c>
      <c r="CP23" s="2320"/>
      <c r="CQ23" s="2454">
        <v>0</v>
      </c>
      <c r="CR23" s="2409"/>
      <c r="CS23" s="2409"/>
      <c r="CT23" s="2409"/>
      <c r="CU23" s="2409"/>
      <c r="CV23" s="2409"/>
      <c r="CW23" s="2409"/>
      <c r="CX23" s="2409"/>
      <c r="CY23" s="2409"/>
      <c r="CZ23" s="2409"/>
      <c r="DA23" s="2409"/>
      <c r="DB23" s="2409"/>
      <c r="DC23" s="2409"/>
      <c r="DD23" s="2410"/>
      <c r="DE23" s="2454">
        <v>0</v>
      </c>
      <c r="DF23" s="2409"/>
      <c r="DG23" s="2409"/>
      <c r="DH23" s="2409"/>
      <c r="DI23" s="2409"/>
      <c r="DJ23" s="2409"/>
      <c r="DK23" s="2409"/>
      <c r="DL23" s="2409"/>
      <c r="DM23" s="2409"/>
      <c r="DN23" s="2409"/>
      <c r="DO23" s="2409"/>
      <c r="DP23" s="2409"/>
      <c r="DQ23" s="2409"/>
      <c r="DR23" s="2409"/>
      <c r="DS23" s="2409"/>
      <c r="DT23" s="2409"/>
      <c r="DU23" s="2409"/>
      <c r="DV23" s="2409"/>
      <c r="DW23" s="2409"/>
      <c r="DX23" s="2410"/>
      <c r="DY23" s="2454">
        <v>0</v>
      </c>
      <c r="DZ23" s="2409"/>
      <c r="EA23" s="2409"/>
      <c r="EB23" s="2409"/>
      <c r="EC23" s="2409"/>
      <c r="ED23" s="2409"/>
      <c r="EE23" s="2409"/>
      <c r="EF23" s="2409"/>
      <c r="EG23" s="2409"/>
      <c r="EH23" s="2409"/>
      <c r="EI23" s="2409"/>
      <c r="EJ23" s="2409"/>
      <c r="EK23" s="2409"/>
      <c r="EL23" s="2410"/>
      <c r="EM23" s="2321">
        <f t="shared" si="3"/>
        <v>0</v>
      </c>
      <c r="EN23" s="2321"/>
      <c r="EO23" s="2321"/>
      <c r="EP23" s="2321"/>
      <c r="EQ23" s="2321"/>
      <c r="ER23" s="2321"/>
      <c r="ES23" s="2321"/>
      <c r="ET23" s="2321"/>
      <c r="EU23" s="2321"/>
      <c r="EV23" s="2321"/>
      <c r="EW23" s="2321"/>
      <c r="EX23" s="2321"/>
      <c r="EY23" s="2321"/>
      <c r="EZ23" s="2456">
        <f t="shared" si="2"/>
        <v>0</v>
      </c>
      <c r="FA23" s="2457"/>
      <c r="FB23" s="2457"/>
      <c r="FC23" s="2457"/>
      <c r="FD23" s="2457"/>
      <c r="FE23" s="2457"/>
      <c r="FF23" s="2457"/>
      <c r="FG23" s="2457"/>
      <c r="FH23" s="2457"/>
      <c r="FI23" s="2457"/>
      <c r="FJ23" s="2457"/>
      <c r="FK23" s="2457"/>
      <c r="FL23" s="2457"/>
      <c r="FM23" s="2457"/>
      <c r="FN23" s="2457"/>
      <c r="FO23" s="2458"/>
      <c r="FQ23" s="148">
        <f>AP23+BQ23-CE23+DE23+DY23</f>
        <v>0</v>
      </c>
    </row>
    <row r="24" spans="1:173" ht="18" customHeight="1">
      <c r="B24" s="146"/>
      <c r="C24" s="2338" t="s">
        <v>1055</v>
      </c>
      <c r="D24" s="2338"/>
      <c r="E24" s="2338"/>
      <c r="F24" s="2338"/>
      <c r="G24" s="2338"/>
      <c r="H24" s="2338"/>
      <c r="I24" s="2338"/>
      <c r="J24" s="2338"/>
      <c r="K24" s="2338"/>
      <c r="L24" s="2338"/>
      <c r="M24" s="2338"/>
      <c r="N24" s="2338"/>
      <c r="O24" s="2338"/>
      <c r="P24" s="2338"/>
      <c r="Q24" s="2338"/>
      <c r="R24" s="2338"/>
      <c r="S24" s="2338"/>
      <c r="T24" s="2338"/>
      <c r="U24" s="2338"/>
      <c r="V24" s="2338"/>
      <c r="W24" s="2339"/>
      <c r="X24" s="3125">
        <v>53065</v>
      </c>
      <c r="Y24" s="3126"/>
      <c r="Z24" s="3126"/>
      <c r="AA24" s="3126"/>
      <c r="AB24" s="3127"/>
      <c r="AC24" s="2433" t="s">
        <v>774</v>
      </c>
      <c r="AD24" s="2434"/>
      <c r="AE24" s="2434"/>
      <c r="AF24" s="2434"/>
      <c r="AG24" s="2434"/>
      <c r="AH24" s="2434"/>
      <c r="AI24" s="2412" t="s">
        <v>210</v>
      </c>
      <c r="AJ24" s="2412"/>
      <c r="AK24" s="2412"/>
      <c r="AL24" s="2429">
        <v>-1</v>
      </c>
      <c r="AM24" s="2429"/>
      <c r="AN24" s="2429"/>
      <c r="AO24" s="2430"/>
      <c r="AP24" s="2443">
        <f>EM25</f>
        <v>0</v>
      </c>
      <c r="AQ24" s="2444"/>
      <c r="AR24" s="2444"/>
      <c r="AS24" s="2444"/>
      <c r="AT24" s="2444"/>
      <c r="AU24" s="2444"/>
      <c r="AV24" s="2444"/>
      <c r="AW24" s="2444"/>
      <c r="AX24" s="2444"/>
      <c r="AY24" s="2444"/>
      <c r="AZ24" s="2444"/>
      <c r="BA24" s="2444"/>
      <c r="BB24" s="2445"/>
      <c r="BC24" s="2850">
        <f>EZ25</f>
        <v>0</v>
      </c>
      <c r="BD24" s="2444"/>
      <c r="BE24" s="2444"/>
      <c r="BF24" s="2444"/>
      <c r="BG24" s="2444"/>
      <c r="BH24" s="2444"/>
      <c r="BI24" s="2444"/>
      <c r="BJ24" s="2444"/>
      <c r="BK24" s="2444"/>
      <c r="BL24" s="2444"/>
      <c r="BM24" s="2444"/>
      <c r="BN24" s="2444"/>
      <c r="BO24" s="2444"/>
      <c r="BP24" s="2445"/>
      <c r="BQ24" s="3079">
        <v>0</v>
      </c>
      <c r="BR24" s="2451"/>
      <c r="BS24" s="2451"/>
      <c r="BT24" s="2451"/>
      <c r="BU24" s="2451"/>
      <c r="BV24" s="2451"/>
      <c r="BW24" s="2451"/>
      <c r="BX24" s="2451"/>
      <c r="BY24" s="2451"/>
      <c r="BZ24" s="2451"/>
      <c r="CA24" s="2451"/>
      <c r="CB24" s="2452"/>
      <c r="CC24" s="2450" t="s">
        <v>0</v>
      </c>
      <c r="CD24" s="2435"/>
      <c r="CE24" s="2436">
        <v>0</v>
      </c>
      <c r="CF24" s="2436"/>
      <c r="CG24" s="2436"/>
      <c r="CH24" s="2436"/>
      <c r="CI24" s="2436"/>
      <c r="CJ24" s="2436"/>
      <c r="CK24" s="2436"/>
      <c r="CL24" s="2436"/>
      <c r="CM24" s="2436"/>
      <c r="CN24" s="2436"/>
      <c r="CO24" s="2449" t="s">
        <v>1</v>
      </c>
      <c r="CP24" s="2453"/>
      <c r="CQ24" s="3079">
        <v>0</v>
      </c>
      <c r="CR24" s="2451"/>
      <c r="CS24" s="2451"/>
      <c r="CT24" s="2451"/>
      <c r="CU24" s="2451"/>
      <c r="CV24" s="2451"/>
      <c r="CW24" s="2451"/>
      <c r="CX24" s="2451"/>
      <c r="CY24" s="2451"/>
      <c r="CZ24" s="2451"/>
      <c r="DA24" s="2451"/>
      <c r="DB24" s="2451"/>
      <c r="DC24" s="2451"/>
      <c r="DD24" s="2452"/>
      <c r="DE24" s="3079">
        <v>0</v>
      </c>
      <c r="DF24" s="2451"/>
      <c r="DG24" s="2451"/>
      <c r="DH24" s="2451"/>
      <c r="DI24" s="2451"/>
      <c r="DJ24" s="2451"/>
      <c r="DK24" s="2451"/>
      <c r="DL24" s="2451"/>
      <c r="DM24" s="2451"/>
      <c r="DN24" s="2451"/>
      <c r="DO24" s="2451"/>
      <c r="DP24" s="2451"/>
      <c r="DQ24" s="2451"/>
      <c r="DR24" s="2451"/>
      <c r="DS24" s="2451"/>
      <c r="DT24" s="2451"/>
      <c r="DU24" s="2451"/>
      <c r="DV24" s="2451"/>
      <c r="DW24" s="2451"/>
      <c r="DX24" s="2452"/>
      <c r="DY24" s="3079">
        <v>0</v>
      </c>
      <c r="DZ24" s="2451"/>
      <c r="EA24" s="2451"/>
      <c r="EB24" s="2451"/>
      <c r="EC24" s="2451"/>
      <c r="ED24" s="2451"/>
      <c r="EE24" s="2451"/>
      <c r="EF24" s="2451"/>
      <c r="EG24" s="2451"/>
      <c r="EH24" s="2451"/>
      <c r="EI24" s="2451"/>
      <c r="EJ24" s="2451"/>
      <c r="EK24" s="2451"/>
      <c r="EL24" s="2452"/>
      <c r="EM24" s="2321">
        <f t="shared" si="3"/>
        <v>0</v>
      </c>
      <c r="EN24" s="2321"/>
      <c r="EO24" s="2321"/>
      <c r="EP24" s="2321"/>
      <c r="EQ24" s="2321"/>
      <c r="ER24" s="2321"/>
      <c r="ES24" s="2321"/>
      <c r="ET24" s="2321"/>
      <c r="EU24" s="2321"/>
      <c r="EV24" s="2321"/>
      <c r="EW24" s="2321"/>
      <c r="EX24" s="2321"/>
      <c r="EY24" s="2321"/>
      <c r="EZ24" s="2456">
        <f t="shared" si="2"/>
        <v>0</v>
      </c>
      <c r="FA24" s="2457"/>
      <c r="FB24" s="2457"/>
      <c r="FC24" s="2457"/>
      <c r="FD24" s="2457"/>
      <c r="FE24" s="2457"/>
      <c r="FF24" s="2457"/>
      <c r="FG24" s="2457"/>
      <c r="FH24" s="2457"/>
      <c r="FI24" s="2457"/>
      <c r="FJ24" s="2457"/>
      <c r="FK24" s="2457"/>
      <c r="FL24" s="2457"/>
      <c r="FM24" s="2457"/>
      <c r="FN24" s="2457"/>
      <c r="FO24" s="2458"/>
    </row>
    <row r="25" spans="1:173" ht="18" customHeight="1">
      <c r="B25" s="221"/>
      <c r="C25" s="2342"/>
      <c r="D25" s="2342"/>
      <c r="E25" s="2342"/>
      <c r="F25" s="2342"/>
      <c r="G25" s="2342"/>
      <c r="H25" s="2342"/>
      <c r="I25" s="2342"/>
      <c r="J25" s="2342"/>
      <c r="K25" s="2342"/>
      <c r="L25" s="2342"/>
      <c r="M25" s="2342"/>
      <c r="N25" s="2342"/>
      <c r="O25" s="2342"/>
      <c r="P25" s="2342"/>
      <c r="Q25" s="2342"/>
      <c r="R25" s="2342"/>
      <c r="S25" s="2342"/>
      <c r="T25" s="2342"/>
      <c r="U25" s="2342"/>
      <c r="V25" s="2342"/>
      <c r="W25" s="2343"/>
      <c r="X25" s="2396">
        <v>53165</v>
      </c>
      <c r="Y25" s="2397"/>
      <c r="Z25" s="2397"/>
      <c r="AA25" s="2397"/>
      <c r="AB25" s="2398"/>
      <c r="AC25" s="2326" t="s">
        <v>774</v>
      </c>
      <c r="AD25" s="2327"/>
      <c r="AE25" s="2327"/>
      <c r="AF25" s="2327"/>
      <c r="AG25" s="2327"/>
      <c r="AH25" s="2327"/>
      <c r="AI25" s="2328" t="s">
        <v>211</v>
      </c>
      <c r="AJ25" s="2328"/>
      <c r="AK25" s="2328"/>
      <c r="AL25" s="2323">
        <v>-2</v>
      </c>
      <c r="AM25" s="2323"/>
      <c r="AN25" s="2323"/>
      <c r="AO25" s="2428"/>
      <c r="AP25" s="2408">
        <v>0</v>
      </c>
      <c r="AQ25" s="2409"/>
      <c r="AR25" s="2409"/>
      <c r="AS25" s="2409"/>
      <c r="AT25" s="2409"/>
      <c r="AU25" s="2409"/>
      <c r="AV25" s="2409"/>
      <c r="AW25" s="2409"/>
      <c r="AX25" s="2409"/>
      <c r="AY25" s="2409"/>
      <c r="AZ25" s="2409"/>
      <c r="BA25" s="2409"/>
      <c r="BB25" s="2410"/>
      <c r="BC25" s="3070">
        <v>0</v>
      </c>
      <c r="BD25" s="3071"/>
      <c r="BE25" s="3071"/>
      <c r="BF25" s="3071"/>
      <c r="BG25" s="3071"/>
      <c r="BH25" s="3071"/>
      <c r="BI25" s="3071"/>
      <c r="BJ25" s="3071"/>
      <c r="BK25" s="3071"/>
      <c r="BL25" s="3071"/>
      <c r="BM25" s="3071"/>
      <c r="BN25" s="3071"/>
      <c r="BO25" s="3071"/>
      <c r="BP25" s="3128"/>
      <c r="BQ25" s="2454">
        <v>0</v>
      </c>
      <c r="BR25" s="2409"/>
      <c r="BS25" s="2409"/>
      <c r="BT25" s="2409"/>
      <c r="BU25" s="2409"/>
      <c r="BV25" s="2409"/>
      <c r="BW25" s="2409"/>
      <c r="BX25" s="2409"/>
      <c r="BY25" s="2409"/>
      <c r="BZ25" s="2409"/>
      <c r="CA25" s="2409"/>
      <c r="CB25" s="2410"/>
      <c r="CC25" s="2312" t="s">
        <v>0</v>
      </c>
      <c r="CD25" s="2313"/>
      <c r="CE25" s="2314">
        <v>0</v>
      </c>
      <c r="CF25" s="2314"/>
      <c r="CG25" s="2314"/>
      <c r="CH25" s="2314"/>
      <c r="CI25" s="2314"/>
      <c r="CJ25" s="2314"/>
      <c r="CK25" s="2314"/>
      <c r="CL25" s="2314"/>
      <c r="CM25" s="2314"/>
      <c r="CN25" s="2314"/>
      <c r="CO25" s="1958" t="s">
        <v>1</v>
      </c>
      <c r="CP25" s="2320"/>
      <c r="CQ25" s="2454">
        <v>0</v>
      </c>
      <c r="CR25" s="2409"/>
      <c r="CS25" s="2409"/>
      <c r="CT25" s="2409"/>
      <c r="CU25" s="2409"/>
      <c r="CV25" s="2409"/>
      <c r="CW25" s="2409"/>
      <c r="CX25" s="2409"/>
      <c r="CY25" s="2409"/>
      <c r="CZ25" s="2409"/>
      <c r="DA25" s="2409"/>
      <c r="DB25" s="2409"/>
      <c r="DC25" s="2409"/>
      <c r="DD25" s="2410"/>
      <c r="DE25" s="2454">
        <v>0</v>
      </c>
      <c r="DF25" s="2409"/>
      <c r="DG25" s="2409"/>
      <c r="DH25" s="2409"/>
      <c r="DI25" s="2409"/>
      <c r="DJ25" s="2409"/>
      <c r="DK25" s="2409"/>
      <c r="DL25" s="2409"/>
      <c r="DM25" s="2409"/>
      <c r="DN25" s="2409"/>
      <c r="DO25" s="2409"/>
      <c r="DP25" s="2409"/>
      <c r="DQ25" s="2409"/>
      <c r="DR25" s="2409"/>
      <c r="DS25" s="2409"/>
      <c r="DT25" s="2409"/>
      <c r="DU25" s="2409"/>
      <c r="DV25" s="2409"/>
      <c r="DW25" s="2409"/>
      <c r="DX25" s="2410"/>
      <c r="DY25" s="2454">
        <v>0</v>
      </c>
      <c r="DZ25" s="2409"/>
      <c r="EA25" s="2409"/>
      <c r="EB25" s="2409"/>
      <c r="EC25" s="2409"/>
      <c r="ED25" s="2409"/>
      <c r="EE25" s="2409"/>
      <c r="EF25" s="2409"/>
      <c r="EG25" s="2409"/>
      <c r="EH25" s="2409"/>
      <c r="EI25" s="2409"/>
      <c r="EJ25" s="2409"/>
      <c r="EK25" s="2409"/>
      <c r="EL25" s="2410"/>
      <c r="EM25" s="2321">
        <f t="shared" si="3"/>
        <v>0</v>
      </c>
      <c r="EN25" s="2321"/>
      <c r="EO25" s="2321"/>
      <c r="EP25" s="2321"/>
      <c r="EQ25" s="2321"/>
      <c r="ER25" s="2321"/>
      <c r="ES25" s="2321"/>
      <c r="ET25" s="2321"/>
      <c r="EU25" s="2321"/>
      <c r="EV25" s="2321"/>
      <c r="EW25" s="2321"/>
      <c r="EX25" s="2321"/>
      <c r="EY25" s="2321"/>
      <c r="EZ25" s="2456">
        <f t="shared" si="2"/>
        <v>0</v>
      </c>
      <c r="FA25" s="2457"/>
      <c r="FB25" s="2457"/>
      <c r="FC25" s="2457"/>
      <c r="FD25" s="2457"/>
      <c r="FE25" s="2457"/>
      <c r="FF25" s="2457"/>
      <c r="FG25" s="2457"/>
      <c r="FH25" s="2457"/>
      <c r="FI25" s="2457"/>
      <c r="FJ25" s="2457"/>
      <c r="FK25" s="2457"/>
      <c r="FL25" s="2457"/>
      <c r="FM25" s="2457"/>
      <c r="FN25" s="2457"/>
      <c r="FO25" s="2458"/>
    </row>
    <row r="26" spans="1:173" ht="16.5" customHeight="1">
      <c r="B26" s="146"/>
      <c r="C26" s="2338" t="s">
        <v>938</v>
      </c>
      <c r="D26" s="2338"/>
      <c r="E26" s="2338"/>
      <c r="F26" s="2338"/>
      <c r="G26" s="2338"/>
      <c r="H26" s="2338"/>
      <c r="I26" s="2338"/>
      <c r="J26" s="2338"/>
      <c r="K26" s="2338"/>
      <c r="L26" s="2338"/>
      <c r="M26" s="2338"/>
      <c r="N26" s="2338"/>
      <c r="O26" s="2338"/>
      <c r="P26" s="2338"/>
      <c r="Q26" s="2338"/>
      <c r="R26" s="2338"/>
      <c r="S26" s="2338"/>
      <c r="T26" s="2338"/>
      <c r="U26" s="2338"/>
      <c r="V26" s="2338"/>
      <c r="W26" s="2339"/>
      <c r="X26" s="3125">
        <v>53066</v>
      </c>
      <c r="Y26" s="3126"/>
      <c r="Z26" s="3126"/>
      <c r="AA26" s="3126"/>
      <c r="AB26" s="3127"/>
      <c r="AC26" s="2433" t="s">
        <v>774</v>
      </c>
      <c r="AD26" s="2434"/>
      <c r="AE26" s="2434"/>
      <c r="AF26" s="2434"/>
      <c r="AG26" s="2434"/>
      <c r="AH26" s="2434"/>
      <c r="AI26" s="2412" t="s">
        <v>210</v>
      </c>
      <c r="AJ26" s="2412"/>
      <c r="AK26" s="2412"/>
      <c r="AL26" s="2429">
        <v>-1</v>
      </c>
      <c r="AM26" s="2429"/>
      <c r="AN26" s="2429"/>
      <c r="AO26" s="2430"/>
      <c r="AP26" s="2443">
        <f>EM27</f>
        <v>0</v>
      </c>
      <c r="AQ26" s="2444"/>
      <c r="AR26" s="2444"/>
      <c r="AS26" s="2444"/>
      <c r="AT26" s="2444"/>
      <c r="AU26" s="2444"/>
      <c r="AV26" s="2444"/>
      <c r="AW26" s="2444"/>
      <c r="AX26" s="2444"/>
      <c r="AY26" s="2444"/>
      <c r="AZ26" s="2444"/>
      <c r="BA26" s="2444"/>
      <c r="BB26" s="2445"/>
      <c r="BC26" s="2850">
        <f>EZ27</f>
        <v>0</v>
      </c>
      <c r="BD26" s="2444"/>
      <c r="BE26" s="2444"/>
      <c r="BF26" s="2444"/>
      <c r="BG26" s="2444"/>
      <c r="BH26" s="2444"/>
      <c r="BI26" s="2444"/>
      <c r="BJ26" s="2444"/>
      <c r="BK26" s="2444"/>
      <c r="BL26" s="2444"/>
      <c r="BM26" s="2444"/>
      <c r="BN26" s="2444"/>
      <c r="BO26" s="2444"/>
      <c r="BP26" s="2445"/>
      <c r="BQ26" s="3079">
        <v>0</v>
      </c>
      <c r="BR26" s="2451"/>
      <c r="BS26" s="2451"/>
      <c r="BT26" s="2451"/>
      <c r="BU26" s="2451"/>
      <c r="BV26" s="2451"/>
      <c r="BW26" s="2451"/>
      <c r="BX26" s="2451"/>
      <c r="BY26" s="2451"/>
      <c r="BZ26" s="2451"/>
      <c r="CA26" s="2451"/>
      <c r="CB26" s="2452"/>
      <c r="CC26" s="2450" t="s">
        <v>0</v>
      </c>
      <c r="CD26" s="2435"/>
      <c r="CE26" s="2436">
        <v>0</v>
      </c>
      <c r="CF26" s="2436"/>
      <c r="CG26" s="2436"/>
      <c r="CH26" s="2436"/>
      <c r="CI26" s="2436"/>
      <c r="CJ26" s="2436"/>
      <c r="CK26" s="2436"/>
      <c r="CL26" s="2436"/>
      <c r="CM26" s="2436"/>
      <c r="CN26" s="2436"/>
      <c r="CO26" s="2449" t="s">
        <v>1</v>
      </c>
      <c r="CP26" s="2453"/>
      <c r="CQ26" s="3079">
        <v>0</v>
      </c>
      <c r="CR26" s="2451"/>
      <c r="CS26" s="2451"/>
      <c r="CT26" s="2451"/>
      <c r="CU26" s="2451"/>
      <c r="CV26" s="2451"/>
      <c r="CW26" s="2451"/>
      <c r="CX26" s="2451"/>
      <c r="CY26" s="2451"/>
      <c r="CZ26" s="2451"/>
      <c r="DA26" s="2451"/>
      <c r="DB26" s="2451"/>
      <c r="DC26" s="2451"/>
      <c r="DD26" s="2452"/>
      <c r="DE26" s="3079">
        <v>0</v>
      </c>
      <c r="DF26" s="2451"/>
      <c r="DG26" s="2451"/>
      <c r="DH26" s="2451"/>
      <c r="DI26" s="2451"/>
      <c r="DJ26" s="2451"/>
      <c r="DK26" s="2451"/>
      <c r="DL26" s="2451"/>
      <c r="DM26" s="2451"/>
      <c r="DN26" s="2451"/>
      <c r="DO26" s="2451"/>
      <c r="DP26" s="2451"/>
      <c r="DQ26" s="2451"/>
      <c r="DR26" s="2451"/>
      <c r="DS26" s="2451"/>
      <c r="DT26" s="2451"/>
      <c r="DU26" s="2451"/>
      <c r="DV26" s="2451"/>
      <c r="DW26" s="2451"/>
      <c r="DX26" s="2452"/>
      <c r="DY26" s="3079">
        <v>0</v>
      </c>
      <c r="DZ26" s="2451"/>
      <c r="EA26" s="2451"/>
      <c r="EB26" s="2451"/>
      <c r="EC26" s="2451"/>
      <c r="ED26" s="2451"/>
      <c r="EE26" s="2451"/>
      <c r="EF26" s="2451"/>
      <c r="EG26" s="2451"/>
      <c r="EH26" s="2451"/>
      <c r="EI26" s="2451"/>
      <c r="EJ26" s="2451"/>
      <c r="EK26" s="2451"/>
      <c r="EL26" s="2452"/>
      <c r="EM26" s="2321">
        <f t="shared" si="3"/>
        <v>0</v>
      </c>
      <c r="EN26" s="2321"/>
      <c r="EO26" s="2321"/>
      <c r="EP26" s="2321"/>
      <c r="EQ26" s="2321"/>
      <c r="ER26" s="2321"/>
      <c r="ES26" s="2321"/>
      <c r="ET26" s="2321"/>
      <c r="EU26" s="2321"/>
      <c r="EV26" s="2321"/>
      <c r="EW26" s="2321"/>
      <c r="EX26" s="2321"/>
      <c r="EY26" s="2321"/>
      <c r="EZ26" s="2456">
        <f t="shared" si="2"/>
        <v>0</v>
      </c>
      <c r="FA26" s="2457"/>
      <c r="FB26" s="2457"/>
      <c r="FC26" s="2457"/>
      <c r="FD26" s="2457"/>
      <c r="FE26" s="2457"/>
      <c r="FF26" s="2457"/>
      <c r="FG26" s="2457"/>
      <c r="FH26" s="2457"/>
      <c r="FI26" s="2457"/>
      <c r="FJ26" s="2457"/>
      <c r="FK26" s="2457"/>
      <c r="FL26" s="2457"/>
      <c r="FM26" s="2457"/>
      <c r="FN26" s="2457"/>
      <c r="FO26" s="2458"/>
    </row>
    <row r="27" spans="1:173" ht="16.5" customHeight="1">
      <c r="B27" s="221"/>
      <c r="C27" s="2342"/>
      <c r="D27" s="2342"/>
      <c r="E27" s="2342"/>
      <c r="F27" s="2342"/>
      <c r="G27" s="2342"/>
      <c r="H27" s="2342"/>
      <c r="I27" s="2342"/>
      <c r="J27" s="2342"/>
      <c r="K27" s="2342"/>
      <c r="L27" s="2342"/>
      <c r="M27" s="2342"/>
      <c r="N27" s="2342"/>
      <c r="O27" s="2342"/>
      <c r="P27" s="2342"/>
      <c r="Q27" s="2342"/>
      <c r="R27" s="2342"/>
      <c r="S27" s="2342"/>
      <c r="T27" s="2342"/>
      <c r="U27" s="2342"/>
      <c r="V27" s="2342"/>
      <c r="W27" s="2343"/>
      <c r="X27" s="2396">
        <v>53166</v>
      </c>
      <c r="Y27" s="2397"/>
      <c r="Z27" s="2397"/>
      <c r="AA27" s="2397"/>
      <c r="AB27" s="2398"/>
      <c r="AC27" s="2326" t="s">
        <v>774</v>
      </c>
      <c r="AD27" s="2327"/>
      <c r="AE27" s="2327"/>
      <c r="AF27" s="2327"/>
      <c r="AG27" s="2327"/>
      <c r="AH27" s="2327"/>
      <c r="AI27" s="2328" t="s">
        <v>211</v>
      </c>
      <c r="AJ27" s="2328"/>
      <c r="AK27" s="2328"/>
      <c r="AL27" s="2323">
        <v>-2</v>
      </c>
      <c r="AM27" s="2323"/>
      <c r="AN27" s="2323"/>
      <c r="AO27" s="2428"/>
      <c r="AP27" s="2408">
        <v>0</v>
      </c>
      <c r="AQ27" s="2409"/>
      <c r="AR27" s="2409"/>
      <c r="AS27" s="2409"/>
      <c r="AT27" s="2409"/>
      <c r="AU27" s="2409"/>
      <c r="AV27" s="2409"/>
      <c r="AW27" s="2409"/>
      <c r="AX27" s="2409"/>
      <c r="AY27" s="2409"/>
      <c r="AZ27" s="2409"/>
      <c r="BA27" s="2409"/>
      <c r="BB27" s="2410"/>
      <c r="BC27" s="2454">
        <v>0</v>
      </c>
      <c r="BD27" s="2409"/>
      <c r="BE27" s="2409"/>
      <c r="BF27" s="2409"/>
      <c r="BG27" s="2409"/>
      <c r="BH27" s="2409"/>
      <c r="BI27" s="2409"/>
      <c r="BJ27" s="2409"/>
      <c r="BK27" s="2409"/>
      <c r="BL27" s="2409"/>
      <c r="BM27" s="2409"/>
      <c r="BN27" s="2409"/>
      <c r="BO27" s="2409"/>
      <c r="BP27" s="2410"/>
      <c r="BQ27" s="2454">
        <v>0</v>
      </c>
      <c r="BR27" s="2409"/>
      <c r="BS27" s="2409"/>
      <c r="BT27" s="2409"/>
      <c r="BU27" s="2409"/>
      <c r="BV27" s="2409"/>
      <c r="BW27" s="2409"/>
      <c r="BX27" s="2409"/>
      <c r="BY27" s="2409"/>
      <c r="BZ27" s="2409"/>
      <c r="CA27" s="2409"/>
      <c r="CB27" s="2410"/>
      <c r="CC27" s="2312" t="s">
        <v>0</v>
      </c>
      <c r="CD27" s="2313"/>
      <c r="CE27" s="2314">
        <v>0</v>
      </c>
      <c r="CF27" s="2314"/>
      <c r="CG27" s="2314"/>
      <c r="CH27" s="2314"/>
      <c r="CI27" s="2314"/>
      <c r="CJ27" s="2314"/>
      <c r="CK27" s="2314"/>
      <c r="CL27" s="2314"/>
      <c r="CM27" s="2314"/>
      <c r="CN27" s="2314"/>
      <c r="CO27" s="1958" t="s">
        <v>1</v>
      </c>
      <c r="CP27" s="2320"/>
      <c r="CQ27" s="2454">
        <v>0</v>
      </c>
      <c r="CR27" s="2409"/>
      <c r="CS27" s="2409"/>
      <c r="CT27" s="2409"/>
      <c r="CU27" s="2409"/>
      <c r="CV27" s="2409"/>
      <c r="CW27" s="2409"/>
      <c r="CX27" s="2409"/>
      <c r="CY27" s="2409"/>
      <c r="CZ27" s="2409"/>
      <c r="DA27" s="2409"/>
      <c r="DB27" s="2409"/>
      <c r="DC27" s="2409"/>
      <c r="DD27" s="2410"/>
      <c r="DE27" s="2454">
        <v>0</v>
      </c>
      <c r="DF27" s="2409"/>
      <c r="DG27" s="2409"/>
      <c r="DH27" s="2409"/>
      <c r="DI27" s="2409"/>
      <c r="DJ27" s="2409"/>
      <c r="DK27" s="2409"/>
      <c r="DL27" s="2409"/>
      <c r="DM27" s="2409"/>
      <c r="DN27" s="2409"/>
      <c r="DO27" s="2409"/>
      <c r="DP27" s="2409"/>
      <c r="DQ27" s="2409"/>
      <c r="DR27" s="2409"/>
      <c r="DS27" s="2409"/>
      <c r="DT27" s="2409"/>
      <c r="DU27" s="2409"/>
      <c r="DV27" s="2409"/>
      <c r="DW27" s="2409"/>
      <c r="DX27" s="2410"/>
      <c r="DY27" s="2454">
        <v>0</v>
      </c>
      <c r="DZ27" s="2409"/>
      <c r="EA27" s="2409"/>
      <c r="EB27" s="2409"/>
      <c r="EC27" s="2409"/>
      <c r="ED27" s="2409"/>
      <c r="EE27" s="2409"/>
      <c r="EF27" s="2409"/>
      <c r="EG27" s="2409"/>
      <c r="EH27" s="2409"/>
      <c r="EI27" s="2409"/>
      <c r="EJ27" s="2409"/>
      <c r="EK27" s="2409"/>
      <c r="EL27" s="2410"/>
      <c r="EM27" s="2321">
        <f t="shared" si="3"/>
        <v>0</v>
      </c>
      <c r="EN27" s="2321"/>
      <c r="EO27" s="2321"/>
      <c r="EP27" s="2321"/>
      <c r="EQ27" s="2321"/>
      <c r="ER27" s="2321"/>
      <c r="ES27" s="2321"/>
      <c r="ET27" s="2321"/>
      <c r="EU27" s="2321"/>
      <c r="EV27" s="2321"/>
      <c r="EW27" s="2321"/>
      <c r="EX27" s="2321"/>
      <c r="EY27" s="2321"/>
      <c r="EZ27" s="2456">
        <f t="shared" si="2"/>
        <v>0</v>
      </c>
      <c r="FA27" s="2457"/>
      <c r="FB27" s="2457"/>
      <c r="FC27" s="2457"/>
      <c r="FD27" s="2457"/>
      <c r="FE27" s="2457"/>
      <c r="FF27" s="2457"/>
      <c r="FG27" s="2457"/>
      <c r="FH27" s="2457"/>
      <c r="FI27" s="2457"/>
      <c r="FJ27" s="2457"/>
      <c r="FK27" s="2457"/>
      <c r="FL27" s="2457"/>
      <c r="FM27" s="2457"/>
      <c r="FN27" s="2457"/>
      <c r="FO27" s="2458"/>
    </row>
    <row r="28" spans="1:173" ht="25.5" customHeight="1">
      <c r="B28" s="146"/>
      <c r="C28" s="2579" t="s">
        <v>1264</v>
      </c>
      <c r="D28" s="2579"/>
      <c r="E28" s="2579"/>
      <c r="F28" s="2579"/>
      <c r="G28" s="2579"/>
      <c r="H28" s="2579"/>
      <c r="I28" s="2579"/>
      <c r="J28" s="2579"/>
      <c r="K28" s="2579"/>
      <c r="L28" s="2579"/>
      <c r="M28" s="2579"/>
      <c r="N28" s="2579"/>
      <c r="O28" s="2579"/>
      <c r="P28" s="2579"/>
      <c r="Q28" s="2579"/>
      <c r="R28" s="2579"/>
      <c r="S28" s="2579"/>
      <c r="T28" s="2579"/>
      <c r="U28" s="2579"/>
      <c r="V28" s="2579"/>
      <c r="W28" s="2580"/>
      <c r="X28" s="3125">
        <v>5306</v>
      </c>
      <c r="Y28" s="3126"/>
      <c r="Z28" s="3126"/>
      <c r="AA28" s="3126"/>
      <c r="AB28" s="3127"/>
      <c r="AC28" s="2433" t="s">
        <v>774</v>
      </c>
      <c r="AD28" s="2434"/>
      <c r="AE28" s="2434"/>
      <c r="AF28" s="2434"/>
      <c r="AG28" s="2434"/>
      <c r="AH28" s="2434"/>
      <c r="AI28" s="2412" t="s">
        <v>210</v>
      </c>
      <c r="AJ28" s="2412"/>
      <c r="AK28" s="2412"/>
      <c r="AL28" s="2429">
        <v>-1</v>
      </c>
      <c r="AM28" s="2429"/>
      <c r="AN28" s="2429"/>
      <c r="AO28" s="2430"/>
      <c r="AP28" s="2460">
        <f>SUM(AP30,AP32,AP34,AP39)</f>
        <v>0</v>
      </c>
      <c r="AQ28" s="2457"/>
      <c r="AR28" s="2457"/>
      <c r="AS28" s="2457"/>
      <c r="AT28" s="2457"/>
      <c r="AU28" s="2457"/>
      <c r="AV28" s="2457"/>
      <c r="AW28" s="2457"/>
      <c r="AX28" s="2457"/>
      <c r="AY28" s="2457"/>
      <c r="AZ28" s="2457"/>
      <c r="BA28" s="2457"/>
      <c r="BB28" s="2459"/>
      <c r="BC28" s="2456">
        <f>SUM(BC30,BC32,BC34,BC39)</f>
        <v>0</v>
      </c>
      <c r="BD28" s="2457"/>
      <c r="BE28" s="2457"/>
      <c r="BF28" s="2457"/>
      <c r="BG28" s="2457"/>
      <c r="BH28" s="2457"/>
      <c r="BI28" s="2457"/>
      <c r="BJ28" s="2457"/>
      <c r="BK28" s="2457"/>
      <c r="BL28" s="2457"/>
      <c r="BM28" s="2457"/>
      <c r="BN28" s="2457"/>
      <c r="BO28" s="2457"/>
      <c r="BP28" s="2459"/>
      <c r="BQ28" s="2456">
        <f>SUM(BQ30,BQ32,BQ34,BQ39)</f>
        <v>0</v>
      </c>
      <c r="BR28" s="2457"/>
      <c r="BS28" s="2457"/>
      <c r="BT28" s="2457"/>
      <c r="BU28" s="2457"/>
      <c r="BV28" s="2457"/>
      <c r="BW28" s="2457"/>
      <c r="BX28" s="2457"/>
      <c r="BY28" s="2457"/>
      <c r="BZ28" s="2457"/>
      <c r="CA28" s="2457"/>
      <c r="CB28" s="2459"/>
      <c r="CC28" s="2450" t="s">
        <v>0</v>
      </c>
      <c r="CD28" s="2435"/>
      <c r="CE28" s="2189">
        <f>SUM(CE30,CE32,CE34,CE39)</f>
        <v>0</v>
      </c>
      <c r="CF28" s="2189"/>
      <c r="CG28" s="2189"/>
      <c r="CH28" s="2189"/>
      <c r="CI28" s="2189"/>
      <c r="CJ28" s="2189"/>
      <c r="CK28" s="2189"/>
      <c r="CL28" s="2189"/>
      <c r="CM28" s="2189"/>
      <c r="CN28" s="2189"/>
      <c r="CO28" s="2449" t="s">
        <v>1</v>
      </c>
      <c r="CP28" s="2453"/>
      <c r="CQ28" s="2456">
        <f>SUM(CQ30,CQ32,CQ34,CQ39)</f>
        <v>0</v>
      </c>
      <c r="CR28" s="2457"/>
      <c r="CS28" s="2457"/>
      <c r="CT28" s="2457"/>
      <c r="CU28" s="2457"/>
      <c r="CV28" s="2457"/>
      <c r="CW28" s="2457"/>
      <c r="CX28" s="2457"/>
      <c r="CY28" s="2457"/>
      <c r="CZ28" s="2457"/>
      <c r="DA28" s="2457"/>
      <c r="DB28" s="2457"/>
      <c r="DC28" s="2457"/>
      <c r="DD28" s="2459"/>
      <c r="DE28" s="2456">
        <f>SUM(DE30,DE32,DE34,DE39)</f>
        <v>0</v>
      </c>
      <c r="DF28" s="2457"/>
      <c r="DG28" s="2457"/>
      <c r="DH28" s="2457"/>
      <c r="DI28" s="2457"/>
      <c r="DJ28" s="2457"/>
      <c r="DK28" s="2457"/>
      <c r="DL28" s="2457"/>
      <c r="DM28" s="2457"/>
      <c r="DN28" s="2457"/>
      <c r="DO28" s="2457"/>
      <c r="DP28" s="2457"/>
      <c r="DQ28" s="2457"/>
      <c r="DR28" s="2457"/>
      <c r="DS28" s="2457"/>
      <c r="DT28" s="2457"/>
      <c r="DU28" s="2457"/>
      <c r="DV28" s="2457"/>
      <c r="DW28" s="2457"/>
      <c r="DX28" s="2459"/>
      <c r="DY28" s="2456">
        <f>SUM(DY30,DY32,DY34,DY39)</f>
        <v>0</v>
      </c>
      <c r="DZ28" s="2457"/>
      <c r="EA28" s="2457"/>
      <c r="EB28" s="2457"/>
      <c r="EC28" s="2457"/>
      <c r="ED28" s="2457"/>
      <c r="EE28" s="2457"/>
      <c r="EF28" s="2457"/>
      <c r="EG28" s="2457"/>
      <c r="EH28" s="2457"/>
      <c r="EI28" s="2457"/>
      <c r="EJ28" s="2457"/>
      <c r="EK28" s="2457"/>
      <c r="EL28" s="2459"/>
      <c r="EM28" s="2321">
        <f t="shared" si="3"/>
        <v>0</v>
      </c>
      <c r="EN28" s="2321"/>
      <c r="EO28" s="2321"/>
      <c r="EP28" s="2321"/>
      <c r="EQ28" s="2321"/>
      <c r="ER28" s="2321"/>
      <c r="ES28" s="2321"/>
      <c r="ET28" s="2321"/>
      <c r="EU28" s="2321"/>
      <c r="EV28" s="2321"/>
      <c r="EW28" s="2321"/>
      <c r="EX28" s="2321"/>
      <c r="EY28" s="2321"/>
      <c r="EZ28" s="2850">
        <f>'5.4.2.'!AX47</f>
        <v>0</v>
      </c>
      <c r="FA28" s="2444"/>
      <c r="FB28" s="2444"/>
      <c r="FC28" s="2444"/>
      <c r="FD28" s="2444"/>
      <c r="FE28" s="2444"/>
      <c r="FF28" s="2444"/>
      <c r="FG28" s="2444"/>
      <c r="FH28" s="2444"/>
      <c r="FI28" s="2444"/>
      <c r="FJ28" s="2444"/>
      <c r="FK28" s="2444"/>
      <c r="FL28" s="2444"/>
      <c r="FM28" s="2444"/>
      <c r="FN28" s="2444"/>
      <c r="FO28" s="2851"/>
    </row>
    <row r="29" spans="1:173" ht="25.5" customHeight="1" thickBot="1">
      <c r="B29" s="151"/>
      <c r="C29" s="3040"/>
      <c r="D29" s="3040"/>
      <c r="E29" s="3040"/>
      <c r="F29" s="3040"/>
      <c r="G29" s="3040"/>
      <c r="H29" s="3040"/>
      <c r="I29" s="3040"/>
      <c r="J29" s="3040"/>
      <c r="K29" s="3040"/>
      <c r="L29" s="3040"/>
      <c r="M29" s="3040"/>
      <c r="N29" s="3040"/>
      <c r="O29" s="3040"/>
      <c r="P29" s="3040"/>
      <c r="Q29" s="3040"/>
      <c r="R29" s="3040"/>
      <c r="S29" s="3040"/>
      <c r="T29" s="3040"/>
      <c r="U29" s="3040"/>
      <c r="V29" s="3040"/>
      <c r="W29" s="3041"/>
      <c r="X29" s="2437">
        <v>5316</v>
      </c>
      <c r="Y29" s="2438"/>
      <c r="Z29" s="2438"/>
      <c r="AA29" s="2438"/>
      <c r="AB29" s="2439"/>
      <c r="AC29" s="2331" t="s">
        <v>774</v>
      </c>
      <c r="AD29" s="2332"/>
      <c r="AE29" s="2332"/>
      <c r="AF29" s="2332"/>
      <c r="AG29" s="2332"/>
      <c r="AH29" s="2332"/>
      <c r="AI29" s="2333" t="s">
        <v>211</v>
      </c>
      <c r="AJ29" s="2333"/>
      <c r="AK29" s="2333"/>
      <c r="AL29" s="2334">
        <v>-2</v>
      </c>
      <c r="AM29" s="2334"/>
      <c r="AN29" s="2334"/>
      <c r="AO29" s="2442"/>
      <c r="AP29" s="3121">
        <f>SUM(AP31,AP33,AP35,AP40)</f>
        <v>0</v>
      </c>
      <c r="AQ29" s="2447"/>
      <c r="AR29" s="2447"/>
      <c r="AS29" s="2447"/>
      <c r="AT29" s="2447"/>
      <c r="AU29" s="2447"/>
      <c r="AV29" s="2447"/>
      <c r="AW29" s="2447"/>
      <c r="AX29" s="2447"/>
      <c r="AY29" s="2447"/>
      <c r="AZ29" s="2447"/>
      <c r="BA29" s="2447"/>
      <c r="BB29" s="3037"/>
      <c r="BC29" s="2446">
        <f>SUM(BC31,BC33,BC35,BC40)</f>
        <v>0</v>
      </c>
      <c r="BD29" s="2447"/>
      <c r="BE29" s="2447"/>
      <c r="BF29" s="2447"/>
      <c r="BG29" s="2447"/>
      <c r="BH29" s="2447"/>
      <c r="BI29" s="2447"/>
      <c r="BJ29" s="2447"/>
      <c r="BK29" s="2447"/>
      <c r="BL29" s="2447"/>
      <c r="BM29" s="2447"/>
      <c r="BN29" s="2447"/>
      <c r="BO29" s="2447"/>
      <c r="BP29" s="3037"/>
      <c r="BQ29" s="2446">
        <f>SUM(BQ31,BQ33,BQ35,BQ40)</f>
        <v>0</v>
      </c>
      <c r="BR29" s="2447"/>
      <c r="BS29" s="2447"/>
      <c r="BT29" s="2447"/>
      <c r="BU29" s="2447"/>
      <c r="BV29" s="2447"/>
      <c r="BW29" s="2447"/>
      <c r="BX29" s="2447"/>
      <c r="BY29" s="2447"/>
      <c r="BZ29" s="2447"/>
      <c r="CA29" s="2447"/>
      <c r="CB29" s="3037"/>
      <c r="CC29" s="2315" t="s">
        <v>0</v>
      </c>
      <c r="CD29" s="2316"/>
      <c r="CE29" s="2322">
        <f>SUM(CE31,CE33,CE35,CE40)</f>
        <v>0</v>
      </c>
      <c r="CF29" s="2322"/>
      <c r="CG29" s="2322"/>
      <c r="CH29" s="2322"/>
      <c r="CI29" s="2322"/>
      <c r="CJ29" s="2322"/>
      <c r="CK29" s="2322"/>
      <c r="CL29" s="2322"/>
      <c r="CM29" s="2322"/>
      <c r="CN29" s="2322"/>
      <c r="CO29" s="2317" t="s">
        <v>1</v>
      </c>
      <c r="CP29" s="2318"/>
      <c r="CQ29" s="2446">
        <f>SUM(CQ31,CQ33,CQ35,CQ40)</f>
        <v>0</v>
      </c>
      <c r="CR29" s="2447"/>
      <c r="CS29" s="2447"/>
      <c r="CT29" s="2447"/>
      <c r="CU29" s="2447"/>
      <c r="CV29" s="2447"/>
      <c r="CW29" s="2447"/>
      <c r="CX29" s="2447"/>
      <c r="CY29" s="2447"/>
      <c r="CZ29" s="2447"/>
      <c r="DA29" s="2447"/>
      <c r="DB29" s="2447"/>
      <c r="DC29" s="2447"/>
      <c r="DD29" s="3037"/>
      <c r="DE29" s="2446">
        <f>SUM(DE31,DE33,DE35,DE40)</f>
        <v>0</v>
      </c>
      <c r="DF29" s="2447"/>
      <c r="DG29" s="2447"/>
      <c r="DH29" s="2447"/>
      <c r="DI29" s="2447"/>
      <c r="DJ29" s="2447"/>
      <c r="DK29" s="2447"/>
      <c r="DL29" s="2447"/>
      <c r="DM29" s="2447"/>
      <c r="DN29" s="2447"/>
      <c r="DO29" s="2447"/>
      <c r="DP29" s="2447"/>
      <c r="DQ29" s="2447"/>
      <c r="DR29" s="2447"/>
      <c r="DS29" s="2447"/>
      <c r="DT29" s="2447"/>
      <c r="DU29" s="2447"/>
      <c r="DV29" s="2447"/>
      <c r="DW29" s="2447"/>
      <c r="DX29" s="3037"/>
      <c r="DY29" s="2446">
        <f>SUM(DY31,DY33,DY35,DY40)</f>
        <v>0</v>
      </c>
      <c r="DZ29" s="2447"/>
      <c r="EA29" s="2447"/>
      <c r="EB29" s="2447"/>
      <c r="EC29" s="2447"/>
      <c r="ED29" s="2447"/>
      <c r="EE29" s="2447"/>
      <c r="EF29" s="2447"/>
      <c r="EG29" s="2447"/>
      <c r="EH29" s="2447"/>
      <c r="EI29" s="2447"/>
      <c r="EJ29" s="2447"/>
      <c r="EK29" s="2447"/>
      <c r="EL29" s="3037"/>
      <c r="EM29" s="2000">
        <f t="shared" si="3"/>
        <v>0</v>
      </c>
      <c r="EN29" s="2000"/>
      <c r="EO29" s="2000"/>
      <c r="EP29" s="2000"/>
      <c r="EQ29" s="2000"/>
      <c r="ER29" s="2000"/>
      <c r="ES29" s="2000"/>
      <c r="ET29" s="2000"/>
      <c r="EU29" s="2000"/>
      <c r="EV29" s="2000"/>
      <c r="EW29" s="2000"/>
      <c r="EX29" s="2000"/>
      <c r="EY29" s="2000"/>
      <c r="EZ29" s="2446">
        <f>SUM(EZ31,EZ33,EZ35,EZ40)</f>
        <v>0</v>
      </c>
      <c r="FA29" s="2447"/>
      <c r="FB29" s="2447"/>
      <c r="FC29" s="2447"/>
      <c r="FD29" s="2447"/>
      <c r="FE29" s="2447"/>
      <c r="FF29" s="2447"/>
      <c r="FG29" s="2447"/>
      <c r="FH29" s="2447"/>
      <c r="FI29" s="2447"/>
      <c r="FJ29" s="2447"/>
      <c r="FK29" s="2447"/>
      <c r="FL29" s="2447"/>
      <c r="FM29" s="2447"/>
      <c r="FN29" s="2447"/>
      <c r="FO29" s="2448"/>
    </row>
    <row r="30" spans="1:173" ht="18" customHeight="1">
      <c r="B30" s="149"/>
      <c r="C30" s="2567" t="s">
        <v>1253</v>
      </c>
      <c r="D30" s="2567"/>
      <c r="E30" s="2567"/>
      <c r="F30" s="2567"/>
      <c r="G30" s="2567"/>
      <c r="H30" s="2567"/>
      <c r="I30" s="2567"/>
      <c r="J30" s="2567"/>
      <c r="K30" s="2567"/>
      <c r="L30" s="2567"/>
      <c r="M30" s="2567"/>
      <c r="N30" s="2567"/>
      <c r="O30" s="2567"/>
      <c r="P30" s="2567"/>
      <c r="Q30" s="2567"/>
      <c r="R30" s="2567"/>
      <c r="S30" s="2567"/>
      <c r="T30" s="2567"/>
      <c r="U30" s="2567"/>
      <c r="V30" s="2567"/>
      <c r="W30" s="2568"/>
      <c r="X30" s="3125">
        <v>53071</v>
      </c>
      <c r="Y30" s="3126"/>
      <c r="Z30" s="3126"/>
      <c r="AA30" s="3126"/>
      <c r="AB30" s="3127"/>
      <c r="AC30" s="2433" t="s">
        <v>774</v>
      </c>
      <c r="AD30" s="2434"/>
      <c r="AE30" s="2434"/>
      <c r="AF30" s="2434"/>
      <c r="AG30" s="2434"/>
      <c r="AH30" s="2434"/>
      <c r="AI30" s="2412" t="s">
        <v>210</v>
      </c>
      <c r="AJ30" s="2412"/>
      <c r="AK30" s="2412"/>
      <c r="AL30" s="2429">
        <v>-1</v>
      </c>
      <c r="AM30" s="2429"/>
      <c r="AN30" s="2429"/>
      <c r="AO30" s="2430"/>
      <c r="AP30" s="2443">
        <f>EM31</f>
        <v>0</v>
      </c>
      <c r="AQ30" s="2444"/>
      <c r="AR30" s="2444"/>
      <c r="AS30" s="2444"/>
      <c r="AT30" s="2444"/>
      <c r="AU30" s="2444"/>
      <c r="AV30" s="2444"/>
      <c r="AW30" s="2444"/>
      <c r="AX30" s="2444"/>
      <c r="AY30" s="2444"/>
      <c r="AZ30" s="2444"/>
      <c r="BA30" s="2444"/>
      <c r="BB30" s="2445"/>
      <c r="BC30" s="2850">
        <f>EZ31</f>
        <v>0</v>
      </c>
      <c r="BD30" s="2444"/>
      <c r="BE30" s="2444"/>
      <c r="BF30" s="2444"/>
      <c r="BG30" s="2444"/>
      <c r="BH30" s="2444"/>
      <c r="BI30" s="2444"/>
      <c r="BJ30" s="2444"/>
      <c r="BK30" s="2444"/>
      <c r="BL30" s="2444"/>
      <c r="BM30" s="2444"/>
      <c r="BN30" s="2444"/>
      <c r="BO30" s="2444"/>
      <c r="BP30" s="2445"/>
      <c r="BQ30" s="3079">
        <v>0</v>
      </c>
      <c r="BR30" s="2451"/>
      <c r="BS30" s="2451"/>
      <c r="BT30" s="2451"/>
      <c r="BU30" s="2451"/>
      <c r="BV30" s="2451"/>
      <c r="BW30" s="2451"/>
      <c r="BX30" s="2451"/>
      <c r="BY30" s="2451"/>
      <c r="BZ30" s="2451"/>
      <c r="CA30" s="2451"/>
      <c r="CB30" s="2452"/>
      <c r="CC30" s="2450" t="s">
        <v>0</v>
      </c>
      <c r="CD30" s="2435"/>
      <c r="CE30" s="2436">
        <v>0</v>
      </c>
      <c r="CF30" s="2436"/>
      <c r="CG30" s="2436"/>
      <c r="CH30" s="2436"/>
      <c r="CI30" s="2436"/>
      <c r="CJ30" s="2436"/>
      <c r="CK30" s="2436"/>
      <c r="CL30" s="2436"/>
      <c r="CM30" s="2436"/>
      <c r="CN30" s="2436"/>
      <c r="CO30" s="2449" t="s">
        <v>1</v>
      </c>
      <c r="CP30" s="2453"/>
      <c r="CQ30" s="3079">
        <v>0</v>
      </c>
      <c r="CR30" s="2451"/>
      <c r="CS30" s="2451"/>
      <c r="CT30" s="2451"/>
      <c r="CU30" s="2451"/>
      <c r="CV30" s="2451"/>
      <c r="CW30" s="2451"/>
      <c r="CX30" s="2451"/>
      <c r="CY30" s="2451"/>
      <c r="CZ30" s="2451"/>
      <c r="DA30" s="2451"/>
      <c r="DB30" s="2451"/>
      <c r="DC30" s="2451"/>
      <c r="DD30" s="2452"/>
      <c r="DE30" s="3079">
        <v>0</v>
      </c>
      <c r="DF30" s="2451"/>
      <c r="DG30" s="2451"/>
      <c r="DH30" s="2451"/>
      <c r="DI30" s="2451"/>
      <c r="DJ30" s="2451"/>
      <c r="DK30" s="2451"/>
      <c r="DL30" s="2451"/>
      <c r="DM30" s="2451"/>
      <c r="DN30" s="2451"/>
      <c r="DO30" s="2451"/>
      <c r="DP30" s="2451"/>
      <c r="DQ30" s="2451"/>
      <c r="DR30" s="2451"/>
      <c r="DS30" s="2451"/>
      <c r="DT30" s="2451"/>
      <c r="DU30" s="2451"/>
      <c r="DV30" s="2451"/>
      <c r="DW30" s="2451"/>
      <c r="DX30" s="2452"/>
      <c r="DY30" s="3079">
        <v>0</v>
      </c>
      <c r="DZ30" s="2451"/>
      <c r="EA30" s="2451"/>
      <c r="EB30" s="2451"/>
      <c r="EC30" s="2451"/>
      <c r="ED30" s="2451"/>
      <c r="EE30" s="2451"/>
      <c r="EF30" s="2451"/>
      <c r="EG30" s="2451"/>
      <c r="EH30" s="2451"/>
      <c r="EI30" s="2451"/>
      <c r="EJ30" s="2451"/>
      <c r="EK30" s="2451"/>
      <c r="EL30" s="2452"/>
      <c r="EM30" s="3134">
        <f t="shared" si="3"/>
        <v>0</v>
      </c>
      <c r="EN30" s="3134"/>
      <c r="EO30" s="3134"/>
      <c r="EP30" s="3134"/>
      <c r="EQ30" s="3134"/>
      <c r="ER30" s="3134"/>
      <c r="ES30" s="3134"/>
      <c r="ET30" s="3134"/>
      <c r="EU30" s="3134"/>
      <c r="EV30" s="3134"/>
      <c r="EW30" s="3134"/>
      <c r="EX30" s="3134"/>
      <c r="EY30" s="3134"/>
      <c r="EZ30" s="2850">
        <f>'5.4.2.'!AX52</f>
        <v>0</v>
      </c>
      <c r="FA30" s="2444"/>
      <c r="FB30" s="2444"/>
      <c r="FC30" s="2444"/>
      <c r="FD30" s="2444"/>
      <c r="FE30" s="2444"/>
      <c r="FF30" s="2444"/>
      <c r="FG30" s="2444"/>
      <c r="FH30" s="2444"/>
      <c r="FI30" s="2444"/>
      <c r="FJ30" s="2444"/>
      <c r="FK30" s="2444"/>
      <c r="FL30" s="2444"/>
      <c r="FM30" s="2444"/>
      <c r="FN30" s="2444"/>
      <c r="FO30" s="2851"/>
    </row>
    <row r="31" spans="1:173" ht="18" customHeight="1">
      <c r="B31" s="221"/>
      <c r="C31" s="2342"/>
      <c r="D31" s="2342"/>
      <c r="E31" s="2342"/>
      <c r="F31" s="2342"/>
      <c r="G31" s="2342"/>
      <c r="H31" s="2342"/>
      <c r="I31" s="2342"/>
      <c r="J31" s="2342"/>
      <c r="K31" s="2342"/>
      <c r="L31" s="2342"/>
      <c r="M31" s="2342"/>
      <c r="N31" s="2342"/>
      <c r="O31" s="2342"/>
      <c r="P31" s="2342"/>
      <c r="Q31" s="2342"/>
      <c r="R31" s="2342"/>
      <c r="S31" s="2342"/>
      <c r="T31" s="2342"/>
      <c r="U31" s="2342"/>
      <c r="V31" s="2342"/>
      <c r="W31" s="2343"/>
      <c r="X31" s="2396">
        <v>53171</v>
      </c>
      <c r="Y31" s="2397"/>
      <c r="Z31" s="2397"/>
      <c r="AA31" s="2397"/>
      <c r="AB31" s="2398"/>
      <c r="AC31" s="2326" t="s">
        <v>774</v>
      </c>
      <c r="AD31" s="2327"/>
      <c r="AE31" s="2327"/>
      <c r="AF31" s="2327"/>
      <c r="AG31" s="2327"/>
      <c r="AH31" s="2327"/>
      <c r="AI31" s="2328" t="s">
        <v>211</v>
      </c>
      <c r="AJ31" s="2328"/>
      <c r="AK31" s="2328"/>
      <c r="AL31" s="2323">
        <v>-2</v>
      </c>
      <c r="AM31" s="2323"/>
      <c r="AN31" s="2323"/>
      <c r="AO31" s="2428"/>
      <c r="AP31" s="2408">
        <v>0</v>
      </c>
      <c r="AQ31" s="2409"/>
      <c r="AR31" s="2409"/>
      <c r="AS31" s="2409"/>
      <c r="AT31" s="2409"/>
      <c r="AU31" s="2409"/>
      <c r="AV31" s="2409"/>
      <c r="AW31" s="2409"/>
      <c r="AX31" s="2409"/>
      <c r="AY31" s="2409"/>
      <c r="AZ31" s="2409"/>
      <c r="BA31" s="2409"/>
      <c r="BB31" s="2410"/>
      <c r="BC31" s="3070">
        <v>0</v>
      </c>
      <c r="BD31" s="3071"/>
      <c r="BE31" s="3071"/>
      <c r="BF31" s="3071"/>
      <c r="BG31" s="3071"/>
      <c r="BH31" s="3071"/>
      <c r="BI31" s="3071"/>
      <c r="BJ31" s="3071"/>
      <c r="BK31" s="3071"/>
      <c r="BL31" s="3071"/>
      <c r="BM31" s="3071"/>
      <c r="BN31" s="3071"/>
      <c r="BO31" s="3071"/>
      <c r="BP31" s="3128"/>
      <c r="BQ31" s="2454">
        <v>0</v>
      </c>
      <c r="BR31" s="2409"/>
      <c r="BS31" s="2409"/>
      <c r="BT31" s="2409"/>
      <c r="BU31" s="2409"/>
      <c r="BV31" s="2409"/>
      <c r="BW31" s="2409"/>
      <c r="BX31" s="2409"/>
      <c r="BY31" s="2409"/>
      <c r="BZ31" s="2409"/>
      <c r="CA31" s="2409"/>
      <c r="CB31" s="2410"/>
      <c r="CC31" s="2312" t="s">
        <v>0</v>
      </c>
      <c r="CD31" s="2313"/>
      <c r="CE31" s="2314">
        <v>0</v>
      </c>
      <c r="CF31" s="2314"/>
      <c r="CG31" s="2314"/>
      <c r="CH31" s="2314"/>
      <c r="CI31" s="2314"/>
      <c r="CJ31" s="2314"/>
      <c r="CK31" s="2314"/>
      <c r="CL31" s="2314"/>
      <c r="CM31" s="2314"/>
      <c r="CN31" s="2314"/>
      <c r="CO31" s="1958" t="s">
        <v>1</v>
      </c>
      <c r="CP31" s="2320"/>
      <c r="CQ31" s="2454">
        <v>0</v>
      </c>
      <c r="CR31" s="2409"/>
      <c r="CS31" s="2409"/>
      <c r="CT31" s="2409"/>
      <c r="CU31" s="2409"/>
      <c r="CV31" s="2409"/>
      <c r="CW31" s="2409"/>
      <c r="CX31" s="2409"/>
      <c r="CY31" s="2409"/>
      <c r="CZ31" s="2409"/>
      <c r="DA31" s="2409"/>
      <c r="DB31" s="2409"/>
      <c r="DC31" s="2409"/>
      <c r="DD31" s="2410"/>
      <c r="DE31" s="2454">
        <v>0</v>
      </c>
      <c r="DF31" s="2409"/>
      <c r="DG31" s="2409"/>
      <c r="DH31" s="2409"/>
      <c r="DI31" s="2409"/>
      <c r="DJ31" s="2409"/>
      <c r="DK31" s="2409"/>
      <c r="DL31" s="2409"/>
      <c r="DM31" s="2409"/>
      <c r="DN31" s="2409"/>
      <c r="DO31" s="2409"/>
      <c r="DP31" s="2409"/>
      <c r="DQ31" s="2409"/>
      <c r="DR31" s="2409"/>
      <c r="DS31" s="2409"/>
      <c r="DT31" s="2409"/>
      <c r="DU31" s="2409"/>
      <c r="DV31" s="2409"/>
      <c r="DW31" s="2409"/>
      <c r="DX31" s="2410"/>
      <c r="DY31" s="2454">
        <v>0</v>
      </c>
      <c r="DZ31" s="2409"/>
      <c r="EA31" s="2409"/>
      <c r="EB31" s="2409"/>
      <c r="EC31" s="2409"/>
      <c r="ED31" s="2409"/>
      <c r="EE31" s="2409"/>
      <c r="EF31" s="2409"/>
      <c r="EG31" s="2409"/>
      <c r="EH31" s="2409"/>
      <c r="EI31" s="2409"/>
      <c r="EJ31" s="2409"/>
      <c r="EK31" s="2409"/>
      <c r="EL31" s="2410"/>
      <c r="EM31" s="2321">
        <f t="shared" si="3"/>
        <v>0</v>
      </c>
      <c r="EN31" s="2321"/>
      <c r="EO31" s="2321"/>
      <c r="EP31" s="2321"/>
      <c r="EQ31" s="2321"/>
      <c r="ER31" s="2321"/>
      <c r="ES31" s="2321"/>
      <c r="ET31" s="2321"/>
      <c r="EU31" s="2321"/>
      <c r="EV31" s="2321"/>
      <c r="EW31" s="2321"/>
      <c r="EX31" s="2321"/>
      <c r="EY31" s="2321"/>
      <c r="EZ31" s="2456">
        <f t="shared" ref="EZ31:EZ33" si="4">BC31+CQ31+DY31</f>
        <v>0</v>
      </c>
      <c r="FA31" s="2457"/>
      <c r="FB31" s="2457"/>
      <c r="FC31" s="2457"/>
      <c r="FD31" s="2457"/>
      <c r="FE31" s="2457"/>
      <c r="FF31" s="2457"/>
      <c r="FG31" s="2457"/>
      <c r="FH31" s="2457"/>
      <c r="FI31" s="2457"/>
      <c r="FJ31" s="2457"/>
      <c r="FK31" s="2457"/>
      <c r="FL31" s="2457"/>
      <c r="FM31" s="2457"/>
      <c r="FN31" s="2457"/>
      <c r="FO31" s="2458"/>
    </row>
    <row r="32" spans="1:173" ht="18" customHeight="1">
      <c r="B32" s="146"/>
      <c r="C32" s="2338" t="s">
        <v>1037</v>
      </c>
      <c r="D32" s="2338"/>
      <c r="E32" s="2338"/>
      <c r="F32" s="2338"/>
      <c r="G32" s="2338"/>
      <c r="H32" s="2338"/>
      <c r="I32" s="2338"/>
      <c r="J32" s="2338"/>
      <c r="K32" s="2338"/>
      <c r="L32" s="2338"/>
      <c r="M32" s="2338"/>
      <c r="N32" s="2338"/>
      <c r="O32" s="2338"/>
      <c r="P32" s="2338"/>
      <c r="Q32" s="2338"/>
      <c r="R32" s="2338"/>
      <c r="S32" s="2338"/>
      <c r="T32" s="2338"/>
      <c r="U32" s="2338"/>
      <c r="V32" s="2338"/>
      <c r="W32" s="2339"/>
      <c r="X32" s="3125">
        <v>53072</v>
      </c>
      <c r="Y32" s="3126"/>
      <c r="Z32" s="3126"/>
      <c r="AA32" s="3126"/>
      <c r="AB32" s="3127"/>
      <c r="AC32" s="2433" t="s">
        <v>774</v>
      </c>
      <c r="AD32" s="2434"/>
      <c r="AE32" s="2434"/>
      <c r="AF32" s="2434"/>
      <c r="AG32" s="2434"/>
      <c r="AH32" s="2434"/>
      <c r="AI32" s="2412" t="s">
        <v>210</v>
      </c>
      <c r="AJ32" s="2412"/>
      <c r="AK32" s="2412"/>
      <c r="AL32" s="2429">
        <v>-1</v>
      </c>
      <c r="AM32" s="2429"/>
      <c r="AN32" s="2429"/>
      <c r="AO32" s="2430"/>
      <c r="AP32" s="2443">
        <f>EM33</f>
        <v>0</v>
      </c>
      <c r="AQ32" s="2444"/>
      <c r="AR32" s="2444"/>
      <c r="AS32" s="2444"/>
      <c r="AT32" s="2444"/>
      <c r="AU32" s="2444"/>
      <c r="AV32" s="2444"/>
      <c r="AW32" s="2444"/>
      <c r="AX32" s="2444"/>
      <c r="AY32" s="2444"/>
      <c r="AZ32" s="2444"/>
      <c r="BA32" s="2444"/>
      <c r="BB32" s="2445"/>
      <c r="BC32" s="2850">
        <f>EZ33</f>
        <v>0</v>
      </c>
      <c r="BD32" s="2444"/>
      <c r="BE32" s="2444"/>
      <c r="BF32" s="2444"/>
      <c r="BG32" s="2444"/>
      <c r="BH32" s="2444"/>
      <c r="BI32" s="2444"/>
      <c r="BJ32" s="2444"/>
      <c r="BK32" s="2444"/>
      <c r="BL32" s="2444"/>
      <c r="BM32" s="2444"/>
      <c r="BN32" s="2444"/>
      <c r="BO32" s="2444"/>
      <c r="BP32" s="2445"/>
      <c r="BQ32" s="3079">
        <v>0</v>
      </c>
      <c r="BR32" s="2451"/>
      <c r="BS32" s="2451"/>
      <c r="BT32" s="2451"/>
      <c r="BU32" s="2451"/>
      <c r="BV32" s="2451"/>
      <c r="BW32" s="2451"/>
      <c r="BX32" s="2451"/>
      <c r="BY32" s="2451"/>
      <c r="BZ32" s="2451"/>
      <c r="CA32" s="2451"/>
      <c r="CB32" s="2452"/>
      <c r="CC32" s="2450" t="s">
        <v>0</v>
      </c>
      <c r="CD32" s="2435"/>
      <c r="CE32" s="2436">
        <v>0</v>
      </c>
      <c r="CF32" s="2436"/>
      <c r="CG32" s="2436"/>
      <c r="CH32" s="2436"/>
      <c r="CI32" s="2436"/>
      <c r="CJ32" s="2436"/>
      <c r="CK32" s="2436"/>
      <c r="CL32" s="2436"/>
      <c r="CM32" s="2436"/>
      <c r="CN32" s="2436"/>
      <c r="CO32" s="2449" t="s">
        <v>1</v>
      </c>
      <c r="CP32" s="2453"/>
      <c r="CQ32" s="3079">
        <v>0</v>
      </c>
      <c r="CR32" s="2451"/>
      <c r="CS32" s="2451"/>
      <c r="CT32" s="2451"/>
      <c r="CU32" s="2451"/>
      <c r="CV32" s="2451"/>
      <c r="CW32" s="2451"/>
      <c r="CX32" s="2451"/>
      <c r="CY32" s="2451"/>
      <c r="CZ32" s="2451"/>
      <c r="DA32" s="2451"/>
      <c r="DB32" s="2451"/>
      <c r="DC32" s="2451"/>
      <c r="DD32" s="2452"/>
      <c r="DE32" s="3079">
        <v>0</v>
      </c>
      <c r="DF32" s="2451"/>
      <c r="DG32" s="2451"/>
      <c r="DH32" s="2451"/>
      <c r="DI32" s="2451"/>
      <c r="DJ32" s="2451"/>
      <c r="DK32" s="2451"/>
      <c r="DL32" s="2451"/>
      <c r="DM32" s="2451"/>
      <c r="DN32" s="2451"/>
      <c r="DO32" s="2451"/>
      <c r="DP32" s="2451"/>
      <c r="DQ32" s="2451"/>
      <c r="DR32" s="2451"/>
      <c r="DS32" s="2451"/>
      <c r="DT32" s="2451"/>
      <c r="DU32" s="2451"/>
      <c r="DV32" s="2451"/>
      <c r="DW32" s="2451"/>
      <c r="DX32" s="2452"/>
      <c r="DY32" s="3079">
        <v>0</v>
      </c>
      <c r="DZ32" s="2451"/>
      <c r="EA32" s="2451"/>
      <c r="EB32" s="2451"/>
      <c r="EC32" s="2451"/>
      <c r="ED32" s="2451"/>
      <c r="EE32" s="2451"/>
      <c r="EF32" s="2451"/>
      <c r="EG32" s="2451"/>
      <c r="EH32" s="2451"/>
      <c r="EI32" s="2451"/>
      <c r="EJ32" s="2451"/>
      <c r="EK32" s="2451"/>
      <c r="EL32" s="2452"/>
      <c r="EM32" s="2321">
        <f t="shared" si="3"/>
        <v>0</v>
      </c>
      <c r="EN32" s="2321"/>
      <c r="EO32" s="2321"/>
      <c r="EP32" s="2321"/>
      <c r="EQ32" s="2321"/>
      <c r="ER32" s="2321"/>
      <c r="ES32" s="2321"/>
      <c r="ET32" s="2321"/>
      <c r="EU32" s="2321"/>
      <c r="EV32" s="2321"/>
      <c r="EW32" s="2321"/>
      <c r="EX32" s="2321"/>
      <c r="EY32" s="2321"/>
      <c r="EZ32" s="2456">
        <f t="shared" si="4"/>
        <v>0</v>
      </c>
      <c r="FA32" s="2457"/>
      <c r="FB32" s="2457"/>
      <c r="FC32" s="2457"/>
      <c r="FD32" s="2457"/>
      <c r="FE32" s="2457"/>
      <c r="FF32" s="2457"/>
      <c r="FG32" s="2457"/>
      <c r="FH32" s="2457"/>
      <c r="FI32" s="2457"/>
      <c r="FJ32" s="2457"/>
      <c r="FK32" s="2457"/>
      <c r="FL32" s="2457"/>
      <c r="FM32" s="2457"/>
      <c r="FN32" s="2457"/>
      <c r="FO32" s="2458"/>
    </row>
    <row r="33" spans="1:171" ht="18" customHeight="1">
      <c r="B33" s="221"/>
      <c r="C33" s="2342"/>
      <c r="D33" s="2342"/>
      <c r="E33" s="2342"/>
      <c r="F33" s="2342"/>
      <c r="G33" s="2342"/>
      <c r="H33" s="2342"/>
      <c r="I33" s="2342"/>
      <c r="J33" s="2342"/>
      <c r="K33" s="2342"/>
      <c r="L33" s="2342"/>
      <c r="M33" s="2342"/>
      <c r="N33" s="2342"/>
      <c r="O33" s="2342"/>
      <c r="P33" s="2342"/>
      <c r="Q33" s="2342"/>
      <c r="R33" s="2342"/>
      <c r="S33" s="2342"/>
      <c r="T33" s="2342"/>
      <c r="U33" s="2342"/>
      <c r="V33" s="2342"/>
      <c r="W33" s="2343"/>
      <c r="X33" s="2396">
        <v>53172</v>
      </c>
      <c r="Y33" s="2397"/>
      <c r="Z33" s="2397"/>
      <c r="AA33" s="2397"/>
      <c r="AB33" s="2398"/>
      <c r="AC33" s="2326" t="s">
        <v>774</v>
      </c>
      <c r="AD33" s="2327"/>
      <c r="AE33" s="2327"/>
      <c r="AF33" s="2327"/>
      <c r="AG33" s="2327"/>
      <c r="AH33" s="2327"/>
      <c r="AI33" s="2328" t="s">
        <v>211</v>
      </c>
      <c r="AJ33" s="2328"/>
      <c r="AK33" s="2328"/>
      <c r="AL33" s="2323">
        <v>-2</v>
      </c>
      <c r="AM33" s="2323"/>
      <c r="AN33" s="2323"/>
      <c r="AO33" s="2428"/>
      <c r="AP33" s="2408">
        <v>0</v>
      </c>
      <c r="AQ33" s="2409"/>
      <c r="AR33" s="2409"/>
      <c r="AS33" s="2409"/>
      <c r="AT33" s="2409"/>
      <c r="AU33" s="2409"/>
      <c r="AV33" s="2409"/>
      <c r="AW33" s="2409"/>
      <c r="AX33" s="2409"/>
      <c r="AY33" s="2409"/>
      <c r="AZ33" s="2409"/>
      <c r="BA33" s="2409"/>
      <c r="BB33" s="2410"/>
      <c r="BC33" s="3070">
        <v>0</v>
      </c>
      <c r="BD33" s="3071"/>
      <c r="BE33" s="3071"/>
      <c r="BF33" s="3071"/>
      <c r="BG33" s="3071"/>
      <c r="BH33" s="3071"/>
      <c r="BI33" s="3071"/>
      <c r="BJ33" s="3071"/>
      <c r="BK33" s="3071"/>
      <c r="BL33" s="3071"/>
      <c r="BM33" s="3071"/>
      <c r="BN33" s="3071"/>
      <c r="BO33" s="3071"/>
      <c r="BP33" s="3128"/>
      <c r="BQ33" s="2454">
        <v>0</v>
      </c>
      <c r="BR33" s="2409"/>
      <c r="BS33" s="2409"/>
      <c r="BT33" s="2409"/>
      <c r="BU33" s="2409"/>
      <c r="BV33" s="2409"/>
      <c r="BW33" s="2409"/>
      <c r="BX33" s="2409"/>
      <c r="BY33" s="2409"/>
      <c r="BZ33" s="2409"/>
      <c r="CA33" s="2409"/>
      <c r="CB33" s="2410"/>
      <c r="CC33" s="2312" t="s">
        <v>0</v>
      </c>
      <c r="CD33" s="2313"/>
      <c r="CE33" s="2314">
        <v>0</v>
      </c>
      <c r="CF33" s="2314"/>
      <c r="CG33" s="2314"/>
      <c r="CH33" s="2314"/>
      <c r="CI33" s="2314"/>
      <c r="CJ33" s="2314"/>
      <c r="CK33" s="2314"/>
      <c r="CL33" s="2314"/>
      <c r="CM33" s="2314"/>
      <c r="CN33" s="2314"/>
      <c r="CO33" s="1958" t="s">
        <v>1</v>
      </c>
      <c r="CP33" s="2320"/>
      <c r="CQ33" s="2454">
        <v>0</v>
      </c>
      <c r="CR33" s="2409"/>
      <c r="CS33" s="2409"/>
      <c r="CT33" s="2409"/>
      <c r="CU33" s="2409"/>
      <c r="CV33" s="2409"/>
      <c r="CW33" s="2409"/>
      <c r="CX33" s="2409"/>
      <c r="CY33" s="2409"/>
      <c r="CZ33" s="2409"/>
      <c r="DA33" s="2409"/>
      <c r="DB33" s="2409"/>
      <c r="DC33" s="2409"/>
      <c r="DD33" s="2410"/>
      <c r="DE33" s="2454">
        <v>0</v>
      </c>
      <c r="DF33" s="2409"/>
      <c r="DG33" s="2409"/>
      <c r="DH33" s="2409"/>
      <c r="DI33" s="2409"/>
      <c r="DJ33" s="2409"/>
      <c r="DK33" s="2409"/>
      <c r="DL33" s="2409"/>
      <c r="DM33" s="2409"/>
      <c r="DN33" s="2409"/>
      <c r="DO33" s="2409"/>
      <c r="DP33" s="2409"/>
      <c r="DQ33" s="2409"/>
      <c r="DR33" s="2409"/>
      <c r="DS33" s="2409"/>
      <c r="DT33" s="2409"/>
      <c r="DU33" s="2409"/>
      <c r="DV33" s="2409"/>
      <c r="DW33" s="2409"/>
      <c r="DX33" s="2410"/>
      <c r="DY33" s="2454">
        <v>0</v>
      </c>
      <c r="DZ33" s="2409"/>
      <c r="EA33" s="2409"/>
      <c r="EB33" s="2409"/>
      <c r="EC33" s="2409"/>
      <c r="ED33" s="2409"/>
      <c r="EE33" s="2409"/>
      <c r="EF33" s="2409"/>
      <c r="EG33" s="2409"/>
      <c r="EH33" s="2409"/>
      <c r="EI33" s="2409"/>
      <c r="EJ33" s="2409"/>
      <c r="EK33" s="2409"/>
      <c r="EL33" s="2410"/>
      <c r="EM33" s="2321">
        <f t="shared" si="3"/>
        <v>0</v>
      </c>
      <c r="EN33" s="2321"/>
      <c r="EO33" s="2321"/>
      <c r="EP33" s="2321"/>
      <c r="EQ33" s="2321"/>
      <c r="ER33" s="2321"/>
      <c r="ES33" s="2321"/>
      <c r="ET33" s="2321"/>
      <c r="EU33" s="2321"/>
      <c r="EV33" s="2321"/>
      <c r="EW33" s="2321"/>
      <c r="EX33" s="2321"/>
      <c r="EY33" s="2321"/>
      <c r="EZ33" s="2456">
        <f t="shared" si="4"/>
        <v>0</v>
      </c>
      <c r="FA33" s="2457"/>
      <c r="FB33" s="2457"/>
      <c r="FC33" s="2457"/>
      <c r="FD33" s="2457"/>
      <c r="FE33" s="2457"/>
      <c r="FF33" s="2457"/>
      <c r="FG33" s="2457"/>
      <c r="FH33" s="2457"/>
      <c r="FI33" s="2457"/>
      <c r="FJ33" s="2457"/>
      <c r="FK33" s="2457"/>
      <c r="FL33" s="2457"/>
      <c r="FM33" s="2457"/>
      <c r="FN33" s="2457"/>
      <c r="FO33" s="2458"/>
    </row>
    <row r="34" spans="1:171" ht="18" customHeight="1">
      <c r="B34" s="146"/>
      <c r="C34" s="2338" t="s">
        <v>1254</v>
      </c>
      <c r="D34" s="2338"/>
      <c r="E34" s="2338"/>
      <c r="F34" s="2338"/>
      <c r="G34" s="2338"/>
      <c r="H34" s="2338"/>
      <c r="I34" s="2338"/>
      <c r="J34" s="2338"/>
      <c r="K34" s="2338"/>
      <c r="L34" s="2338"/>
      <c r="M34" s="2338"/>
      <c r="N34" s="2338"/>
      <c r="O34" s="2338"/>
      <c r="P34" s="2338"/>
      <c r="Q34" s="2338"/>
      <c r="R34" s="2338"/>
      <c r="S34" s="2338"/>
      <c r="T34" s="2338"/>
      <c r="U34" s="2338"/>
      <c r="V34" s="2338"/>
      <c r="W34" s="2339"/>
      <c r="X34" s="3125">
        <v>53073</v>
      </c>
      <c r="Y34" s="3126"/>
      <c r="Z34" s="3126"/>
      <c r="AA34" s="3126"/>
      <c r="AB34" s="3127"/>
      <c r="AC34" s="2433" t="s">
        <v>774</v>
      </c>
      <c r="AD34" s="2434"/>
      <c r="AE34" s="2434"/>
      <c r="AF34" s="2434"/>
      <c r="AG34" s="2434"/>
      <c r="AH34" s="2434"/>
      <c r="AI34" s="2412" t="s">
        <v>210</v>
      </c>
      <c r="AJ34" s="2412"/>
      <c r="AK34" s="2412"/>
      <c r="AL34" s="2429">
        <v>-1</v>
      </c>
      <c r="AM34" s="2429"/>
      <c r="AN34" s="2429"/>
      <c r="AO34" s="2430"/>
      <c r="AP34" s="2443">
        <f>EM35</f>
        <v>0</v>
      </c>
      <c r="AQ34" s="2444"/>
      <c r="AR34" s="2444"/>
      <c r="AS34" s="2444"/>
      <c r="AT34" s="2444"/>
      <c r="AU34" s="2444"/>
      <c r="AV34" s="2444"/>
      <c r="AW34" s="2444"/>
      <c r="AX34" s="2444"/>
      <c r="AY34" s="2444"/>
      <c r="AZ34" s="2444"/>
      <c r="BA34" s="2444"/>
      <c r="BB34" s="2445"/>
      <c r="BC34" s="2850">
        <f>EZ35</f>
        <v>0</v>
      </c>
      <c r="BD34" s="2444"/>
      <c r="BE34" s="2444"/>
      <c r="BF34" s="2444"/>
      <c r="BG34" s="2444"/>
      <c r="BH34" s="2444"/>
      <c r="BI34" s="2444"/>
      <c r="BJ34" s="2444"/>
      <c r="BK34" s="2444"/>
      <c r="BL34" s="2444"/>
      <c r="BM34" s="2444"/>
      <c r="BN34" s="2444"/>
      <c r="BO34" s="2444"/>
      <c r="BP34" s="2445"/>
      <c r="BQ34" s="3079">
        <v>0</v>
      </c>
      <c r="BR34" s="2451"/>
      <c r="BS34" s="2451"/>
      <c r="BT34" s="2451"/>
      <c r="BU34" s="2451"/>
      <c r="BV34" s="2451"/>
      <c r="BW34" s="2451"/>
      <c r="BX34" s="2451"/>
      <c r="BY34" s="2451"/>
      <c r="BZ34" s="2451"/>
      <c r="CA34" s="2451"/>
      <c r="CB34" s="2452"/>
      <c r="CC34" s="2450" t="s">
        <v>0</v>
      </c>
      <c r="CD34" s="2435"/>
      <c r="CE34" s="2436">
        <v>0</v>
      </c>
      <c r="CF34" s="2436"/>
      <c r="CG34" s="2436"/>
      <c r="CH34" s="2436"/>
      <c r="CI34" s="2436"/>
      <c r="CJ34" s="2436"/>
      <c r="CK34" s="2436"/>
      <c r="CL34" s="2436"/>
      <c r="CM34" s="2436"/>
      <c r="CN34" s="2436"/>
      <c r="CO34" s="2449" t="s">
        <v>1</v>
      </c>
      <c r="CP34" s="2453"/>
      <c r="CQ34" s="3079">
        <v>0</v>
      </c>
      <c r="CR34" s="2451"/>
      <c r="CS34" s="2451"/>
      <c r="CT34" s="2451"/>
      <c r="CU34" s="2451"/>
      <c r="CV34" s="2451"/>
      <c r="CW34" s="2451"/>
      <c r="CX34" s="2451"/>
      <c r="CY34" s="2451"/>
      <c r="CZ34" s="2451"/>
      <c r="DA34" s="2451"/>
      <c r="DB34" s="2451"/>
      <c r="DC34" s="2451"/>
      <c r="DD34" s="2452"/>
      <c r="DE34" s="3079">
        <v>0</v>
      </c>
      <c r="DF34" s="2451"/>
      <c r="DG34" s="2451"/>
      <c r="DH34" s="2451"/>
      <c r="DI34" s="2451"/>
      <c r="DJ34" s="2451"/>
      <c r="DK34" s="2451"/>
      <c r="DL34" s="2451"/>
      <c r="DM34" s="2451"/>
      <c r="DN34" s="2451"/>
      <c r="DO34" s="2451"/>
      <c r="DP34" s="2451"/>
      <c r="DQ34" s="2451"/>
      <c r="DR34" s="2451"/>
      <c r="DS34" s="2451"/>
      <c r="DT34" s="2451"/>
      <c r="DU34" s="2451"/>
      <c r="DV34" s="2451"/>
      <c r="DW34" s="2451"/>
      <c r="DX34" s="2452"/>
      <c r="DY34" s="3079">
        <v>0</v>
      </c>
      <c r="DZ34" s="2451"/>
      <c r="EA34" s="2451"/>
      <c r="EB34" s="2451"/>
      <c r="EC34" s="2451"/>
      <c r="ED34" s="2451"/>
      <c r="EE34" s="2451"/>
      <c r="EF34" s="2451"/>
      <c r="EG34" s="2451"/>
      <c r="EH34" s="2451"/>
      <c r="EI34" s="2451"/>
      <c r="EJ34" s="2451"/>
      <c r="EK34" s="2451"/>
      <c r="EL34" s="2452"/>
      <c r="EM34" s="2321">
        <f t="shared" si="3"/>
        <v>0</v>
      </c>
      <c r="EN34" s="2321"/>
      <c r="EO34" s="2321"/>
      <c r="EP34" s="2321"/>
      <c r="EQ34" s="2321"/>
      <c r="ER34" s="2321"/>
      <c r="ES34" s="2321"/>
      <c r="ET34" s="2321"/>
      <c r="EU34" s="2321"/>
      <c r="EV34" s="2321"/>
      <c r="EW34" s="2321"/>
      <c r="EX34" s="2321"/>
      <c r="EY34" s="2321"/>
      <c r="EZ34" s="2850">
        <f>'5.4.2.'!AX56</f>
        <v>0</v>
      </c>
      <c r="FA34" s="2444"/>
      <c r="FB34" s="2444"/>
      <c r="FC34" s="2444"/>
      <c r="FD34" s="2444"/>
      <c r="FE34" s="2444"/>
      <c r="FF34" s="2444"/>
      <c r="FG34" s="2444"/>
      <c r="FH34" s="2444"/>
      <c r="FI34" s="2444"/>
      <c r="FJ34" s="2444"/>
      <c r="FK34" s="2444"/>
      <c r="FL34" s="2444"/>
      <c r="FM34" s="2444"/>
      <c r="FN34" s="2444"/>
      <c r="FO34" s="2851"/>
    </row>
    <row r="35" spans="1:171" ht="18" customHeight="1">
      <c r="B35" s="221"/>
      <c r="C35" s="2342"/>
      <c r="D35" s="2342"/>
      <c r="E35" s="2342"/>
      <c r="F35" s="2342"/>
      <c r="G35" s="2342"/>
      <c r="H35" s="2342"/>
      <c r="I35" s="2342"/>
      <c r="J35" s="2342"/>
      <c r="K35" s="2342"/>
      <c r="L35" s="2342"/>
      <c r="M35" s="2342"/>
      <c r="N35" s="2342"/>
      <c r="O35" s="2342"/>
      <c r="P35" s="2342"/>
      <c r="Q35" s="2342"/>
      <c r="R35" s="2342"/>
      <c r="S35" s="2342"/>
      <c r="T35" s="2342"/>
      <c r="U35" s="2342"/>
      <c r="V35" s="2342"/>
      <c r="W35" s="2343"/>
      <c r="X35" s="2519">
        <v>53173</v>
      </c>
      <c r="Y35" s="2520"/>
      <c r="Z35" s="2520"/>
      <c r="AA35" s="2520"/>
      <c r="AB35" s="2521"/>
      <c r="AC35" s="2417" t="s">
        <v>774</v>
      </c>
      <c r="AD35" s="2418"/>
      <c r="AE35" s="2418"/>
      <c r="AF35" s="2418"/>
      <c r="AG35" s="2418"/>
      <c r="AH35" s="2418"/>
      <c r="AI35" s="2328" t="s">
        <v>211</v>
      </c>
      <c r="AJ35" s="2328"/>
      <c r="AK35" s="2328"/>
      <c r="AL35" s="2405">
        <v>-2</v>
      </c>
      <c r="AM35" s="2405"/>
      <c r="AN35" s="2405"/>
      <c r="AO35" s="2406"/>
      <c r="AP35" s="3085">
        <v>0</v>
      </c>
      <c r="AQ35" s="2440"/>
      <c r="AR35" s="2440"/>
      <c r="AS35" s="2440"/>
      <c r="AT35" s="2440"/>
      <c r="AU35" s="2440"/>
      <c r="AV35" s="2440"/>
      <c r="AW35" s="2440"/>
      <c r="AX35" s="2440"/>
      <c r="AY35" s="2440"/>
      <c r="AZ35" s="2440"/>
      <c r="BA35" s="2440"/>
      <c r="BB35" s="2441"/>
      <c r="BC35" s="2914">
        <v>0</v>
      </c>
      <c r="BD35" s="2843"/>
      <c r="BE35" s="2843"/>
      <c r="BF35" s="2843"/>
      <c r="BG35" s="2843"/>
      <c r="BH35" s="2843"/>
      <c r="BI35" s="2843"/>
      <c r="BJ35" s="2843"/>
      <c r="BK35" s="2843"/>
      <c r="BL35" s="2843"/>
      <c r="BM35" s="2843"/>
      <c r="BN35" s="2843"/>
      <c r="BO35" s="2843"/>
      <c r="BP35" s="2844"/>
      <c r="BQ35" s="3084">
        <v>0</v>
      </c>
      <c r="BR35" s="2440"/>
      <c r="BS35" s="2440"/>
      <c r="BT35" s="2440"/>
      <c r="BU35" s="2440"/>
      <c r="BV35" s="2440"/>
      <c r="BW35" s="2440"/>
      <c r="BX35" s="2440"/>
      <c r="BY35" s="2440"/>
      <c r="BZ35" s="2440"/>
      <c r="CA35" s="2440"/>
      <c r="CB35" s="2441"/>
      <c r="CC35" s="2411" t="s">
        <v>0</v>
      </c>
      <c r="CD35" s="2390"/>
      <c r="CE35" s="1043">
        <v>0</v>
      </c>
      <c r="CF35" s="1043"/>
      <c r="CG35" s="1043"/>
      <c r="CH35" s="1043"/>
      <c r="CI35" s="1043"/>
      <c r="CJ35" s="1043"/>
      <c r="CK35" s="1043"/>
      <c r="CL35" s="1043"/>
      <c r="CM35" s="1043"/>
      <c r="CN35" s="1043"/>
      <c r="CO35" s="2407" t="s">
        <v>1</v>
      </c>
      <c r="CP35" s="2416"/>
      <c r="CQ35" s="3084">
        <v>0</v>
      </c>
      <c r="CR35" s="2440"/>
      <c r="CS35" s="2440"/>
      <c r="CT35" s="2440"/>
      <c r="CU35" s="2440"/>
      <c r="CV35" s="2440"/>
      <c r="CW35" s="2440"/>
      <c r="CX35" s="2440"/>
      <c r="CY35" s="2440"/>
      <c r="CZ35" s="2440"/>
      <c r="DA35" s="2440"/>
      <c r="DB35" s="2440"/>
      <c r="DC35" s="2440"/>
      <c r="DD35" s="2441"/>
      <c r="DE35" s="3084">
        <v>0</v>
      </c>
      <c r="DF35" s="2440"/>
      <c r="DG35" s="2440"/>
      <c r="DH35" s="2440"/>
      <c r="DI35" s="2440"/>
      <c r="DJ35" s="2440"/>
      <c r="DK35" s="2440"/>
      <c r="DL35" s="2440"/>
      <c r="DM35" s="2440"/>
      <c r="DN35" s="2440"/>
      <c r="DO35" s="2440"/>
      <c r="DP35" s="2440"/>
      <c r="DQ35" s="2440"/>
      <c r="DR35" s="2440"/>
      <c r="DS35" s="2440"/>
      <c r="DT35" s="2440"/>
      <c r="DU35" s="2440"/>
      <c r="DV35" s="2440"/>
      <c r="DW35" s="2440"/>
      <c r="DX35" s="2441"/>
      <c r="DY35" s="3084">
        <v>0</v>
      </c>
      <c r="DZ35" s="2440"/>
      <c r="EA35" s="2440"/>
      <c r="EB35" s="2440"/>
      <c r="EC35" s="2440"/>
      <c r="ED35" s="2440"/>
      <c r="EE35" s="2440"/>
      <c r="EF35" s="2440"/>
      <c r="EG35" s="2440"/>
      <c r="EH35" s="2440"/>
      <c r="EI35" s="2440"/>
      <c r="EJ35" s="2440"/>
      <c r="EK35" s="2440"/>
      <c r="EL35" s="2441"/>
      <c r="EM35" s="2321">
        <f t="shared" si="3"/>
        <v>0</v>
      </c>
      <c r="EN35" s="2321"/>
      <c r="EO35" s="2321"/>
      <c r="EP35" s="2321"/>
      <c r="EQ35" s="2321"/>
      <c r="ER35" s="2321"/>
      <c r="ES35" s="2321"/>
      <c r="ET35" s="2321"/>
      <c r="EU35" s="2321"/>
      <c r="EV35" s="2321"/>
      <c r="EW35" s="2321"/>
      <c r="EX35" s="2321"/>
      <c r="EY35" s="2321"/>
      <c r="EZ35" s="2387">
        <f t="shared" ref="EZ35" si="5">BC35+CQ35+DY35</f>
        <v>0</v>
      </c>
      <c r="FA35" s="2388"/>
      <c r="FB35" s="2388"/>
      <c r="FC35" s="2388"/>
      <c r="FD35" s="2388"/>
      <c r="FE35" s="2388"/>
      <c r="FF35" s="2388"/>
      <c r="FG35" s="2388"/>
      <c r="FH35" s="2388"/>
      <c r="FI35" s="2388"/>
      <c r="FJ35" s="2388"/>
      <c r="FK35" s="2388"/>
      <c r="FL35" s="2388"/>
      <c r="FM35" s="2388"/>
      <c r="FN35" s="2388"/>
      <c r="FO35" s="2389"/>
    </row>
    <row r="36" spans="1:171" s="163" customFormat="1" ht="15" customHeight="1">
      <c r="A36" s="627"/>
      <c r="B36" s="169"/>
      <c r="C36" s="3062" t="s">
        <v>406</v>
      </c>
      <c r="D36" s="3062"/>
      <c r="E36" s="3062"/>
      <c r="F36" s="3062"/>
      <c r="G36" s="3062"/>
      <c r="H36" s="3062"/>
      <c r="I36" s="3062"/>
      <c r="J36" s="3062"/>
      <c r="K36" s="3062"/>
      <c r="L36" s="3062"/>
      <c r="M36" s="3062"/>
      <c r="N36" s="3062"/>
      <c r="O36" s="3062"/>
      <c r="P36" s="3062"/>
      <c r="Q36" s="3062"/>
      <c r="R36" s="3062"/>
      <c r="S36" s="3062"/>
      <c r="T36" s="3062"/>
      <c r="U36" s="3062"/>
      <c r="V36" s="3062"/>
      <c r="W36" s="3063"/>
      <c r="X36" s="2969"/>
      <c r="Y36" s="2970"/>
      <c r="Z36" s="2970"/>
      <c r="AA36" s="2970"/>
      <c r="AB36" s="2973"/>
      <c r="AC36" s="2349"/>
      <c r="AD36" s="2350"/>
      <c r="AE36" s="2350"/>
      <c r="AF36" s="2350"/>
      <c r="AG36" s="2350"/>
      <c r="AH36" s="2350"/>
      <c r="AI36" s="2350"/>
      <c r="AJ36" s="2350"/>
      <c r="AK36" s="2350"/>
      <c r="AL36" s="2350"/>
      <c r="AM36" s="2350"/>
      <c r="AN36" s="2350"/>
      <c r="AO36" s="3132"/>
      <c r="AP36" s="3133"/>
      <c r="AQ36" s="3071"/>
      <c r="AR36" s="3071"/>
      <c r="AS36" s="3071"/>
      <c r="AT36" s="3071"/>
      <c r="AU36" s="3071"/>
      <c r="AV36" s="3071"/>
      <c r="AW36" s="3071"/>
      <c r="AX36" s="3071"/>
      <c r="AY36" s="3071"/>
      <c r="AZ36" s="3071"/>
      <c r="BA36" s="3071"/>
      <c r="BB36" s="3128"/>
      <c r="BC36" s="3070"/>
      <c r="BD36" s="3071"/>
      <c r="BE36" s="3071"/>
      <c r="BF36" s="3071"/>
      <c r="BG36" s="3071"/>
      <c r="BH36" s="3071"/>
      <c r="BI36" s="3071"/>
      <c r="BJ36" s="3071"/>
      <c r="BK36" s="3071"/>
      <c r="BL36" s="3071"/>
      <c r="BM36" s="3071"/>
      <c r="BN36" s="3071"/>
      <c r="BO36" s="3071"/>
      <c r="BP36" s="3128"/>
      <c r="BQ36" s="3070"/>
      <c r="BR36" s="3071"/>
      <c r="BS36" s="3071"/>
      <c r="BT36" s="3071"/>
      <c r="BU36" s="3071"/>
      <c r="BV36" s="3071"/>
      <c r="BW36" s="3071"/>
      <c r="BX36" s="3071"/>
      <c r="BY36" s="3071"/>
      <c r="BZ36" s="3071"/>
      <c r="CA36" s="3071"/>
      <c r="CB36" s="3128"/>
      <c r="CC36" s="2717"/>
      <c r="CD36" s="2020"/>
      <c r="CE36" s="2020"/>
      <c r="CF36" s="2020"/>
      <c r="CG36" s="2020"/>
      <c r="CH36" s="2020"/>
      <c r="CI36" s="2020"/>
      <c r="CJ36" s="2020"/>
      <c r="CK36" s="2020"/>
      <c r="CL36" s="2020"/>
      <c r="CM36" s="2020"/>
      <c r="CN36" s="2020"/>
      <c r="CO36" s="2020"/>
      <c r="CP36" s="2035"/>
      <c r="CQ36" s="3070"/>
      <c r="CR36" s="3071"/>
      <c r="CS36" s="3071"/>
      <c r="CT36" s="3071"/>
      <c r="CU36" s="3071"/>
      <c r="CV36" s="3071"/>
      <c r="CW36" s="3071"/>
      <c r="CX36" s="3071"/>
      <c r="CY36" s="3071"/>
      <c r="CZ36" s="3071"/>
      <c r="DA36" s="3071"/>
      <c r="DB36" s="3071"/>
      <c r="DC36" s="3071"/>
      <c r="DD36" s="3128"/>
      <c r="DE36" s="3070"/>
      <c r="DF36" s="3071"/>
      <c r="DG36" s="3071"/>
      <c r="DH36" s="3071"/>
      <c r="DI36" s="3071"/>
      <c r="DJ36" s="3071"/>
      <c r="DK36" s="3071"/>
      <c r="DL36" s="3071"/>
      <c r="DM36" s="3071"/>
      <c r="DN36" s="3071"/>
      <c r="DO36" s="3071"/>
      <c r="DP36" s="3071"/>
      <c r="DQ36" s="3071"/>
      <c r="DR36" s="3071"/>
      <c r="DS36" s="3071"/>
      <c r="DT36" s="3071"/>
      <c r="DU36" s="3071"/>
      <c r="DV36" s="3071"/>
      <c r="DW36" s="3071"/>
      <c r="DX36" s="3128"/>
      <c r="DY36" s="3070"/>
      <c r="DZ36" s="3071"/>
      <c r="EA36" s="3071"/>
      <c r="EB36" s="3071"/>
      <c r="EC36" s="3071"/>
      <c r="ED36" s="3071"/>
      <c r="EE36" s="3071"/>
      <c r="EF36" s="3071"/>
      <c r="EG36" s="3071"/>
      <c r="EH36" s="3071"/>
      <c r="EI36" s="3071"/>
      <c r="EJ36" s="3071"/>
      <c r="EK36" s="3071"/>
      <c r="EL36" s="3128"/>
      <c r="EM36" s="3070"/>
      <c r="EN36" s="3071"/>
      <c r="EO36" s="3071"/>
      <c r="EP36" s="3071"/>
      <c r="EQ36" s="3071"/>
      <c r="ER36" s="3071"/>
      <c r="ES36" s="3071"/>
      <c r="ET36" s="3071"/>
      <c r="EU36" s="3071"/>
      <c r="EV36" s="3071"/>
      <c r="EW36" s="3071"/>
      <c r="EX36" s="3071"/>
      <c r="EY36" s="3071"/>
      <c r="EZ36" s="3129"/>
      <c r="FA36" s="3130"/>
      <c r="FB36" s="3130"/>
      <c r="FC36" s="3130"/>
      <c r="FD36" s="3130"/>
      <c r="FE36" s="3130"/>
      <c r="FF36" s="3130"/>
      <c r="FG36" s="3130"/>
      <c r="FH36" s="3130"/>
      <c r="FI36" s="3130"/>
      <c r="FJ36" s="3130"/>
      <c r="FK36" s="3130"/>
      <c r="FL36" s="3130"/>
      <c r="FM36" s="3130"/>
      <c r="FN36" s="3130"/>
      <c r="FO36" s="3131"/>
    </row>
    <row r="37" spans="1:171" ht="18" customHeight="1">
      <c r="B37" s="146"/>
      <c r="C37" s="2431" t="s">
        <v>1038</v>
      </c>
      <c r="D37" s="2431"/>
      <c r="E37" s="2431"/>
      <c r="F37" s="2431"/>
      <c r="G37" s="2431"/>
      <c r="H37" s="2431"/>
      <c r="I37" s="2431"/>
      <c r="J37" s="2431"/>
      <c r="K37" s="2431"/>
      <c r="L37" s="2431"/>
      <c r="M37" s="2431"/>
      <c r="N37" s="2431"/>
      <c r="O37" s="2431"/>
      <c r="P37" s="2431"/>
      <c r="Q37" s="2431"/>
      <c r="R37" s="2431"/>
      <c r="S37" s="2431"/>
      <c r="T37" s="2431"/>
      <c r="U37" s="2431"/>
      <c r="V37" s="2431"/>
      <c r="W37" s="2432"/>
      <c r="X37" s="3125">
        <v>530731</v>
      </c>
      <c r="Y37" s="3126"/>
      <c r="Z37" s="3126"/>
      <c r="AA37" s="3126"/>
      <c r="AB37" s="3127"/>
      <c r="AC37" s="2433" t="s">
        <v>774</v>
      </c>
      <c r="AD37" s="2434"/>
      <c r="AE37" s="2434"/>
      <c r="AF37" s="2434"/>
      <c r="AG37" s="2434"/>
      <c r="AH37" s="2434"/>
      <c r="AI37" s="2412" t="s">
        <v>210</v>
      </c>
      <c r="AJ37" s="2412"/>
      <c r="AK37" s="2412"/>
      <c r="AL37" s="2429">
        <v>-1</v>
      </c>
      <c r="AM37" s="2429"/>
      <c r="AN37" s="2429"/>
      <c r="AO37" s="2430"/>
      <c r="AP37" s="2443">
        <f>EM38</f>
        <v>0</v>
      </c>
      <c r="AQ37" s="2444"/>
      <c r="AR37" s="2444"/>
      <c r="AS37" s="2444"/>
      <c r="AT37" s="2444"/>
      <c r="AU37" s="2444"/>
      <c r="AV37" s="2444"/>
      <c r="AW37" s="2444"/>
      <c r="AX37" s="2444"/>
      <c r="AY37" s="2444"/>
      <c r="AZ37" s="2444"/>
      <c r="BA37" s="2444"/>
      <c r="BB37" s="2445"/>
      <c r="BC37" s="2850">
        <f>EZ38</f>
        <v>0</v>
      </c>
      <c r="BD37" s="2444"/>
      <c r="BE37" s="2444"/>
      <c r="BF37" s="2444"/>
      <c r="BG37" s="2444"/>
      <c r="BH37" s="2444"/>
      <c r="BI37" s="2444"/>
      <c r="BJ37" s="2444"/>
      <c r="BK37" s="2444"/>
      <c r="BL37" s="2444"/>
      <c r="BM37" s="2444"/>
      <c r="BN37" s="2444"/>
      <c r="BO37" s="2444"/>
      <c r="BP37" s="2445"/>
      <c r="BQ37" s="3079">
        <v>0</v>
      </c>
      <c r="BR37" s="2451"/>
      <c r="BS37" s="2451"/>
      <c r="BT37" s="2451"/>
      <c r="BU37" s="2451"/>
      <c r="BV37" s="2451"/>
      <c r="BW37" s="2451"/>
      <c r="BX37" s="2451"/>
      <c r="BY37" s="2451"/>
      <c r="BZ37" s="2451"/>
      <c r="CA37" s="2451"/>
      <c r="CB37" s="2452"/>
      <c r="CC37" s="2450" t="s">
        <v>0</v>
      </c>
      <c r="CD37" s="2435"/>
      <c r="CE37" s="2436">
        <v>0</v>
      </c>
      <c r="CF37" s="2436"/>
      <c r="CG37" s="2436"/>
      <c r="CH37" s="2436"/>
      <c r="CI37" s="2436"/>
      <c r="CJ37" s="2436"/>
      <c r="CK37" s="2436"/>
      <c r="CL37" s="2436"/>
      <c r="CM37" s="2436"/>
      <c r="CN37" s="2436"/>
      <c r="CO37" s="2449" t="s">
        <v>1</v>
      </c>
      <c r="CP37" s="2453"/>
      <c r="CQ37" s="3079">
        <v>0</v>
      </c>
      <c r="CR37" s="2451"/>
      <c r="CS37" s="2451"/>
      <c r="CT37" s="2451"/>
      <c r="CU37" s="2451"/>
      <c r="CV37" s="2451"/>
      <c r="CW37" s="2451"/>
      <c r="CX37" s="2451"/>
      <c r="CY37" s="2451"/>
      <c r="CZ37" s="2451"/>
      <c r="DA37" s="2451"/>
      <c r="DB37" s="2451"/>
      <c r="DC37" s="2451"/>
      <c r="DD37" s="2452"/>
      <c r="DE37" s="3079">
        <v>0</v>
      </c>
      <c r="DF37" s="2451"/>
      <c r="DG37" s="2451"/>
      <c r="DH37" s="2451"/>
      <c r="DI37" s="2451"/>
      <c r="DJ37" s="2451"/>
      <c r="DK37" s="2451"/>
      <c r="DL37" s="2451"/>
      <c r="DM37" s="2451"/>
      <c r="DN37" s="2451"/>
      <c r="DO37" s="2451"/>
      <c r="DP37" s="2451"/>
      <c r="DQ37" s="2451"/>
      <c r="DR37" s="2451"/>
      <c r="DS37" s="2451"/>
      <c r="DT37" s="2451"/>
      <c r="DU37" s="2451"/>
      <c r="DV37" s="2451"/>
      <c r="DW37" s="2451"/>
      <c r="DX37" s="2452"/>
      <c r="DY37" s="3079">
        <v>0</v>
      </c>
      <c r="DZ37" s="2451"/>
      <c r="EA37" s="2451"/>
      <c r="EB37" s="2451"/>
      <c r="EC37" s="2451"/>
      <c r="ED37" s="2451"/>
      <c r="EE37" s="2451"/>
      <c r="EF37" s="2451"/>
      <c r="EG37" s="2451"/>
      <c r="EH37" s="2451"/>
      <c r="EI37" s="2451"/>
      <c r="EJ37" s="2451"/>
      <c r="EK37" s="2451"/>
      <c r="EL37" s="2452"/>
      <c r="EM37" s="2321">
        <f t="shared" ref="EM37:EM44" si="6">AP37+BQ37-CE37+DE37</f>
        <v>0</v>
      </c>
      <c r="EN37" s="2321"/>
      <c r="EO37" s="2321"/>
      <c r="EP37" s="2321"/>
      <c r="EQ37" s="2321"/>
      <c r="ER37" s="2321"/>
      <c r="ES37" s="2321"/>
      <c r="ET37" s="2321"/>
      <c r="EU37" s="2321"/>
      <c r="EV37" s="2321"/>
      <c r="EW37" s="2321"/>
      <c r="EX37" s="2321"/>
      <c r="EY37" s="2321"/>
      <c r="EZ37" s="2850">
        <f>'5.4.2.'!AX58</f>
        <v>0</v>
      </c>
      <c r="FA37" s="2444"/>
      <c r="FB37" s="2444"/>
      <c r="FC37" s="2444"/>
      <c r="FD37" s="2444"/>
      <c r="FE37" s="2444"/>
      <c r="FF37" s="2444"/>
      <c r="FG37" s="2444"/>
      <c r="FH37" s="2444"/>
      <c r="FI37" s="2444"/>
      <c r="FJ37" s="2444"/>
      <c r="FK37" s="2444"/>
      <c r="FL37" s="2444"/>
      <c r="FM37" s="2444"/>
      <c r="FN37" s="2444"/>
      <c r="FO37" s="2851"/>
    </row>
    <row r="38" spans="1:171" ht="18" customHeight="1">
      <c r="B38" s="221"/>
      <c r="C38" s="3046"/>
      <c r="D38" s="3046"/>
      <c r="E38" s="3046"/>
      <c r="F38" s="3046"/>
      <c r="G38" s="3046"/>
      <c r="H38" s="3046"/>
      <c r="I38" s="3046"/>
      <c r="J38" s="3046"/>
      <c r="K38" s="3046"/>
      <c r="L38" s="3046"/>
      <c r="M38" s="3046"/>
      <c r="N38" s="3046"/>
      <c r="O38" s="3046"/>
      <c r="P38" s="3046"/>
      <c r="Q38" s="3046"/>
      <c r="R38" s="3046"/>
      <c r="S38" s="3046"/>
      <c r="T38" s="3046"/>
      <c r="U38" s="3046"/>
      <c r="V38" s="3046"/>
      <c r="W38" s="3047"/>
      <c r="X38" s="2396">
        <v>531731</v>
      </c>
      <c r="Y38" s="2397"/>
      <c r="Z38" s="2397"/>
      <c r="AA38" s="2397"/>
      <c r="AB38" s="2398"/>
      <c r="AC38" s="2326" t="s">
        <v>774</v>
      </c>
      <c r="AD38" s="2327"/>
      <c r="AE38" s="2327"/>
      <c r="AF38" s="2327"/>
      <c r="AG38" s="2327"/>
      <c r="AH38" s="2327"/>
      <c r="AI38" s="2328" t="s">
        <v>211</v>
      </c>
      <c r="AJ38" s="2328"/>
      <c r="AK38" s="2328"/>
      <c r="AL38" s="2323">
        <v>-2</v>
      </c>
      <c r="AM38" s="2323"/>
      <c r="AN38" s="2323"/>
      <c r="AO38" s="2428"/>
      <c r="AP38" s="2408"/>
      <c r="AQ38" s="2409"/>
      <c r="AR38" s="2409"/>
      <c r="AS38" s="2409"/>
      <c r="AT38" s="2409"/>
      <c r="AU38" s="2409"/>
      <c r="AV38" s="2409"/>
      <c r="AW38" s="2409"/>
      <c r="AX38" s="2409"/>
      <c r="AY38" s="2409"/>
      <c r="AZ38" s="2409"/>
      <c r="BA38" s="2409"/>
      <c r="BB38" s="2410"/>
      <c r="BC38" s="3070"/>
      <c r="BD38" s="3071"/>
      <c r="BE38" s="3071"/>
      <c r="BF38" s="3071"/>
      <c r="BG38" s="3071"/>
      <c r="BH38" s="3071"/>
      <c r="BI38" s="3071"/>
      <c r="BJ38" s="3071"/>
      <c r="BK38" s="3071"/>
      <c r="BL38" s="3071"/>
      <c r="BM38" s="3071"/>
      <c r="BN38" s="3071"/>
      <c r="BO38" s="3071"/>
      <c r="BP38" s="3128"/>
      <c r="BQ38" s="2454">
        <v>0</v>
      </c>
      <c r="BR38" s="2409"/>
      <c r="BS38" s="2409"/>
      <c r="BT38" s="2409"/>
      <c r="BU38" s="2409"/>
      <c r="BV38" s="2409"/>
      <c r="BW38" s="2409"/>
      <c r="BX38" s="2409"/>
      <c r="BY38" s="2409"/>
      <c r="BZ38" s="2409"/>
      <c r="CA38" s="2409"/>
      <c r="CB38" s="2410"/>
      <c r="CC38" s="2312" t="s">
        <v>0</v>
      </c>
      <c r="CD38" s="2313"/>
      <c r="CE38" s="2314">
        <v>0</v>
      </c>
      <c r="CF38" s="2314"/>
      <c r="CG38" s="2314"/>
      <c r="CH38" s="2314"/>
      <c r="CI38" s="2314"/>
      <c r="CJ38" s="2314"/>
      <c r="CK38" s="2314"/>
      <c r="CL38" s="2314"/>
      <c r="CM38" s="2314"/>
      <c r="CN38" s="2314"/>
      <c r="CO38" s="1958" t="s">
        <v>1</v>
      </c>
      <c r="CP38" s="2320"/>
      <c r="CQ38" s="2454">
        <v>0</v>
      </c>
      <c r="CR38" s="2409"/>
      <c r="CS38" s="2409"/>
      <c r="CT38" s="2409"/>
      <c r="CU38" s="2409"/>
      <c r="CV38" s="2409"/>
      <c r="CW38" s="2409"/>
      <c r="CX38" s="2409"/>
      <c r="CY38" s="2409"/>
      <c r="CZ38" s="2409"/>
      <c r="DA38" s="2409"/>
      <c r="DB38" s="2409"/>
      <c r="DC38" s="2409"/>
      <c r="DD38" s="2410"/>
      <c r="DE38" s="2454">
        <v>0</v>
      </c>
      <c r="DF38" s="2409"/>
      <c r="DG38" s="2409"/>
      <c r="DH38" s="2409"/>
      <c r="DI38" s="2409"/>
      <c r="DJ38" s="2409"/>
      <c r="DK38" s="2409"/>
      <c r="DL38" s="2409"/>
      <c r="DM38" s="2409"/>
      <c r="DN38" s="2409"/>
      <c r="DO38" s="2409"/>
      <c r="DP38" s="2409"/>
      <c r="DQ38" s="2409"/>
      <c r="DR38" s="2409"/>
      <c r="DS38" s="2409"/>
      <c r="DT38" s="2409"/>
      <c r="DU38" s="2409"/>
      <c r="DV38" s="2409"/>
      <c r="DW38" s="2409"/>
      <c r="DX38" s="2410"/>
      <c r="DY38" s="2454">
        <v>0</v>
      </c>
      <c r="DZ38" s="2409"/>
      <c r="EA38" s="2409"/>
      <c r="EB38" s="2409"/>
      <c r="EC38" s="2409"/>
      <c r="ED38" s="2409"/>
      <c r="EE38" s="2409"/>
      <c r="EF38" s="2409"/>
      <c r="EG38" s="2409"/>
      <c r="EH38" s="2409"/>
      <c r="EI38" s="2409"/>
      <c r="EJ38" s="2409"/>
      <c r="EK38" s="2409"/>
      <c r="EL38" s="2410"/>
      <c r="EM38" s="2321">
        <f t="shared" si="6"/>
        <v>0</v>
      </c>
      <c r="EN38" s="2321"/>
      <c r="EO38" s="2321"/>
      <c r="EP38" s="2321"/>
      <c r="EQ38" s="2321"/>
      <c r="ER38" s="2321"/>
      <c r="ES38" s="2321"/>
      <c r="ET38" s="2321"/>
      <c r="EU38" s="2321"/>
      <c r="EV38" s="2321"/>
      <c r="EW38" s="2321"/>
      <c r="EX38" s="2321"/>
      <c r="EY38" s="2321"/>
      <c r="EZ38" s="2456">
        <f t="shared" ref="EZ38" si="7">BC38+CQ38+DY38</f>
        <v>0</v>
      </c>
      <c r="FA38" s="2457"/>
      <c r="FB38" s="2457"/>
      <c r="FC38" s="2457"/>
      <c r="FD38" s="2457"/>
      <c r="FE38" s="2457"/>
      <c r="FF38" s="2457"/>
      <c r="FG38" s="2457"/>
      <c r="FH38" s="2457"/>
      <c r="FI38" s="2457"/>
      <c r="FJ38" s="2457"/>
      <c r="FK38" s="2457"/>
      <c r="FL38" s="2457"/>
      <c r="FM38" s="2457"/>
      <c r="FN38" s="2457"/>
      <c r="FO38" s="2458"/>
    </row>
    <row r="39" spans="1:171" ht="18" customHeight="1">
      <c r="B39" s="146"/>
      <c r="C39" s="2338" t="s">
        <v>938</v>
      </c>
      <c r="D39" s="2338"/>
      <c r="E39" s="2338"/>
      <c r="F39" s="2338"/>
      <c r="G39" s="2338"/>
      <c r="H39" s="2338"/>
      <c r="I39" s="2338"/>
      <c r="J39" s="2338"/>
      <c r="K39" s="2338"/>
      <c r="L39" s="2338"/>
      <c r="M39" s="2338"/>
      <c r="N39" s="2338"/>
      <c r="O39" s="2338"/>
      <c r="P39" s="2338"/>
      <c r="Q39" s="2338"/>
      <c r="R39" s="2338"/>
      <c r="S39" s="2338"/>
      <c r="T39" s="2338"/>
      <c r="U39" s="2338"/>
      <c r="V39" s="2338"/>
      <c r="W39" s="2339"/>
      <c r="X39" s="3125">
        <v>53074</v>
      </c>
      <c r="Y39" s="3126"/>
      <c r="Z39" s="3126"/>
      <c r="AA39" s="3126"/>
      <c r="AB39" s="3127"/>
      <c r="AC39" s="2433" t="s">
        <v>774</v>
      </c>
      <c r="AD39" s="2434"/>
      <c r="AE39" s="2434"/>
      <c r="AF39" s="2434"/>
      <c r="AG39" s="2434"/>
      <c r="AH39" s="2434"/>
      <c r="AI39" s="2412" t="s">
        <v>210</v>
      </c>
      <c r="AJ39" s="2412"/>
      <c r="AK39" s="2412"/>
      <c r="AL39" s="2429">
        <v>-1</v>
      </c>
      <c r="AM39" s="2429"/>
      <c r="AN39" s="2429"/>
      <c r="AO39" s="2430"/>
      <c r="AP39" s="2443">
        <f>EM40</f>
        <v>0</v>
      </c>
      <c r="AQ39" s="2444"/>
      <c r="AR39" s="2444"/>
      <c r="AS39" s="2444"/>
      <c r="AT39" s="2444"/>
      <c r="AU39" s="2444"/>
      <c r="AV39" s="2444"/>
      <c r="AW39" s="2444"/>
      <c r="AX39" s="2444"/>
      <c r="AY39" s="2444"/>
      <c r="AZ39" s="2444"/>
      <c r="BA39" s="2444"/>
      <c r="BB39" s="2445"/>
      <c r="BC39" s="2850">
        <f>EZ40</f>
        <v>0</v>
      </c>
      <c r="BD39" s="2444"/>
      <c r="BE39" s="2444"/>
      <c r="BF39" s="2444"/>
      <c r="BG39" s="2444"/>
      <c r="BH39" s="2444"/>
      <c r="BI39" s="2444"/>
      <c r="BJ39" s="2444"/>
      <c r="BK39" s="2444"/>
      <c r="BL39" s="2444"/>
      <c r="BM39" s="2444"/>
      <c r="BN39" s="2444"/>
      <c r="BO39" s="2444"/>
      <c r="BP39" s="2445"/>
      <c r="BQ39" s="3079">
        <v>0</v>
      </c>
      <c r="BR39" s="2451"/>
      <c r="BS39" s="2451"/>
      <c r="BT39" s="2451"/>
      <c r="BU39" s="2451"/>
      <c r="BV39" s="2451"/>
      <c r="BW39" s="2451"/>
      <c r="BX39" s="2451"/>
      <c r="BY39" s="2451"/>
      <c r="BZ39" s="2451"/>
      <c r="CA39" s="2451"/>
      <c r="CB39" s="2452"/>
      <c r="CC39" s="2450" t="s">
        <v>0</v>
      </c>
      <c r="CD39" s="2435"/>
      <c r="CE39" s="2436">
        <v>0</v>
      </c>
      <c r="CF39" s="2436"/>
      <c r="CG39" s="2436"/>
      <c r="CH39" s="2436"/>
      <c r="CI39" s="2436"/>
      <c r="CJ39" s="2436"/>
      <c r="CK39" s="2436"/>
      <c r="CL39" s="2436"/>
      <c r="CM39" s="2436"/>
      <c r="CN39" s="2436"/>
      <c r="CO39" s="2449" t="s">
        <v>1</v>
      </c>
      <c r="CP39" s="2453"/>
      <c r="CQ39" s="3079">
        <v>0</v>
      </c>
      <c r="CR39" s="2451"/>
      <c r="CS39" s="2451"/>
      <c r="CT39" s="2451"/>
      <c r="CU39" s="2451"/>
      <c r="CV39" s="2451"/>
      <c r="CW39" s="2451"/>
      <c r="CX39" s="2451"/>
      <c r="CY39" s="2451"/>
      <c r="CZ39" s="2451"/>
      <c r="DA39" s="2451"/>
      <c r="DB39" s="2451"/>
      <c r="DC39" s="2451"/>
      <c r="DD39" s="2452"/>
      <c r="DE39" s="3079">
        <v>0</v>
      </c>
      <c r="DF39" s="2451"/>
      <c r="DG39" s="2451"/>
      <c r="DH39" s="2451"/>
      <c r="DI39" s="2451"/>
      <c r="DJ39" s="2451"/>
      <c r="DK39" s="2451"/>
      <c r="DL39" s="2451"/>
      <c r="DM39" s="2451"/>
      <c r="DN39" s="2451"/>
      <c r="DO39" s="2451"/>
      <c r="DP39" s="2451"/>
      <c r="DQ39" s="2451"/>
      <c r="DR39" s="2451"/>
      <c r="DS39" s="2451"/>
      <c r="DT39" s="2451"/>
      <c r="DU39" s="2451"/>
      <c r="DV39" s="2451"/>
      <c r="DW39" s="2451"/>
      <c r="DX39" s="2452"/>
      <c r="DY39" s="3079">
        <v>0</v>
      </c>
      <c r="DZ39" s="2451"/>
      <c r="EA39" s="2451"/>
      <c r="EB39" s="2451"/>
      <c r="EC39" s="2451"/>
      <c r="ED39" s="2451"/>
      <c r="EE39" s="2451"/>
      <c r="EF39" s="2451"/>
      <c r="EG39" s="2451"/>
      <c r="EH39" s="2451"/>
      <c r="EI39" s="2451"/>
      <c r="EJ39" s="2451"/>
      <c r="EK39" s="2451"/>
      <c r="EL39" s="2452"/>
      <c r="EM39" s="2321">
        <f t="shared" si="6"/>
        <v>0</v>
      </c>
      <c r="EN39" s="2321"/>
      <c r="EO39" s="2321"/>
      <c r="EP39" s="2321"/>
      <c r="EQ39" s="2321"/>
      <c r="ER39" s="2321"/>
      <c r="ES39" s="2321"/>
      <c r="ET39" s="2321"/>
      <c r="EU39" s="2321"/>
      <c r="EV39" s="2321"/>
      <c r="EW39" s="2321"/>
      <c r="EX39" s="2321"/>
      <c r="EY39" s="2321"/>
      <c r="EZ39" s="2850">
        <f>'5.4.2.'!AX59</f>
        <v>0</v>
      </c>
      <c r="FA39" s="2444"/>
      <c r="FB39" s="2444"/>
      <c r="FC39" s="2444"/>
      <c r="FD39" s="2444"/>
      <c r="FE39" s="2444"/>
      <c r="FF39" s="2444"/>
      <c r="FG39" s="2444"/>
      <c r="FH39" s="2444"/>
      <c r="FI39" s="2444"/>
      <c r="FJ39" s="2444"/>
      <c r="FK39" s="2444"/>
      <c r="FL39" s="2444"/>
      <c r="FM39" s="2444"/>
      <c r="FN39" s="2444"/>
      <c r="FO39" s="2851"/>
    </row>
    <row r="40" spans="1:171" s="194" customFormat="1" ht="18" customHeight="1">
      <c r="A40" s="630"/>
      <c r="B40" s="221"/>
      <c r="C40" s="2342"/>
      <c r="D40" s="2342"/>
      <c r="E40" s="2342"/>
      <c r="F40" s="2342"/>
      <c r="G40" s="2342"/>
      <c r="H40" s="2342"/>
      <c r="I40" s="2342"/>
      <c r="J40" s="2342"/>
      <c r="K40" s="2342"/>
      <c r="L40" s="2342"/>
      <c r="M40" s="2342"/>
      <c r="N40" s="2342"/>
      <c r="O40" s="2342"/>
      <c r="P40" s="2342"/>
      <c r="Q40" s="2342"/>
      <c r="R40" s="2342"/>
      <c r="S40" s="2342"/>
      <c r="T40" s="2342"/>
      <c r="U40" s="2342"/>
      <c r="V40" s="2342"/>
      <c r="W40" s="2343"/>
      <c r="X40" s="2396">
        <v>53174</v>
      </c>
      <c r="Y40" s="2397"/>
      <c r="Z40" s="2397"/>
      <c r="AA40" s="2397"/>
      <c r="AB40" s="2398"/>
      <c r="AC40" s="2326" t="s">
        <v>774</v>
      </c>
      <c r="AD40" s="2327"/>
      <c r="AE40" s="2327"/>
      <c r="AF40" s="2327"/>
      <c r="AG40" s="2327"/>
      <c r="AH40" s="2327"/>
      <c r="AI40" s="2328" t="s">
        <v>211</v>
      </c>
      <c r="AJ40" s="2328"/>
      <c r="AK40" s="2328"/>
      <c r="AL40" s="2323">
        <v>-2</v>
      </c>
      <c r="AM40" s="2323"/>
      <c r="AN40" s="2323"/>
      <c r="AO40" s="2428"/>
      <c r="AP40" s="2408">
        <v>0</v>
      </c>
      <c r="AQ40" s="2409"/>
      <c r="AR40" s="2409"/>
      <c r="AS40" s="2409"/>
      <c r="AT40" s="2409"/>
      <c r="AU40" s="2409"/>
      <c r="AV40" s="2409"/>
      <c r="AW40" s="2409"/>
      <c r="AX40" s="2409"/>
      <c r="AY40" s="2409"/>
      <c r="AZ40" s="2409"/>
      <c r="BA40" s="2409"/>
      <c r="BB40" s="2410"/>
      <c r="BC40" s="2454">
        <v>0</v>
      </c>
      <c r="BD40" s="2409"/>
      <c r="BE40" s="2409"/>
      <c r="BF40" s="2409"/>
      <c r="BG40" s="2409"/>
      <c r="BH40" s="2409"/>
      <c r="BI40" s="2409"/>
      <c r="BJ40" s="2409"/>
      <c r="BK40" s="2409"/>
      <c r="BL40" s="2409"/>
      <c r="BM40" s="2409"/>
      <c r="BN40" s="2409"/>
      <c r="BO40" s="2409"/>
      <c r="BP40" s="2410"/>
      <c r="BQ40" s="2454">
        <v>0</v>
      </c>
      <c r="BR40" s="2409"/>
      <c r="BS40" s="2409"/>
      <c r="BT40" s="2409"/>
      <c r="BU40" s="2409"/>
      <c r="BV40" s="2409"/>
      <c r="BW40" s="2409"/>
      <c r="BX40" s="2409"/>
      <c r="BY40" s="2409"/>
      <c r="BZ40" s="2409"/>
      <c r="CA40" s="2409"/>
      <c r="CB40" s="2410"/>
      <c r="CC40" s="2312" t="s">
        <v>0</v>
      </c>
      <c r="CD40" s="2313"/>
      <c r="CE40" s="2314">
        <v>0</v>
      </c>
      <c r="CF40" s="2314"/>
      <c r="CG40" s="2314"/>
      <c r="CH40" s="2314"/>
      <c r="CI40" s="2314"/>
      <c r="CJ40" s="2314"/>
      <c r="CK40" s="2314"/>
      <c r="CL40" s="2314"/>
      <c r="CM40" s="2314"/>
      <c r="CN40" s="2314"/>
      <c r="CO40" s="1958" t="s">
        <v>1</v>
      </c>
      <c r="CP40" s="2320"/>
      <c r="CQ40" s="2454">
        <v>0</v>
      </c>
      <c r="CR40" s="2409"/>
      <c r="CS40" s="2409"/>
      <c r="CT40" s="2409"/>
      <c r="CU40" s="2409"/>
      <c r="CV40" s="2409"/>
      <c r="CW40" s="2409"/>
      <c r="CX40" s="2409"/>
      <c r="CY40" s="2409"/>
      <c r="CZ40" s="2409"/>
      <c r="DA40" s="2409"/>
      <c r="DB40" s="2409"/>
      <c r="DC40" s="2409"/>
      <c r="DD40" s="2410"/>
      <c r="DE40" s="2454">
        <v>0</v>
      </c>
      <c r="DF40" s="2409"/>
      <c r="DG40" s="2409"/>
      <c r="DH40" s="2409"/>
      <c r="DI40" s="2409"/>
      <c r="DJ40" s="2409"/>
      <c r="DK40" s="2409"/>
      <c r="DL40" s="2409"/>
      <c r="DM40" s="2409"/>
      <c r="DN40" s="2409"/>
      <c r="DO40" s="2409"/>
      <c r="DP40" s="2409"/>
      <c r="DQ40" s="2409"/>
      <c r="DR40" s="2409"/>
      <c r="DS40" s="2409"/>
      <c r="DT40" s="2409"/>
      <c r="DU40" s="2409"/>
      <c r="DV40" s="2409"/>
      <c r="DW40" s="2409"/>
      <c r="DX40" s="2410"/>
      <c r="DY40" s="2454">
        <v>0</v>
      </c>
      <c r="DZ40" s="2409"/>
      <c r="EA40" s="2409"/>
      <c r="EB40" s="2409"/>
      <c r="EC40" s="2409"/>
      <c r="ED40" s="2409"/>
      <c r="EE40" s="2409"/>
      <c r="EF40" s="2409"/>
      <c r="EG40" s="2409"/>
      <c r="EH40" s="2409"/>
      <c r="EI40" s="2409"/>
      <c r="EJ40" s="2409"/>
      <c r="EK40" s="2409"/>
      <c r="EL40" s="2410"/>
      <c r="EM40" s="2321">
        <f t="shared" si="6"/>
        <v>0</v>
      </c>
      <c r="EN40" s="2321"/>
      <c r="EO40" s="2321"/>
      <c r="EP40" s="2321"/>
      <c r="EQ40" s="2321"/>
      <c r="ER40" s="2321"/>
      <c r="ES40" s="2321"/>
      <c r="ET40" s="2321"/>
      <c r="EU40" s="2321"/>
      <c r="EV40" s="2321"/>
      <c r="EW40" s="2321"/>
      <c r="EX40" s="2321"/>
      <c r="EY40" s="2321"/>
      <c r="EZ40" s="2456">
        <f t="shared" ref="EZ40:EZ42" si="8">BC40+CQ40+DY40</f>
        <v>0</v>
      </c>
      <c r="FA40" s="2457"/>
      <c r="FB40" s="2457"/>
      <c r="FC40" s="2457"/>
      <c r="FD40" s="2457"/>
      <c r="FE40" s="2457"/>
      <c r="FF40" s="2457"/>
      <c r="FG40" s="2457"/>
      <c r="FH40" s="2457"/>
      <c r="FI40" s="2457"/>
      <c r="FJ40" s="2457"/>
      <c r="FK40" s="2457"/>
      <c r="FL40" s="2457"/>
      <c r="FM40" s="2457"/>
      <c r="FN40" s="2457"/>
      <c r="FO40" s="2458"/>
    </row>
    <row r="41" spans="1:171" ht="31.5" customHeight="1">
      <c r="B41" s="146"/>
      <c r="C41" s="2579" t="s">
        <v>1265</v>
      </c>
      <c r="D41" s="2579"/>
      <c r="E41" s="2579"/>
      <c r="F41" s="2579"/>
      <c r="G41" s="2579"/>
      <c r="H41" s="2579"/>
      <c r="I41" s="2579"/>
      <c r="J41" s="2579"/>
      <c r="K41" s="2579"/>
      <c r="L41" s="2579"/>
      <c r="M41" s="2579"/>
      <c r="N41" s="2579"/>
      <c r="O41" s="2579"/>
      <c r="P41" s="2579"/>
      <c r="Q41" s="2579"/>
      <c r="R41" s="2579"/>
      <c r="S41" s="2579"/>
      <c r="T41" s="2579"/>
      <c r="U41" s="2579"/>
      <c r="V41" s="2579"/>
      <c r="W41" s="2580"/>
      <c r="X41" s="3125">
        <v>5307</v>
      </c>
      <c r="Y41" s="3126"/>
      <c r="Z41" s="3126"/>
      <c r="AA41" s="3126"/>
      <c r="AB41" s="3127"/>
      <c r="AC41" s="2433" t="s">
        <v>774</v>
      </c>
      <c r="AD41" s="2434"/>
      <c r="AE41" s="2434"/>
      <c r="AF41" s="2434"/>
      <c r="AG41" s="2434"/>
      <c r="AH41" s="2434"/>
      <c r="AI41" s="2412" t="s">
        <v>210</v>
      </c>
      <c r="AJ41" s="2412"/>
      <c r="AK41" s="2412"/>
      <c r="AL41" s="2429">
        <v>-1</v>
      </c>
      <c r="AM41" s="2429"/>
      <c r="AN41" s="2429"/>
      <c r="AO41" s="2430"/>
      <c r="AP41" s="2443">
        <f>EM42</f>
        <v>0</v>
      </c>
      <c r="AQ41" s="2444"/>
      <c r="AR41" s="2444"/>
      <c r="AS41" s="2444"/>
      <c r="AT41" s="2444"/>
      <c r="AU41" s="2444"/>
      <c r="AV41" s="2444"/>
      <c r="AW41" s="2444"/>
      <c r="AX41" s="2444"/>
      <c r="AY41" s="2444"/>
      <c r="AZ41" s="2444"/>
      <c r="BA41" s="2444"/>
      <c r="BB41" s="2445"/>
      <c r="BC41" s="2850">
        <f>EZ42</f>
        <v>0</v>
      </c>
      <c r="BD41" s="2444"/>
      <c r="BE41" s="2444"/>
      <c r="BF41" s="2444"/>
      <c r="BG41" s="2444"/>
      <c r="BH41" s="2444"/>
      <c r="BI41" s="2444"/>
      <c r="BJ41" s="2444"/>
      <c r="BK41" s="2444"/>
      <c r="BL41" s="2444"/>
      <c r="BM41" s="2444"/>
      <c r="BN41" s="2444"/>
      <c r="BO41" s="2444"/>
      <c r="BP41" s="2445"/>
      <c r="BQ41" s="3079">
        <v>0</v>
      </c>
      <c r="BR41" s="2451"/>
      <c r="BS41" s="2451"/>
      <c r="BT41" s="2451"/>
      <c r="BU41" s="2451"/>
      <c r="BV41" s="2451"/>
      <c r="BW41" s="2451"/>
      <c r="BX41" s="2451"/>
      <c r="BY41" s="2451"/>
      <c r="BZ41" s="2451"/>
      <c r="CA41" s="2451"/>
      <c r="CB41" s="2452"/>
      <c r="CC41" s="2450" t="s">
        <v>0</v>
      </c>
      <c r="CD41" s="2435"/>
      <c r="CE41" s="2436">
        <v>0</v>
      </c>
      <c r="CF41" s="2436"/>
      <c r="CG41" s="2436"/>
      <c r="CH41" s="2436"/>
      <c r="CI41" s="2436"/>
      <c r="CJ41" s="2436"/>
      <c r="CK41" s="2436"/>
      <c r="CL41" s="2436"/>
      <c r="CM41" s="2436"/>
      <c r="CN41" s="2436"/>
      <c r="CO41" s="2449" t="s">
        <v>1</v>
      </c>
      <c r="CP41" s="2453"/>
      <c r="CQ41" s="3079">
        <v>0</v>
      </c>
      <c r="CR41" s="2451"/>
      <c r="CS41" s="2451"/>
      <c r="CT41" s="2451"/>
      <c r="CU41" s="2451"/>
      <c r="CV41" s="2451"/>
      <c r="CW41" s="2451"/>
      <c r="CX41" s="2451"/>
      <c r="CY41" s="2451"/>
      <c r="CZ41" s="2451"/>
      <c r="DA41" s="2451"/>
      <c r="DB41" s="2451"/>
      <c r="DC41" s="2451"/>
      <c r="DD41" s="2452"/>
      <c r="DE41" s="3079">
        <v>0</v>
      </c>
      <c r="DF41" s="2451"/>
      <c r="DG41" s="2451"/>
      <c r="DH41" s="2451"/>
      <c r="DI41" s="2451"/>
      <c r="DJ41" s="2451"/>
      <c r="DK41" s="2451"/>
      <c r="DL41" s="2451"/>
      <c r="DM41" s="2451"/>
      <c r="DN41" s="2451"/>
      <c r="DO41" s="2451"/>
      <c r="DP41" s="2451"/>
      <c r="DQ41" s="2451"/>
      <c r="DR41" s="2451"/>
      <c r="DS41" s="2451"/>
      <c r="DT41" s="2451"/>
      <c r="DU41" s="2451"/>
      <c r="DV41" s="2451"/>
      <c r="DW41" s="2451"/>
      <c r="DX41" s="2452"/>
      <c r="DY41" s="3079">
        <v>0</v>
      </c>
      <c r="DZ41" s="2451"/>
      <c r="EA41" s="2451"/>
      <c r="EB41" s="2451"/>
      <c r="EC41" s="2451"/>
      <c r="ED41" s="2451"/>
      <c r="EE41" s="2451"/>
      <c r="EF41" s="2451"/>
      <c r="EG41" s="2451"/>
      <c r="EH41" s="2451"/>
      <c r="EI41" s="2451"/>
      <c r="EJ41" s="2451"/>
      <c r="EK41" s="2451"/>
      <c r="EL41" s="2452"/>
      <c r="EM41" s="2321">
        <f t="shared" si="6"/>
        <v>0</v>
      </c>
      <c r="EN41" s="2321"/>
      <c r="EO41" s="2321"/>
      <c r="EP41" s="2321"/>
      <c r="EQ41" s="2321"/>
      <c r="ER41" s="2321"/>
      <c r="ES41" s="2321"/>
      <c r="ET41" s="2321"/>
      <c r="EU41" s="2321"/>
      <c r="EV41" s="2321"/>
      <c r="EW41" s="2321"/>
      <c r="EX41" s="2321"/>
      <c r="EY41" s="2321"/>
      <c r="EZ41" s="2456">
        <f t="shared" si="8"/>
        <v>0</v>
      </c>
      <c r="FA41" s="2457"/>
      <c r="FB41" s="2457"/>
      <c r="FC41" s="2457"/>
      <c r="FD41" s="2457"/>
      <c r="FE41" s="2457"/>
      <c r="FF41" s="2457"/>
      <c r="FG41" s="2457"/>
      <c r="FH41" s="2457"/>
      <c r="FI41" s="2457"/>
      <c r="FJ41" s="2457"/>
      <c r="FK41" s="2457"/>
      <c r="FL41" s="2457"/>
      <c r="FM41" s="2457"/>
      <c r="FN41" s="2457"/>
      <c r="FO41" s="2458"/>
    </row>
    <row r="42" spans="1:171" ht="31.5" customHeight="1">
      <c r="B42" s="221"/>
      <c r="C42" s="2582"/>
      <c r="D42" s="2582"/>
      <c r="E42" s="2582"/>
      <c r="F42" s="2582"/>
      <c r="G42" s="2582"/>
      <c r="H42" s="2582"/>
      <c r="I42" s="2582"/>
      <c r="J42" s="2582"/>
      <c r="K42" s="2582"/>
      <c r="L42" s="2582"/>
      <c r="M42" s="2582"/>
      <c r="N42" s="2582"/>
      <c r="O42" s="2582"/>
      <c r="P42" s="2582"/>
      <c r="Q42" s="2582"/>
      <c r="R42" s="2582"/>
      <c r="S42" s="2582"/>
      <c r="T42" s="2582"/>
      <c r="U42" s="2582"/>
      <c r="V42" s="2582"/>
      <c r="W42" s="2583"/>
      <c r="X42" s="2519">
        <v>5317</v>
      </c>
      <c r="Y42" s="2520"/>
      <c r="Z42" s="2520"/>
      <c r="AA42" s="2520"/>
      <c r="AB42" s="2521"/>
      <c r="AC42" s="2417" t="s">
        <v>774</v>
      </c>
      <c r="AD42" s="2418"/>
      <c r="AE42" s="2418"/>
      <c r="AF42" s="2418"/>
      <c r="AG42" s="2418"/>
      <c r="AH42" s="2418"/>
      <c r="AI42" s="2328" t="s">
        <v>211</v>
      </c>
      <c r="AJ42" s="2328"/>
      <c r="AK42" s="2328"/>
      <c r="AL42" s="2323">
        <v>-2</v>
      </c>
      <c r="AM42" s="2323"/>
      <c r="AN42" s="2323"/>
      <c r="AO42" s="2428"/>
      <c r="AP42" s="3085">
        <v>0</v>
      </c>
      <c r="AQ42" s="2440"/>
      <c r="AR42" s="2440"/>
      <c r="AS42" s="2440"/>
      <c r="AT42" s="2440"/>
      <c r="AU42" s="2440"/>
      <c r="AV42" s="2440"/>
      <c r="AW42" s="2440"/>
      <c r="AX42" s="2440"/>
      <c r="AY42" s="2440"/>
      <c r="AZ42" s="2440"/>
      <c r="BA42" s="2440"/>
      <c r="BB42" s="2441"/>
      <c r="BC42" s="3084">
        <v>0</v>
      </c>
      <c r="BD42" s="2440"/>
      <c r="BE42" s="2440"/>
      <c r="BF42" s="2440"/>
      <c r="BG42" s="2440"/>
      <c r="BH42" s="2440"/>
      <c r="BI42" s="2440"/>
      <c r="BJ42" s="2440"/>
      <c r="BK42" s="2440"/>
      <c r="BL42" s="2440"/>
      <c r="BM42" s="2440"/>
      <c r="BN42" s="2440"/>
      <c r="BO42" s="2440"/>
      <c r="BP42" s="2441"/>
      <c r="BQ42" s="3084">
        <v>0</v>
      </c>
      <c r="BR42" s="2440"/>
      <c r="BS42" s="2440"/>
      <c r="BT42" s="2440"/>
      <c r="BU42" s="2440"/>
      <c r="BV42" s="2440"/>
      <c r="BW42" s="2440"/>
      <c r="BX42" s="2440"/>
      <c r="BY42" s="2440"/>
      <c r="BZ42" s="2440"/>
      <c r="CA42" s="2440"/>
      <c r="CB42" s="2441"/>
      <c r="CC42" s="2411" t="s">
        <v>0</v>
      </c>
      <c r="CD42" s="2390"/>
      <c r="CE42" s="1043">
        <v>0</v>
      </c>
      <c r="CF42" s="1043"/>
      <c r="CG42" s="1043"/>
      <c r="CH42" s="1043"/>
      <c r="CI42" s="1043"/>
      <c r="CJ42" s="1043"/>
      <c r="CK42" s="1043"/>
      <c r="CL42" s="1043"/>
      <c r="CM42" s="1043"/>
      <c r="CN42" s="1043"/>
      <c r="CO42" s="2407" t="s">
        <v>1</v>
      </c>
      <c r="CP42" s="2416"/>
      <c r="CQ42" s="3084">
        <v>0</v>
      </c>
      <c r="CR42" s="2440"/>
      <c r="CS42" s="2440"/>
      <c r="CT42" s="2440"/>
      <c r="CU42" s="2440"/>
      <c r="CV42" s="2440"/>
      <c r="CW42" s="2440"/>
      <c r="CX42" s="2440"/>
      <c r="CY42" s="2440"/>
      <c r="CZ42" s="2440"/>
      <c r="DA42" s="2440"/>
      <c r="DB42" s="2440"/>
      <c r="DC42" s="2440"/>
      <c r="DD42" s="2441"/>
      <c r="DE42" s="3084">
        <v>0</v>
      </c>
      <c r="DF42" s="2440"/>
      <c r="DG42" s="2440"/>
      <c r="DH42" s="2440"/>
      <c r="DI42" s="2440"/>
      <c r="DJ42" s="2440"/>
      <c r="DK42" s="2440"/>
      <c r="DL42" s="2440"/>
      <c r="DM42" s="2440"/>
      <c r="DN42" s="2440"/>
      <c r="DO42" s="2440"/>
      <c r="DP42" s="2440"/>
      <c r="DQ42" s="2440"/>
      <c r="DR42" s="2440"/>
      <c r="DS42" s="2440"/>
      <c r="DT42" s="2440"/>
      <c r="DU42" s="2440"/>
      <c r="DV42" s="2440"/>
      <c r="DW42" s="2440"/>
      <c r="DX42" s="2441"/>
      <c r="DY42" s="3084">
        <v>0</v>
      </c>
      <c r="DZ42" s="2440"/>
      <c r="EA42" s="2440"/>
      <c r="EB42" s="2440"/>
      <c r="EC42" s="2440"/>
      <c r="ED42" s="2440"/>
      <c r="EE42" s="2440"/>
      <c r="EF42" s="2440"/>
      <c r="EG42" s="2440"/>
      <c r="EH42" s="2440"/>
      <c r="EI42" s="2440"/>
      <c r="EJ42" s="2440"/>
      <c r="EK42" s="2440"/>
      <c r="EL42" s="2441"/>
      <c r="EM42" s="2321">
        <f t="shared" si="6"/>
        <v>0</v>
      </c>
      <c r="EN42" s="2321"/>
      <c r="EO42" s="2321"/>
      <c r="EP42" s="2321"/>
      <c r="EQ42" s="2321"/>
      <c r="ER42" s="2321"/>
      <c r="ES42" s="2321"/>
      <c r="ET42" s="2321"/>
      <c r="EU42" s="2321"/>
      <c r="EV42" s="2321"/>
      <c r="EW42" s="2321"/>
      <c r="EX42" s="2321"/>
      <c r="EY42" s="2321"/>
      <c r="EZ42" s="2456">
        <f t="shared" si="8"/>
        <v>0</v>
      </c>
      <c r="FA42" s="2457"/>
      <c r="FB42" s="2457"/>
      <c r="FC42" s="2457"/>
      <c r="FD42" s="2457"/>
      <c r="FE42" s="2457"/>
      <c r="FF42" s="2457"/>
      <c r="FG42" s="2457"/>
      <c r="FH42" s="2457"/>
      <c r="FI42" s="2457"/>
      <c r="FJ42" s="2457"/>
      <c r="FK42" s="2457"/>
      <c r="FL42" s="2457"/>
      <c r="FM42" s="2457"/>
      <c r="FN42" s="2457"/>
      <c r="FO42" s="2458"/>
    </row>
    <row r="43" spans="1:171" ht="25.5" customHeight="1">
      <c r="A43" s="627" t="s">
        <v>214</v>
      </c>
      <c r="B43" s="146"/>
      <c r="C43" s="3116" t="s">
        <v>1056</v>
      </c>
      <c r="D43" s="3116"/>
      <c r="E43" s="3116"/>
      <c r="F43" s="3116"/>
      <c r="G43" s="3116"/>
      <c r="H43" s="3116"/>
      <c r="I43" s="3116"/>
      <c r="J43" s="3116"/>
      <c r="K43" s="3116"/>
      <c r="L43" s="3116"/>
      <c r="M43" s="3116"/>
      <c r="N43" s="3116"/>
      <c r="O43" s="3116"/>
      <c r="P43" s="3116"/>
      <c r="Q43" s="3116"/>
      <c r="R43" s="3116"/>
      <c r="S43" s="3116"/>
      <c r="T43" s="3116"/>
      <c r="U43" s="3116"/>
      <c r="V43" s="3116"/>
      <c r="W43" s="3117"/>
      <c r="X43" s="2519">
        <v>5300</v>
      </c>
      <c r="Y43" s="2520"/>
      <c r="Z43" s="2520"/>
      <c r="AA43" s="2520"/>
      <c r="AB43" s="2521"/>
      <c r="AC43" s="2417" t="s">
        <v>774</v>
      </c>
      <c r="AD43" s="2418"/>
      <c r="AE43" s="2418"/>
      <c r="AF43" s="2418"/>
      <c r="AG43" s="2418"/>
      <c r="AH43" s="2418"/>
      <c r="AI43" s="2328" t="s">
        <v>210</v>
      </c>
      <c r="AJ43" s="2328"/>
      <c r="AK43" s="2328"/>
      <c r="AL43" s="2429">
        <v>-1</v>
      </c>
      <c r="AM43" s="2429"/>
      <c r="AN43" s="2429"/>
      <c r="AO43" s="2430"/>
      <c r="AP43" s="2399">
        <f>SUM(AP10)+'5.4.1 (1)'!AP10</f>
        <v>1368039</v>
      </c>
      <c r="AQ43" s="2388"/>
      <c r="AR43" s="2388"/>
      <c r="AS43" s="2388"/>
      <c r="AT43" s="2388"/>
      <c r="AU43" s="2388"/>
      <c r="AV43" s="2388"/>
      <c r="AW43" s="2388"/>
      <c r="AX43" s="2388"/>
      <c r="AY43" s="2388"/>
      <c r="AZ43" s="2388"/>
      <c r="BA43" s="2388"/>
      <c r="BB43" s="2400"/>
      <c r="BC43" s="2387">
        <f>SUM(BC10)+'5.4.1 (1)'!BC10</f>
        <v>-20923</v>
      </c>
      <c r="BD43" s="2388"/>
      <c r="BE43" s="2388"/>
      <c r="BF43" s="2388"/>
      <c r="BG43" s="2388"/>
      <c r="BH43" s="2388"/>
      <c r="BI43" s="2388"/>
      <c r="BJ43" s="2388"/>
      <c r="BK43" s="2388"/>
      <c r="BL43" s="2388"/>
      <c r="BM43" s="2388"/>
      <c r="BN43" s="2388"/>
      <c r="BO43" s="2388"/>
      <c r="BP43" s="2400"/>
      <c r="BQ43" s="2387">
        <f>SUM(BQ10)+'5.4.1 (1)'!BQ10</f>
        <v>209097</v>
      </c>
      <c r="BR43" s="2388"/>
      <c r="BS43" s="2388"/>
      <c r="BT43" s="2388"/>
      <c r="BU43" s="2388"/>
      <c r="BV43" s="2388"/>
      <c r="BW43" s="2388"/>
      <c r="BX43" s="2388"/>
      <c r="BY43" s="2388"/>
      <c r="BZ43" s="2388"/>
      <c r="CA43" s="2388"/>
      <c r="CB43" s="2400"/>
      <c r="CC43" s="2411" t="s">
        <v>0</v>
      </c>
      <c r="CD43" s="2390"/>
      <c r="CE43" s="2115">
        <f>SUM(CE10)+'5.4.1 (1)'!CE10</f>
        <v>0</v>
      </c>
      <c r="CF43" s="2115"/>
      <c r="CG43" s="2115"/>
      <c r="CH43" s="2115"/>
      <c r="CI43" s="2115"/>
      <c r="CJ43" s="2115"/>
      <c r="CK43" s="2115"/>
      <c r="CL43" s="2115"/>
      <c r="CM43" s="2115"/>
      <c r="CN43" s="2115"/>
      <c r="CO43" s="2407" t="s">
        <v>1</v>
      </c>
      <c r="CP43" s="2416"/>
      <c r="CQ43" s="2387">
        <f>SUM(CQ10)+'5.4.1 (1)'!CQ10</f>
        <v>0</v>
      </c>
      <c r="CR43" s="2388"/>
      <c r="CS43" s="2388"/>
      <c r="CT43" s="2388"/>
      <c r="CU43" s="2388"/>
      <c r="CV43" s="2388"/>
      <c r="CW43" s="2388"/>
      <c r="CX43" s="2388"/>
      <c r="CY43" s="2388"/>
      <c r="CZ43" s="2388"/>
      <c r="DA43" s="2388"/>
      <c r="DB43" s="2388"/>
      <c r="DC43" s="2388"/>
      <c r="DD43" s="2400"/>
      <c r="DE43" s="2387">
        <f>SUM(DE10)+'5.4.1 (1)'!DE10</f>
        <v>0</v>
      </c>
      <c r="DF43" s="2388"/>
      <c r="DG43" s="2388"/>
      <c r="DH43" s="2388"/>
      <c r="DI43" s="2388"/>
      <c r="DJ43" s="2388"/>
      <c r="DK43" s="2388"/>
      <c r="DL43" s="2388"/>
      <c r="DM43" s="2388"/>
      <c r="DN43" s="2388"/>
      <c r="DO43" s="2388"/>
      <c r="DP43" s="2388"/>
      <c r="DQ43" s="2388"/>
      <c r="DR43" s="2388"/>
      <c r="DS43" s="2388"/>
      <c r="DT43" s="2388"/>
      <c r="DU43" s="2388"/>
      <c r="DV43" s="2388"/>
      <c r="DW43" s="2388"/>
      <c r="DX43" s="2400"/>
      <c r="DY43" s="2387">
        <f>SUM(DY10)+'5.4.1 (1)'!DY10</f>
        <v>-63724</v>
      </c>
      <c r="DZ43" s="2388"/>
      <c r="EA43" s="2388"/>
      <c r="EB43" s="2388"/>
      <c r="EC43" s="2388"/>
      <c r="ED43" s="2388"/>
      <c r="EE43" s="2388"/>
      <c r="EF43" s="2388"/>
      <c r="EG43" s="2388"/>
      <c r="EH43" s="2388"/>
      <c r="EI43" s="2388"/>
      <c r="EJ43" s="2388"/>
      <c r="EK43" s="2388"/>
      <c r="EL43" s="2400"/>
      <c r="EM43" s="2321">
        <f t="shared" si="6"/>
        <v>1577136</v>
      </c>
      <c r="EN43" s="2321"/>
      <c r="EO43" s="2321"/>
      <c r="EP43" s="2321"/>
      <c r="EQ43" s="2321"/>
      <c r="ER43" s="2321"/>
      <c r="ES43" s="2321"/>
      <c r="ET43" s="2321"/>
      <c r="EU43" s="2321"/>
      <c r="EV43" s="2321"/>
      <c r="EW43" s="2321"/>
      <c r="EX43" s="2321"/>
      <c r="EY43" s="2321"/>
      <c r="EZ43" s="2456">
        <f>SUM(EZ10)+'5.4.1 (1)'!EZ10</f>
        <v>-84647</v>
      </c>
      <c r="FA43" s="2457"/>
      <c r="FB43" s="2457"/>
      <c r="FC43" s="2457"/>
      <c r="FD43" s="2457"/>
      <c r="FE43" s="2457"/>
      <c r="FF43" s="2457"/>
      <c r="FG43" s="2457"/>
      <c r="FH43" s="2457"/>
      <c r="FI43" s="2457"/>
      <c r="FJ43" s="2457"/>
      <c r="FK43" s="2457"/>
      <c r="FL43" s="2457"/>
      <c r="FM43" s="2457"/>
      <c r="FN43" s="2457"/>
      <c r="FO43" s="2458"/>
    </row>
    <row r="44" spans="1:171" ht="22.5" customHeight="1" thickBot="1">
      <c r="B44" s="195"/>
      <c r="C44" s="3118"/>
      <c r="D44" s="3118"/>
      <c r="E44" s="3118"/>
      <c r="F44" s="3118"/>
      <c r="G44" s="3118"/>
      <c r="H44" s="3118"/>
      <c r="I44" s="3118"/>
      <c r="J44" s="3118"/>
      <c r="K44" s="3118"/>
      <c r="L44" s="3118"/>
      <c r="M44" s="3118"/>
      <c r="N44" s="3118"/>
      <c r="O44" s="3118"/>
      <c r="P44" s="3118"/>
      <c r="Q44" s="3118"/>
      <c r="R44" s="3118"/>
      <c r="S44" s="3118"/>
      <c r="T44" s="3118"/>
      <c r="U44" s="3118"/>
      <c r="V44" s="3118"/>
      <c r="W44" s="3119"/>
      <c r="X44" s="2437">
        <v>5310</v>
      </c>
      <c r="Y44" s="2438"/>
      <c r="Z44" s="2438"/>
      <c r="AA44" s="2438"/>
      <c r="AB44" s="2439"/>
      <c r="AC44" s="2331" t="s">
        <v>774</v>
      </c>
      <c r="AD44" s="2332"/>
      <c r="AE44" s="2332"/>
      <c r="AF44" s="2332"/>
      <c r="AG44" s="2332"/>
      <c r="AH44" s="2332"/>
      <c r="AI44" s="2333" t="s">
        <v>211</v>
      </c>
      <c r="AJ44" s="2333"/>
      <c r="AK44" s="2333"/>
      <c r="AL44" s="2334">
        <v>-2</v>
      </c>
      <c r="AM44" s="2334"/>
      <c r="AN44" s="2334"/>
      <c r="AO44" s="2442"/>
      <c r="AP44" s="3121">
        <f>SUM(AP11)+'5.4.1 (1)'!AP11</f>
        <v>265924</v>
      </c>
      <c r="AQ44" s="2447"/>
      <c r="AR44" s="2447"/>
      <c r="AS44" s="2447"/>
      <c r="AT44" s="2447"/>
      <c r="AU44" s="2447"/>
      <c r="AV44" s="2447"/>
      <c r="AW44" s="2447"/>
      <c r="AX44" s="2447"/>
      <c r="AY44" s="2447"/>
      <c r="AZ44" s="2447"/>
      <c r="BA44" s="2447"/>
      <c r="BB44" s="3037"/>
      <c r="BC44" s="2446">
        <f>SUM(BC11)+'5.4.1 (1)'!BC11</f>
        <v>-120373</v>
      </c>
      <c r="BD44" s="2447"/>
      <c r="BE44" s="2447"/>
      <c r="BF44" s="2447"/>
      <c r="BG44" s="2447"/>
      <c r="BH44" s="2447"/>
      <c r="BI44" s="2447"/>
      <c r="BJ44" s="2447"/>
      <c r="BK44" s="2447"/>
      <c r="BL44" s="2447"/>
      <c r="BM44" s="2447"/>
      <c r="BN44" s="2447"/>
      <c r="BO44" s="2447"/>
      <c r="BP44" s="3037"/>
      <c r="BQ44" s="2446">
        <f>SUM(BQ11)+'5.4.1 (1)'!BQ11</f>
        <v>1102115</v>
      </c>
      <c r="BR44" s="2447"/>
      <c r="BS44" s="2447"/>
      <c r="BT44" s="2447"/>
      <c r="BU44" s="2447"/>
      <c r="BV44" s="2447"/>
      <c r="BW44" s="2447"/>
      <c r="BX44" s="2447"/>
      <c r="BY44" s="2447"/>
      <c r="BZ44" s="2447"/>
      <c r="CA44" s="2447"/>
      <c r="CB44" s="3037"/>
      <c r="CC44" s="2315" t="s">
        <v>0</v>
      </c>
      <c r="CD44" s="2316"/>
      <c r="CE44" s="2322">
        <f>SUM(CE11)+'5.4.1 (1)'!CE11</f>
        <v>0</v>
      </c>
      <c r="CF44" s="2322"/>
      <c r="CG44" s="2322"/>
      <c r="CH44" s="2322"/>
      <c r="CI44" s="2322"/>
      <c r="CJ44" s="2322"/>
      <c r="CK44" s="2322"/>
      <c r="CL44" s="2322"/>
      <c r="CM44" s="2322"/>
      <c r="CN44" s="2322"/>
      <c r="CO44" s="2317" t="s">
        <v>1</v>
      </c>
      <c r="CP44" s="2318"/>
      <c r="CQ44" s="2446">
        <f>SUM(CQ11)+'5.4.1 (1)'!CQ11</f>
        <v>0</v>
      </c>
      <c r="CR44" s="2447"/>
      <c r="CS44" s="2447"/>
      <c r="CT44" s="2447"/>
      <c r="CU44" s="2447"/>
      <c r="CV44" s="2447"/>
      <c r="CW44" s="2447"/>
      <c r="CX44" s="2447"/>
      <c r="CY44" s="2447"/>
      <c r="CZ44" s="2447"/>
      <c r="DA44" s="2447"/>
      <c r="DB44" s="2447"/>
      <c r="DC44" s="2447"/>
      <c r="DD44" s="3037"/>
      <c r="DE44" s="2446">
        <f>SUM(DE11)+'5.4.1 (1)'!DE11</f>
        <v>0</v>
      </c>
      <c r="DF44" s="2447"/>
      <c r="DG44" s="2447"/>
      <c r="DH44" s="2447"/>
      <c r="DI44" s="2447"/>
      <c r="DJ44" s="2447"/>
      <c r="DK44" s="2447"/>
      <c r="DL44" s="2447"/>
      <c r="DM44" s="2447"/>
      <c r="DN44" s="2447"/>
      <c r="DO44" s="2447"/>
      <c r="DP44" s="2447"/>
      <c r="DQ44" s="2447"/>
      <c r="DR44" s="2447"/>
      <c r="DS44" s="2447"/>
      <c r="DT44" s="2447"/>
      <c r="DU44" s="2447"/>
      <c r="DV44" s="2447"/>
      <c r="DW44" s="2447"/>
      <c r="DX44" s="3037"/>
      <c r="DY44" s="2446">
        <f>SUM(DY11)+'5.4.1 (1)'!DY11</f>
        <v>99450</v>
      </c>
      <c r="DZ44" s="2447"/>
      <c r="EA44" s="2447"/>
      <c r="EB44" s="2447"/>
      <c r="EC44" s="2447"/>
      <c r="ED44" s="2447"/>
      <c r="EE44" s="2447"/>
      <c r="EF44" s="2447"/>
      <c r="EG44" s="2447"/>
      <c r="EH44" s="2447"/>
      <c r="EI44" s="2447"/>
      <c r="EJ44" s="2447"/>
      <c r="EK44" s="2447"/>
      <c r="EL44" s="3037"/>
      <c r="EM44" s="2000">
        <f t="shared" si="6"/>
        <v>1368039</v>
      </c>
      <c r="EN44" s="2000"/>
      <c r="EO44" s="2000"/>
      <c r="EP44" s="2000"/>
      <c r="EQ44" s="2000"/>
      <c r="ER44" s="2000"/>
      <c r="ES44" s="2000"/>
      <c r="ET44" s="2000"/>
      <c r="EU44" s="2000"/>
      <c r="EV44" s="2000"/>
      <c r="EW44" s="2000"/>
      <c r="EX44" s="2000"/>
      <c r="EY44" s="2000"/>
      <c r="EZ44" s="2446">
        <f>SUM(EZ11)+'5.4.1 (1)'!EZ11</f>
        <v>-20923</v>
      </c>
      <c r="FA44" s="2447"/>
      <c r="FB44" s="2447"/>
      <c r="FC44" s="2447"/>
      <c r="FD44" s="2447"/>
      <c r="FE44" s="2447"/>
      <c r="FF44" s="2447"/>
      <c r="FG44" s="2447"/>
      <c r="FH44" s="2447"/>
      <c r="FI44" s="2447"/>
      <c r="FJ44" s="2447"/>
      <c r="FK44" s="2447"/>
      <c r="FL44" s="2447"/>
      <c r="FM44" s="2447"/>
      <c r="FN44" s="2447"/>
      <c r="FO44" s="2448"/>
    </row>
    <row r="45" spans="1:171" ht="18" customHeight="1">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50"/>
      <c r="AD45" s="450"/>
      <c r="AE45" s="450"/>
      <c r="AF45" s="450"/>
      <c r="AG45" s="450"/>
      <c r="AH45" s="450"/>
      <c r="AI45" s="450"/>
      <c r="AJ45" s="450"/>
      <c r="AK45" s="450"/>
      <c r="AL45" s="450"/>
      <c r="AM45" s="450"/>
      <c r="AN45" s="450"/>
      <c r="AO45" s="450"/>
      <c r="AP45" s="472"/>
      <c r="AQ45" s="472"/>
      <c r="AR45" s="472"/>
      <c r="AS45" s="472"/>
      <c r="AT45" s="472"/>
      <c r="AU45" s="472"/>
      <c r="AV45" s="472"/>
      <c r="AW45" s="472"/>
      <c r="AX45" s="472"/>
      <c r="AY45" s="472"/>
      <c r="AZ45" s="472"/>
      <c r="BA45" s="472"/>
      <c r="BB45" s="472"/>
      <c r="BC45" s="472"/>
      <c r="BD45" s="472"/>
      <c r="BE45" s="472"/>
      <c r="BF45" s="472"/>
      <c r="BG45" s="472"/>
      <c r="BH45" s="472"/>
      <c r="BI45" s="472"/>
      <c r="BJ45" s="472"/>
      <c r="BK45" s="472"/>
      <c r="BL45" s="472"/>
      <c r="BM45" s="472"/>
      <c r="BN45" s="472"/>
      <c r="BO45" s="472"/>
      <c r="BP45" s="472"/>
      <c r="BQ45" s="472"/>
      <c r="BR45" s="472"/>
      <c r="BS45" s="472"/>
      <c r="BT45" s="472"/>
      <c r="BU45" s="472"/>
      <c r="BV45" s="472"/>
      <c r="BW45" s="472"/>
      <c r="BX45" s="472"/>
      <c r="BY45" s="472"/>
      <c r="BZ45" s="472"/>
      <c r="CA45" s="472"/>
      <c r="CB45" s="472"/>
      <c r="CC45" s="452"/>
      <c r="CD45" s="452"/>
      <c r="CE45" s="383"/>
      <c r="CF45" s="383"/>
      <c r="CG45" s="383"/>
      <c r="CH45" s="383"/>
      <c r="CI45" s="383"/>
      <c r="CJ45" s="383"/>
      <c r="CK45" s="383"/>
      <c r="CL45" s="383"/>
      <c r="CM45" s="383"/>
      <c r="CN45" s="383"/>
      <c r="CO45" s="453"/>
      <c r="CP45" s="453"/>
      <c r="CQ45" s="472"/>
      <c r="CR45" s="472"/>
      <c r="CS45" s="472"/>
      <c r="CT45" s="472"/>
      <c r="CU45" s="472"/>
      <c r="CV45" s="472"/>
      <c r="CW45" s="472"/>
      <c r="CX45" s="472"/>
      <c r="CY45" s="472"/>
      <c r="CZ45" s="472"/>
      <c r="DA45" s="472"/>
      <c r="DB45" s="472"/>
      <c r="DC45" s="472"/>
      <c r="DD45" s="472"/>
      <c r="DE45" s="472"/>
      <c r="DF45" s="472"/>
      <c r="DG45" s="472"/>
      <c r="DH45" s="472"/>
      <c r="DI45" s="472"/>
      <c r="DJ45" s="472"/>
      <c r="DK45" s="472"/>
      <c r="DL45" s="472"/>
      <c r="DM45" s="472"/>
      <c r="DN45" s="472"/>
      <c r="DO45" s="472"/>
      <c r="DP45" s="472"/>
      <c r="DQ45" s="472"/>
      <c r="DR45" s="472"/>
      <c r="DS45" s="472"/>
      <c r="DT45" s="472"/>
      <c r="DU45" s="472"/>
      <c r="DV45" s="472"/>
      <c r="DW45" s="472"/>
      <c r="DX45" s="472"/>
      <c r="DY45" s="472"/>
      <c r="DZ45" s="472"/>
      <c r="EA45" s="472"/>
      <c r="EB45" s="472"/>
      <c r="EC45" s="472"/>
      <c r="ED45" s="472"/>
      <c r="EE45" s="472"/>
      <c r="EF45" s="472"/>
      <c r="EG45" s="472"/>
      <c r="EH45" s="472"/>
      <c r="EI45" s="472"/>
      <c r="EJ45" s="472"/>
      <c r="EK45" s="472"/>
      <c r="EL45" s="472"/>
      <c r="EM45" s="472"/>
      <c r="EN45" s="472"/>
      <c r="EO45" s="472"/>
      <c r="EP45" s="472"/>
      <c r="EQ45" s="472"/>
      <c r="ER45" s="472"/>
      <c r="ES45" s="472"/>
      <c r="ET45" s="472"/>
      <c r="EU45" s="472"/>
      <c r="EV45" s="472"/>
      <c r="EW45" s="472"/>
      <c r="EX45" s="472"/>
      <c r="EY45" s="472"/>
      <c r="EZ45" s="472"/>
      <c r="FA45" s="472"/>
      <c r="FB45" s="472"/>
      <c r="FC45" s="472"/>
      <c r="FD45" s="472"/>
      <c r="FE45" s="472"/>
      <c r="FF45" s="472"/>
      <c r="FG45" s="472"/>
      <c r="FH45" s="472"/>
      <c r="FI45" s="472"/>
      <c r="FJ45" s="472"/>
      <c r="FK45" s="472"/>
      <c r="FL45" s="472"/>
      <c r="FM45" s="472"/>
      <c r="FN45" s="472"/>
      <c r="FO45" s="472"/>
    </row>
    <row r="46" spans="1:171" s="450" customFormat="1" ht="15.75" customHeight="1">
      <c r="A46" s="629"/>
      <c r="F46" s="1010" t="s">
        <v>426</v>
      </c>
      <c r="G46" s="1010"/>
      <c r="H46" s="1010"/>
      <c r="I46" s="1010"/>
      <c r="J46" s="1010"/>
      <c r="K46" s="1010"/>
      <c r="L46" s="1010"/>
      <c r="M46" s="1010"/>
      <c r="N46" s="1010"/>
      <c r="O46" s="1010"/>
      <c r="P46" s="1010"/>
      <c r="Q46" s="1010"/>
      <c r="R46" s="1010"/>
      <c r="S46" s="1010"/>
      <c r="T46" s="1010"/>
      <c r="U46" s="1010"/>
      <c r="V46" s="1010"/>
      <c r="W46" s="1010"/>
      <c r="X46" s="1010"/>
      <c r="Y46" s="1010"/>
      <c r="Z46" s="1010"/>
      <c r="AA46" s="1010"/>
      <c r="AB46" s="1010"/>
      <c r="AC46" s="1010"/>
      <c r="AD46" s="1010"/>
      <c r="AE46" s="1010"/>
      <c r="AF46" s="1010"/>
      <c r="AG46" s="1010"/>
      <c r="AH46" s="1010"/>
      <c r="AI46" s="1010"/>
      <c r="AJ46" s="1010"/>
      <c r="AK46" s="1010"/>
      <c r="AL46" s="1010"/>
      <c r="AM46" s="1010"/>
      <c r="AN46" s="1010"/>
      <c r="AO46" s="1010"/>
      <c r="AP46" s="1010"/>
      <c r="AQ46" s="1010"/>
      <c r="AR46" s="1010"/>
      <c r="AS46" s="1010"/>
      <c r="AT46" s="1010"/>
      <c r="AU46" s="1010"/>
      <c r="AV46" s="1010"/>
      <c r="AW46" s="1010"/>
      <c r="AX46" s="1010"/>
      <c r="AY46" s="1010"/>
      <c r="AZ46" s="1010"/>
      <c r="BA46" s="1010"/>
      <c r="BB46" s="1010"/>
      <c r="BC46" s="1010"/>
      <c r="BD46" s="1010"/>
      <c r="BE46" s="1010"/>
      <c r="BF46" s="1010"/>
      <c r="BG46" s="1010"/>
      <c r="BH46" s="1010"/>
      <c r="BI46" s="1010"/>
      <c r="BJ46" s="1010"/>
      <c r="BK46" s="1010"/>
      <c r="BL46" s="1010"/>
      <c r="BM46" s="1010"/>
      <c r="BN46" s="1010"/>
      <c r="BO46" s="1010"/>
      <c r="BP46" s="1010"/>
      <c r="BQ46" s="1010"/>
      <c r="BR46" s="1010"/>
      <c r="BS46" s="1010"/>
      <c r="BT46" s="1010"/>
      <c r="BU46" s="1010"/>
      <c r="BV46" s="1010"/>
      <c r="BW46" s="1010"/>
      <c r="BX46" s="1010"/>
      <c r="BY46" s="1010"/>
      <c r="BZ46" s="1010"/>
      <c r="CA46" s="1010"/>
      <c r="CB46" s="1010"/>
      <c r="CC46" s="1010"/>
      <c r="CD46" s="1010"/>
      <c r="CE46" s="1010"/>
      <c r="CF46" s="1010"/>
      <c r="CG46" s="1010"/>
      <c r="CH46" s="1010"/>
      <c r="CI46" s="1010"/>
      <c r="CJ46" s="1010"/>
      <c r="CK46" s="1010"/>
      <c r="CL46" s="1010"/>
      <c r="CM46" s="1010"/>
      <c r="CN46" s="1010"/>
      <c r="CO46" s="1010"/>
      <c r="CP46" s="1010"/>
      <c r="CQ46" s="1010"/>
      <c r="CR46" s="1010"/>
      <c r="CS46" s="1010"/>
      <c r="CT46" s="1010"/>
      <c r="CU46" s="1010"/>
      <c r="CV46" s="1010"/>
      <c r="CW46" s="1010"/>
      <c r="CX46" s="1010"/>
      <c r="CY46" s="1010"/>
      <c r="CZ46" s="1010"/>
      <c r="FH46" s="451"/>
    </row>
    <row r="47" spans="1:171" s="101" customFormat="1" ht="12.75" customHeight="1">
      <c r="A47" s="631"/>
      <c r="F47" s="1010" t="s">
        <v>300</v>
      </c>
      <c r="G47" s="1010"/>
      <c r="H47" s="1010"/>
      <c r="I47" s="1010"/>
      <c r="J47" s="1010"/>
      <c r="K47" s="1010"/>
      <c r="L47" s="1010"/>
      <c r="M47" s="1010"/>
      <c r="N47" s="1010"/>
      <c r="O47" s="1010"/>
      <c r="P47" s="1010"/>
      <c r="Q47" s="1010"/>
      <c r="R47" s="1010"/>
      <c r="S47" s="1010"/>
      <c r="T47" s="1010"/>
      <c r="U47" s="1010"/>
      <c r="V47" s="1010"/>
      <c r="W47" s="1010"/>
      <c r="X47" s="1010"/>
      <c r="Y47" s="1010"/>
      <c r="Z47" s="1010"/>
      <c r="AA47" s="1010"/>
      <c r="AB47" s="1010"/>
      <c r="AC47" s="1010"/>
      <c r="AD47" s="1010"/>
      <c r="AE47" s="1010"/>
      <c r="AF47" s="1010"/>
      <c r="AG47" s="1010"/>
      <c r="AH47" s="1010"/>
      <c r="AI47" s="1010"/>
      <c r="AJ47" s="1010"/>
      <c r="AK47" s="1010"/>
      <c r="AL47" s="1010"/>
      <c r="AM47" s="1010"/>
      <c r="AN47" s="1010"/>
      <c r="AO47" s="1010"/>
      <c r="AP47" s="1010"/>
      <c r="AQ47" s="1010"/>
      <c r="AR47" s="1010"/>
      <c r="AS47" s="1010"/>
      <c r="AT47" s="1010"/>
      <c r="AU47" s="1010"/>
      <c r="AV47" s="1010"/>
      <c r="AW47" s="1010"/>
      <c r="AX47" s="1010"/>
      <c r="AY47" s="1010"/>
      <c r="AZ47" s="1010"/>
      <c r="BA47" s="1010"/>
      <c r="BB47" s="1010"/>
      <c r="BC47" s="1010"/>
      <c r="BD47" s="1010"/>
      <c r="BE47" s="1010"/>
      <c r="BF47" s="1010"/>
      <c r="BG47" s="1010"/>
      <c r="BH47" s="1010"/>
      <c r="BI47" s="1010"/>
      <c r="BJ47" s="1010"/>
      <c r="BK47" s="1010"/>
      <c r="BL47" s="1010"/>
      <c r="BM47" s="1010"/>
      <c r="BN47" s="1010"/>
      <c r="BO47" s="1010"/>
      <c r="BP47" s="1010"/>
      <c r="BQ47" s="1010"/>
      <c r="BR47" s="1010"/>
      <c r="BS47" s="1010"/>
      <c r="BT47" s="1010"/>
      <c r="BU47" s="1010"/>
      <c r="BV47" s="1010"/>
      <c r="BW47" s="1010"/>
      <c r="BX47" s="1010"/>
      <c r="BY47" s="1010"/>
      <c r="BZ47" s="1010"/>
      <c r="CA47" s="1010"/>
      <c r="CB47" s="1010"/>
      <c r="CC47" s="1010"/>
      <c r="CD47" s="1010"/>
      <c r="CE47" s="1010"/>
      <c r="CF47" s="1010"/>
      <c r="CG47" s="1010"/>
      <c r="CH47" s="1010"/>
      <c r="CI47" s="1010"/>
      <c r="CJ47" s="1010"/>
      <c r="CK47" s="1010"/>
      <c r="CL47" s="1010"/>
      <c r="CM47" s="1010"/>
      <c r="CN47" s="1010"/>
      <c r="CO47" s="1010"/>
      <c r="CP47" s="1010"/>
      <c r="CQ47" s="1010"/>
      <c r="CR47" s="1010"/>
      <c r="CS47" s="1010"/>
      <c r="CT47" s="1010"/>
      <c r="CU47" s="1010"/>
      <c r="CV47" s="1010"/>
      <c r="CW47" s="1010"/>
      <c r="CX47" s="1010"/>
      <c r="CY47" s="1010"/>
      <c r="CZ47" s="1010"/>
    </row>
    <row r="48" spans="1:171" s="132" customFormat="1" ht="12.75" customHeight="1">
      <c r="A48" s="634"/>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DJ48" s="153"/>
      <c r="DK48" s="153"/>
      <c r="DL48" s="153"/>
      <c r="DM48" s="153"/>
      <c r="DN48" s="153"/>
      <c r="DO48" s="153"/>
      <c r="DP48" s="153"/>
      <c r="DQ48" s="153"/>
      <c r="DR48" s="153"/>
      <c r="DS48" s="153"/>
      <c r="DT48" s="153"/>
      <c r="DU48" s="153"/>
      <c r="DV48" s="153"/>
      <c r="DW48" s="153"/>
      <c r="DX48" s="153"/>
      <c r="DY48" s="153"/>
      <c r="DZ48" s="153"/>
      <c r="EA48" s="153"/>
      <c r="EB48" s="153"/>
      <c r="EC48" s="153"/>
      <c r="ED48" s="153"/>
      <c r="EE48" s="153"/>
      <c r="EF48" s="153"/>
      <c r="EG48" s="153"/>
      <c r="EH48" s="153"/>
      <c r="EI48" s="153"/>
    </row>
    <row r="49" spans="1:172" s="153" customFormat="1" ht="12.6" customHeight="1">
      <c r="A49" s="63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row>
    <row r="50" spans="1:172" s="514" customFormat="1" ht="12.75" customHeight="1">
      <c r="A50" s="489"/>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row>
    <row r="51" spans="1:172" s="514" customFormat="1" ht="12.75" customHeight="1">
      <c r="A51" s="489"/>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33" t="s">
        <v>251</v>
      </c>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472"/>
      <c r="CY51" s="472"/>
      <c r="CZ51" s="472"/>
      <c r="DA51" s="472"/>
      <c r="DB51" s="472"/>
      <c r="DC51" s="472"/>
      <c r="DD51" s="472"/>
      <c r="DE51" s="472"/>
      <c r="DF51" s="472"/>
      <c r="DG51" s="472"/>
      <c r="DH51" s="472"/>
      <c r="DI51" s="472"/>
      <c r="DJ51" s="472"/>
      <c r="DK51" s="472"/>
      <c r="DL51" s="472"/>
      <c r="DM51" s="472"/>
      <c r="DN51" s="472"/>
      <c r="DO51" s="472"/>
      <c r="DP51" s="472"/>
      <c r="DQ51" s="472"/>
      <c r="DR51" s="472"/>
      <c r="DS51" s="472"/>
      <c r="DT51" s="472"/>
      <c r="DU51" s="472"/>
      <c r="DV51" s="472"/>
      <c r="DW51" s="472"/>
      <c r="DX51" s="472"/>
      <c r="DY51" s="472"/>
      <c r="DZ51" s="472"/>
      <c r="EA51" s="472"/>
      <c r="EB51" s="472"/>
      <c r="EC51" s="472"/>
      <c r="ED51" s="472"/>
      <c r="EE51" s="472"/>
      <c r="EF51" s="472"/>
      <c r="EG51" s="472"/>
      <c r="EH51" s="472"/>
      <c r="EI51" s="472"/>
      <c r="EJ51" s="472"/>
      <c r="EK51" s="472"/>
      <c r="EL51" s="472"/>
      <c r="EM51" s="472"/>
      <c r="EN51" s="472"/>
      <c r="EO51" s="472"/>
      <c r="EP51" s="472"/>
      <c r="EQ51" s="472"/>
    </row>
    <row r="52" spans="1:172" ht="12.75" customHeight="1">
      <c r="B52" s="3025" t="s">
        <v>1258</v>
      </c>
      <c r="C52" s="3025"/>
      <c r="D52" s="3025"/>
      <c r="E52" s="3025"/>
      <c r="F52" s="3025"/>
      <c r="G52" s="3025"/>
      <c r="H52" s="3025"/>
      <c r="I52" s="3025"/>
      <c r="J52" s="3025"/>
      <c r="K52" s="3025"/>
      <c r="L52" s="3025"/>
      <c r="M52" s="3025"/>
      <c r="N52" s="3025"/>
      <c r="O52" s="3025"/>
      <c r="P52" s="3025"/>
      <c r="Q52" s="3025"/>
      <c r="R52" s="3025"/>
      <c r="S52" s="3025"/>
      <c r="T52" s="3025"/>
      <c r="U52" s="3025"/>
      <c r="V52" s="3025"/>
      <c r="W52" s="3025"/>
      <c r="X52" s="3025"/>
      <c r="Y52" s="3025"/>
      <c r="Z52" s="3025"/>
      <c r="AA52" s="3025"/>
      <c r="AB52" s="3026"/>
      <c r="AC52" s="228"/>
      <c r="AD52" s="454"/>
      <c r="AE52" s="454"/>
      <c r="AF52" s="454"/>
      <c r="AG52" s="454"/>
      <c r="AH52" s="940" t="s">
        <v>774</v>
      </c>
      <c r="AI52" s="2481" t="str">
        <f>AI10</f>
        <v>11</v>
      </c>
      <c r="AJ52" s="2481"/>
      <c r="AK52" s="2481"/>
      <c r="AL52" s="455"/>
      <c r="AM52" s="455"/>
      <c r="AN52" s="1371" t="s">
        <v>7</v>
      </c>
      <c r="AO52" s="1374"/>
      <c r="AP52" s="215"/>
      <c r="AQ52" s="215"/>
      <c r="AR52" s="215"/>
      <c r="AS52" s="215"/>
      <c r="AT52" s="215"/>
      <c r="AU52" s="215"/>
      <c r="AV52" s="215"/>
      <c r="AW52" s="215"/>
      <c r="AX52" s="215"/>
      <c r="AY52" s="215"/>
      <c r="AZ52" s="215"/>
      <c r="BA52" s="215"/>
      <c r="BB52" s="215"/>
      <c r="BC52" s="2321">
        <f>SUM(BC12,BC14,BC16,BC22,BC24,BC26)</f>
        <v>0</v>
      </c>
      <c r="BD52" s="2321"/>
      <c r="BE52" s="2321"/>
      <c r="BF52" s="2321"/>
      <c r="BG52" s="2321"/>
      <c r="BH52" s="2321"/>
      <c r="BI52" s="2321"/>
      <c r="BJ52" s="2321"/>
      <c r="BK52" s="2321"/>
      <c r="BL52" s="2321"/>
      <c r="BM52" s="2321"/>
      <c r="BN52" s="2321"/>
      <c r="BO52" s="2321"/>
      <c r="EW52" s="215"/>
      <c r="EX52" s="215"/>
      <c r="EY52" s="215"/>
      <c r="EZ52" s="3122">
        <f>SUM(EZ12,EZ14,EZ16,EZ22,EZ24,EZ26)</f>
        <v>0</v>
      </c>
      <c r="FA52" s="3123"/>
      <c r="FB52" s="3123"/>
      <c r="FC52" s="3123"/>
      <c r="FD52" s="3123"/>
      <c r="FE52" s="3123"/>
      <c r="FF52" s="3123"/>
      <c r="FG52" s="3123"/>
      <c r="FH52" s="3123"/>
      <c r="FI52" s="3123"/>
      <c r="FJ52" s="3123"/>
      <c r="FK52" s="3123"/>
      <c r="FL52" s="3123"/>
      <c r="FM52" s="3123"/>
      <c r="FN52" s="3123"/>
      <c r="FO52" s="3123"/>
      <c r="FP52" s="3124"/>
    </row>
    <row r="53" spans="1:172" ht="12" customHeight="1">
      <c r="EZ53" s="3120"/>
      <c r="FA53" s="3120"/>
      <c r="FB53" s="3120"/>
      <c r="FC53" s="3120"/>
      <c r="FD53" s="3120"/>
      <c r="FE53" s="3120"/>
      <c r="FF53" s="3120"/>
      <c r="FG53" s="3120"/>
      <c r="FH53" s="3120"/>
      <c r="FI53" s="3120"/>
      <c r="FJ53" s="3120"/>
      <c r="FK53" s="3120"/>
      <c r="FL53" s="3120"/>
      <c r="FM53" s="3120"/>
      <c r="FN53" s="3120"/>
      <c r="FO53" s="3120"/>
      <c r="FP53" s="3120"/>
    </row>
  </sheetData>
  <sheetProtection formatCells="0" formatColumns="0" autoFilter="0"/>
  <mergeCells count="558">
    <mergeCell ref="AL14:AO14"/>
    <mergeCell ref="AL15:AO15"/>
    <mergeCell ref="BQ15:CB15"/>
    <mergeCell ref="AP13:BB13"/>
    <mergeCell ref="BC13:BP13"/>
    <mergeCell ref="AP14:BB14"/>
    <mergeCell ref="BC14:BP14"/>
    <mergeCell ref="CC13:CD13"/>
    <mergeCell ref="AL12:AO12"/>
    <mergeCell ref="AP15:BB15"/>
    <mergeCell ref="BC15:BP15"/>
    <mergeCell ref="C12:W13"/>
    <mergeCell ref="X12:AB12"/>
    <mergeCell ref="AC12:AH12"/>
    <mergeCell ref="AI12:AK12"/>
    <mergeCell ref="X11:AB11"/>
    <mergeCell ref="AC11:AH11"/>
    <mergeCell ref="AI11:AK11"/>
    <mergeCell ref="X13:AB13"/>
    <mergeCell ref="AI52:AK52"/>
    <mergeCell ref="AC13:AH13"/>
    <mergeCell ref="C14:W15"/>
    <mergeCell ref="X14:AB14"/>
    <mergeCell ref="AC14:AH14"/>
    <mergeCell ref="AI14:AK14"/>
    <mergeCell ref="X15:AB15"/>
    <mergeCell ref="AC15:AH15"/>
    <mergeCell ref="AI15:AK15"/>
    <mergeCell ref="C18:W19"/>
    <mergeCell ref="X18:AB19"/>
    <mergeCell ref="AC18:AO19"/>
    <mergeCell ref="C16:W17"/>
    <mergeCell ref="C20:W21"/>
    <mergeCell ref="X20:AB20"/>
    <mergeCell ref="X23:AB23"/>
    <mergeCell ref="CC10:CD10"/>
    <mergeCell ref="CE10:CN10"/>
    <mergeCell ref="BQ7:CB8"/>
    <mergeCell ref="CC7:DD7"/>
    <mergeCell ref="AL10:AO10"/>
    <mergeCell ref="AP10:BB10"/>
    <mergeCell ref="C10:W11"/>
    <mergeCell ref="X10:AB10"/>
    <mergeCell ref="AC10:AH10"/>
    <mergeCell ref="AI10:AK10"/>
    <mergeCell ref="CO10:CP10"/>
    <mergeCell ref="CQ10:DD10"/>
    <mergeCell ref="BQ10:CB10"/>
    <mergeCell ref="BC10:BP10"/>
    <mergeCell ref="AL11:AO11"/>
    <mergeCell ref="B2:FO2"/>
    <mergeCell ref="B4:FO4"/>
    <mergeCell ref="B6:W8"/>
    <mergeCell ref="X6:AB8"/>
    <mergeCell ref="AC6:AO8"/>
    <mergeCell ref="AP6:BP6"/>
    <mergeCell ref="BQ6:EL6"/>
    <mergeCell ref="EM6:FO6"/>
    <mergeCell ref="EM7:EY8"/>
    <mergeCell ref="EZ7:FO8"/>
    <mergeCell ref="DE7:DX8"/>
    <mergeCell ref="DY7:EL8"/>
    <mergeCell ref="AP7:BB8"/>
    <mergeCell ref="BC7:BP8"/>
    <mergeCell ref="CC8:CP8"/>
    <mergeCell ref="CQ8:DD8"/>
    <mergeCell ref="EM9:EY9"/>
    <mergeCell ref="EZ9:FO9"/>
    <mergeCell ref="CC9:CP9"/>
    <mergeCell ref="CQ9:DD9"/>
    <mergeCell ref="DE9:DX9"/>
    <mergeCell ref="DY9:EL9"/>
    <mergeCell ref="B9:W9"/>
    <mergeCell ref="X9:AB9"/>
    <mergeCell ref="AC9:AO9"/>
    <mergeCell ref="AP9:BB9"/>
    <mergeCell ref="BC9:BP9"/>
    <mergeCell ref="BQ9:CB9"/>
    <mergeCell ref="EZ10:FO10"/>
    <mergeCell ref="CE11:CN11"/>
    <mergeCell ref="CO11:CP11"/>
    <mergeCell ref="CQ11:DD11"/>
    <mergeCell ref="DE11:DX11"/>
    <mergeCell ref="EZ11:FO11"/>
    <mergeCell ref="DE10:DX10"/>
    <mergeCell ref="DY10:EL10"/>
    <mergeCell ref="EM10:EY10"/>
    <mergeCell ref="EZ12:FO12"/>
    <mergeCell ref="CC11:CD11"/>
    <mergeCell ref="AP11:BB11"/>
    <mergeCell ref="BC11:BP11"/>
    <mergeCell ref="DY11:EL11"/>
    <mergeCell ref="EM11:EY11"/>
    <mergeCell ref="EM12:EY12"/>
    <mergeCell ref="BQ11:CB11"/>
    <mergeCell ref="BQ12:CB12"/>
    <mergeCell ref="AP12:BB12"/>
    <mergeCell ref="BC12:BP12"/>
    <mergeCell ref="DY12:EL12"/>
    <mergeCell ref="CQ12:DD12"/>
    <mergeCell ref="DE12:DX12"/>
    <mergeCell ref="CO12:CP12"/>
    <mergeCell ref="CC12:CD12"/>
    <mergeCell ref="CE12:CN12"/>
    <mergeCell ref="EM13:EY13"/>
    <mergeCell ref="EZ13:FO13"/>
    <mergeCell ref="DE13:DX13"/>
    <mergeCell ref="DY13:EL13"/>
    <mergeCell ref="AI13:AK13"/>
    <mergeCell ref="AL13:AO13"/>
    <mergeCell ref="CQ13:DD13"/>
    <mergeCell ref="CO13:CP13"/>
    <mergeCell ref="BQ13:CB13"/>
    <mergeCell ref="CE13:CN13"/>
    <mergeCell ref="EZ14:FO14"/>
    <mergeCell ref="BQ14:CB14"/>
    <mergeCell ref="EM14:EY14"/>
    <mergeCell ref="CE15:CN15"/>
    <mergeCell ref="CO15:CP15"/>
    <mergeCell ref="CQ15:DD15"/>
    <mergeCell ref="DE15:DX15"/>
    <mergeCell ref="DE14:DX14"/>
    <mergeCell ref="DY14:EL14"/>
    <mergeCell ref="CO14:CP14"/>
    <mergeCell ref="CQ14:DD14"/>
    <mergeCell ref="CE14:CN14"/>
    <mergeCell ref="CC14:CD14"/>
    <mergeCell ref="EZ15:FO15"/>
    <mergeCell ref="CC15:CD15"/>
    <mergeCell ref="EM17:EY17"/>
    <mergeCell ref="EM15:EY15"/>
    <mergeCell ref="CQ17:DD17"/>
    <mergeCell ref="DE17:DX17"/>
    <mergeCell ref="DY17:EL17"/>
    <mergeCell ref="DY15:EL15"/>
    <mergeCell ref="DY16:EL16"/>
    <mergeCell ref="EZ17:FO17"/>
    <mergeCell ref="EZ16:FO16"/>
    <mergeCell ref="EM16:EY16"/>
    <mergeCell ref="CQ16:DD16"/>
    <mergeCell ref="DE16:DX16"/>
    <mergeCell ref="CO16:CP16"/>
    <mergeCell ref="X17:AB17"/>
    <mergeCell ref="AC17:AH17"/>
    <mergeCell ref="AI17:AK17"/>
    <mergeCell ref="AL17:AO17"/>
    <mergeCell ref="X16:AB16"/>
    <mergeCell ref="AC16:AH16"/>
    <mergeCell ref="AI16:AK16"/>
    <mergeCell ref="AL16:AO16"/>
    <mergeCell ref="AP16:BB16"/>
    <mergeCell ref="BC16:BP16"/>
    <mergeCell ref="CE17:CN17"/>
    <mergeCell ref="BQ17:CB17"/>
    <mergeCell ref="AP17:BB17"/>
    <mergeCell ref="BQ16:CB16"/>
    <mergeCell ref="CC16:CD16"/>
    <mergeCell ref="CC17:CD17"/>
    <mergeCell ref="CO17:CP17"/>
    <mergeCell ref="CE16:CN16"/>
    <mergeCell ref="BC17:BP17"/>
    <mergeCell ref="DE18:DX19"/>
    <mergeCell ref="DY18:EL19"/>
    <mergeCell ref="AC21:AH21"/>
    <mergeCell ref="AI21:AK21"/>
    <mergeCell ref="BQ21:CB21"/>
    <mergeCell ref="AL21:AO21"/>
    <mergeCell ref="AP21:BB21"/>
    <mergeCell ref="CE21:CN21"/>
    <mergeCell ref="AP18:BB19"/>
    <mergeCell ref="CO20:CP20"/>
    <mergeCell ref="AC20:AH20"/>
    <mergeCell ref="AI20:AK20"/>
    <mergeCell ref="EZ21:FO21"/>
    <mergeCell ref="DY22:EL22"/>
    <mergeCell ref="CQ22:DD22"/>
    <mergeCell ref="DE22:DX22"/>
    <mergeCell ref="EZ18:FO19"/>
    <mergeCell ref="AL20:AO20"/>
    <mergeCell ref="AP20:BB20"/>
    <mergeCell ref="CC18:CP19"/>
    <mergeCell ref="CQ18:DD19"/>
    <mergeCell ref="DE20:DX20"/>
    <mergeCell ref="DY20:EL20"/>
    <mergeCell ref="CC20:CD20"/>
    <mergeCell ref="BC20:BP20"/>
    <mergeCell ref="EM20:EY20"/>
    <mergeCell ref="EZ20:FO20"/>
    <mergeCell ref="CQ20:DD20"/>
    <mergeCell ref="CE20:CN20"/>
    <mergeCell ref="BQ20:CB20"/>
    <mergeCell ref="EZ22:FO22"/>
    <mergeCell ref="EM18:EY19"/>
    <mergeCell ref="DY21:EL21"/>
    <mergeCell ref="EM21:EY21"/>
    <mergeCell ref="BC18:BP19"/>
    <mergeCell ref="BQ18:CB19"/>
    <mergeCell ref="AC23:AH23"/>
    <mergeCell ref="AI23:AK23"/>
    <mergeCell ref="AL23:AO23"/>
    <mergeCell ref="AP23:BB23"/>
    <mergeCell ref="EM22:EY22"/>
    <mergeCell ref="AL22:AO22"/>
    <mergeCell ref="AP22:BB22"/>
    <mergeCell ref="BC23:BP23"/>
    <mergeCell ref="BQ23:CB23"/>
    <mergeCell ref="BQ22:CB22"/>
    <mergeCell ref="CO22:CP22"/>
    <mergeCell ref="BC22:BP22"/>
    <mergeCell ref="EM23:EY23"/>
    <mergeCell ref="CQ23:DD23"/>
    <mergeCell ref="X21:AB21"/>
    <mergeCell ref="C24:W25"/>
    <mergeCell ref="X24:AB24"/>
    <mergeCell ref="AC24:AH24"/>
    <mergeCell ref="AI24:AK24"/>
    <mergeCell ref="X25:AB25"/>
    <mergeCell ref="AC25:AH25"/>
    <mergeCell ref="AI25:AK25"/>
    <mergeCell ref="DY26:EL26"/>
    <mergeCell ref="C22:W23"/>
    <mergeCell ref="X22:AB22"/>
    <mergeCell ref="AC22:AH22"/>
    <mergeCell ref="AI22:AK22"/>
    <mergeCell ref="CC22:CD22"/>
    <mergeCell ref="CE22:CN22"/>
    <mergeCell ref="CO23:CP23"/>
    <mergeCell ref="BC21:BP21"/>
    <mergeCell ref="CC21:CD21"/>
    <mergeCell ref="DE21:DX21"/>
    <mergeCell ref="CO21:CP21"/>
    <mergeCell ref="CQ21:DD21"/>
    <mergeCell ref="AL24:AO24"/>
    <mergeCell ref="AP24:BB24"/>
    <mergeCell ref="BC25:BP25"/>
    <mergeCell ref="BC24:BP24"/>
    <mergeCell ref="CO24:CP24"/>
    <mergeCell ref="CQ24:DD24"/>
    <mergeCell ref="EM24:EY24"/>
    <mergeCell ref="BQ24:CB24"/>
    <mergeCell ref="EZ24:FO24"/>
    <mergeCell ref="DE24:DX24"/>
    <mergeCell ref="DY24:EL24"/>
    <mergeCell ref="CO25:CP25"/>
    <mergeCell ref="DY25:EL25"/>
    <mergeCell ref="EZ23:FO23"/>
    <mergeCell ref="DE23:DX23"/>
    <mergeCell ref="DY23:EL23"/>
    <mergeCell ref="CC24:CD24"/>
    <mergeCell ref="CE24:CN24"/>
    <mergeCell ref="CC23:CD23"/>
    <mergeCell ref="CE23:CN23"/>
    <mergeCell ref="EZ25:FO25"/>
    <mergeCell ref="C26:W27"/>
    <mergeCell ref="X26:AB26"/>
    <mergeCell ref="AC26:AH26"/>
    <mergeCell ref="AI26:AK26"/>
    <mergeCell ref="AL26:AO26"/>
    <mergeCell ref="AP26:BB26"/>
    <mergeCell ref="BC26:BP26"/>
    <mergeCell ref="CO26:CP26"/>
    <mergeCell ref="EM25:EY25"/>
    <mergeCell ref="DE26:DX26"/>
    <mergeCell ref="CC25:CD25"/>
    <mergeCell ref="CQ25:DD25"/>
    <mergeCell ref="DE25:DX25"/>
    <mergeCell ref="BQ26:CB26"/>
    <mergeCell ref="CC26:CD26"/>
    <mergeCell ref="CE25:CN25"/>
    <mergeCell ref="AL25:AO25"/>
    <mergeCell ref="AP25:BB25"/>
    <mergeCell ref="DY27:EL27"/>
    <mergeCell ref="CO27:CP27"/>
    <mergeCell ref="CQ27:DD27"/>
    <mergeCell ref="BC27:BP27"/>
    <mergeCell ref="BQ27:CB27"/>
    <mergeCell ref="DE27:DX27"/>
    <mergeCell ref="CQ26:DD26"/>
    <mergeCell ref="BQ25:CB25"/>
    <mergeCell ref="EM27:EY27"/>
    <mergeCell ref="EZ27:FO27"/>
    <mergeCell ref="EZ26:FO26"/>
    <mergeCell ref="X27:AB27"/>
    <mergeCell ref="AC27:AH27"/>
    <mergeCell ref="AI27:AK27"/>
    <mergeCell ref="AL27:AO27"/>
    <mergeCell ref="AP27:BB27"/>
    <mergeCell ref="CC27:CD27"/>
    <mergeCell ref="CE27:CN27"/>
    <mergeCell ref="EM26:EY26"/>
    <mergeCell ref="CE26:CN26"/>
    <mergeCell ref="EZ28:FO28"/>
    <mergeCell ref="CE29:CN29"/>
    <mergeCell ref="CO29:CP29"/>
    <mergeCell ref="CQ29:DD29"/>
    <mergeCell ref="DE29:DX29"/>
    <mergeCell ref="EZ29:FO29"/>
    <mergeCell ref="DE28:DX28"/>
    <mergeCell ref="DY28:EL28"/>
    <mergeCell ref="AL29:AO29"/>
    <mergeCell ref="AL28:AO28"/>
    <mergeCell ref="AP28:BB28"/>
    <mergeCell ref="BC28:BP28"/>
    <mergeCell ref="BQ28:CB28"/>
    <mergeCell ref="DY29:EL29"/>
    <mergeCell ref="EM29:EY29"/>
    <mergeCell ref="EM28:EY28"/>
    <mergeCell ref="BQ29:CB29"/>
    <mergeCell ref="CC28:CD28"/>
    <mergeCell ref="CE28:CN28"/>
    <mergeCell ref="CO28:CP28"/>
    <mergeCell ref="CQ28:DD28"/>
    <mergeCell ref="CC29:CD29"/>
    <mergeCell ref="AP29:BB29"/>
    <mergeCell ref="BC29:BP29"/>
    <mergeCell ref="C28:W29"/>
    <mergeCell ref="X28:AB28"/>
    <mergeCell ref="AC28:AH28"/>
    <mergeCell ref="AI28:AK28"/>
    <mergeCell ref="X29:AB29"/>
    <mergeCell ref="AC29:AH29"/>
    <mergeCell ref="AI29:AK29"/>
    <mergeCell ref="EZ31:FO31"/>
    <mergeCell ref="DE31:DX31"/>
    <mergeCell ref="DY31:EL31"/>
    <mergeCell ref="EZ30:FO30"/>
    <mergeCell ref="EM31:EY31"/>
    <mergeCell ref="AP31:BB31"/>
    <mergeCell ref="BC31:BP31"/>
    <mergeCell ref="EM30:EY30"/>
    <mergeCell ref="CO31:CP31"/>
    <mergeCell ref="DY30:EL30"/>
    <mergeCell ref="CQ30:DD30"/>
    <mergeCell ref="DE30:DX30"/>
    <mergeCell ref="CQ31:DD31"/>
    <mergeCell ref="CC31:CD31"/>
    <mergeCell ref="CE31:CN31"/>
    <mergeCell ref="CO30:CP30"/>
    <mergeCell ref="BQ31:CB31"/>
    <mergeCell ref="BQ30:CB30"/>
    <mergeCell ref="CC30:CD30"/>
    <mergeCell ref="CE30:CN30"/>
    <mergeCell ref="C32:W33"/>
    <mergeCell ref="X32:AB32"/>
    <mergeCell ref="AC32:AH32"/>
    <mergeCell ref="AI32:AK32"/>
    <mergeCell ref="X33:AB33"/>
    <mergeCell ref="AL32:AO32"/>
    <mergeCell ref="AC33:AH33"/>
    <mergeCell ref="AI33:AK33"/>
    <mergeCell ref="AL33:AO33"/>
    <mergeCell ref="AL30:AO30"/>
    <mergeCell ref="AP30:BB30"/>
    <mergeCell ref="BC30:BP30"/>
    <mergeCell ref="C30:W31"/>
    <mergeCell ref="X30:AB30"/>
    <mergeCell ref="AC30:AH30"/>
    <mergeCell ref="AI30:AK30"/>
    <mergeCell ref="X31:AB31"/>
    <mergeCell ref="AC31:AH31"/>
    <mergeCell ref="AI31:AK31"/>
    <mergeCell ref="AL31:AO31"/>
    <mergeCell ref="EZ32:FO32"/>
    <mergeCell ref="AP32:BB32"/>
    <mergeCell ref="BC32:BP32"/>
    <mergeCell ref="BQ32:CB32"/>
    <mergeCell ref="EM32:EY32"/>
    <mergeCell ref="CE33:CN33"/>
    <mergeCell ref="DE33:DX33"/>
    <mergeCell ref="DE32:DX32"/>
    <mergeCell ref="DY32:EL32"/>
    <mergeCell ref="CO32:CP32"/>
    <mergeCell ref="CQ32:DD32"/>
    <mergeCell ref="DY33:EL33"/>
    <mergeCell ref="AP33:BB33"/>
    <mergeCell ref="BC33:BP33"/>
    <mergeCell ref="BQ33:CB33"/>
    <mergeCell ref="CO33:CP33"/>
    <mergeCell ref="CQ33:DD33"/>
    <mergeCell ref="EZ33:FO33"/>
    <mergeCell ref="EM33:EY33"/>
    <mergeCell ref="CC33:CD33"/>
    <mergeCell ref="CC32:CD32"/>
    <mergeCell ref="CE32:CN32"/>
    <mergeCell ref="EM35:EY35"/>
    <mergeCell ref="EZ35:FO35"/>
    <mergeCell ref="EZ34:FO34"/>
    <mergeCell ref="EM34:EY34"/>
    <mergeCell ref="DE34:DX34"/>
    <mergeCell ref="CO35:CP35"/>
    <mergeCell ref="CC35:CD35"/>
    <mergeCell ref="DY34:EL34"/>
    <mergeCell ref="DY35:EL35"/>
    <mergeCell ref="BQ35:CB35"/>
    <mergeCell ref="CQ35:DD35"/>
    <mergeCell ref="DE35:DX35"/>
    <mergeCell ref="AP34:BB34"/>
    <mergeCell ref="BQ34:CB34"/>
    <mergeCell ref="CC34:CD34"/>
    <mergeCell ref="CE34:CN34"/>
    <mergeCell ref="CO34:CP34"/>
    <mergeCell ref="BC35:BP35"/>
    <mergeCell ref="BC34:BP34"/>
    <mergeCell ref="CE35:CN35"/>
    <mergeCell ref="CQ34:DD34"/>
    <mergeCell ref="X35:AB35"/>
    <mergeCell ref="AC35:AH35"/>
    <mergeCell ref="AI35:AK35"/>
    <mergeCell ref="AL35:AO35"/>
    <mergeCell ref="AP35:BB35"/>
    <mergeCell ref="C34:W35"/>
    <mergeCell ref="X34:AB34"/>
    <mergeCell ref="AC34:AH34"/>
    <mergeCell ref="AI34:AK34"/>
    <mergeCell ref="AL34:AO34"/>
    <mergeCell ref="EZ36:FO36"/>
    <mergeCell ref="AL37:AO37"/>
    <mergeCell ref="AP37:BB37"/>
    <mergeCell ref="CC36:CP36"/>
    <mergeCell ref="CQ36:DD36"/>
    <mergeCell ref="BC36:BP36"/>
    <mergeCell ref="BQ36:CB36"/>
    <mergeCell ref="CC37:CD37"/>
    <mergeCell ref="DY37:EL37"/>
    <mergeCell ref="DY36:EL36"/>
    <mergeCell ref="EZ37:FO37"/>
    <mergeCell ref="AC36:AO36"/>
    <mergeCell ref="AP36:BB36"/>
    <mergeCell ref="C37:W38"/>
    <mergeCell ref="X37:AB37"/>
    <mergeCell ref="AC37:AH37"/>
    <mergeCell ref="AI37:AK37"/>
    <mergeCell ref="X38:AB38"/>
    <mergeCell ref="EM36:EY36"/>
    <mergeCell ref="BQ38:CB38"/>
    <mergeCell ref="AL38:AO38"/>
    <mergeCell ref="EM38:EY38"/>
    <mergeCell ref="BC37:BP37"/>
    <mergeCell ref="DE36:DX36"/>
    <mergeCell ref="DE37:DX37"/>
    <mergeCell ref="CQ37:DD37"/>
    <mergeCell ref="BQ37:CB37"/>
    <mergeCell ref="CE37:CN37"/>
    <mergeCell ref="CE38:CN38"/>
    <mergeCell ref="CO38:CP38"/>
    <mergeCell ref="CQ38:DD38"/>
    <mergeCell ref="DE38:DX38"/>
    <mergeCell ref="C36:W36"/>
    <mergeCell ref="X36:AB36"/>
    <mergeCell ref="EZ38:FO38"/>
    <mergeCell ref="EM37:EY37"/>
    <mergeCell ref="CO37:CP37"/>
    <mergeCell ref="DY38:EL38"/>
    <mergeCell ref="AC40:AH40"/>
    <mergeCell ref="AI40:AK40"/>
    <mergeCell ref="CC39:CD39"/>
    <mergeCell ref="CC38:CD38"/>
    <mergeCell ref="BC38:BP38"/>
    <mergeCell ref="CE39:CN39"/>
    <mergeCell ref="AP38:BB38"/>
    <mergeCell ref="AP40:BB40"/>
    <mergeCell ref="AC38:AH38"/>
    <mergeCell ref="AI38:AK38"/>
    <mergeCell ref="EZ39:FO39"/>
    <mergeCell ref="BC40:BP40"/>
    <mergeCell ref="CE40:CN40"/>
    <mergeCell ref="BQ39:CB39"/>
    <mergeCell ref="CO39:CP39"/>
    <mergeCell ref="EZ40:FO40"/>
    <mergeCell ref="BQ40:CB40"/>
    <mergeCell ref="CC40:CD40"/>
    <mergeCell ref="EM39:EY39"/>
    <mergeCell ref="AL39:AO39"/>
    <mergeCell ref="CQ40:DD40"/>
    <mergeCell ref="DY39:EL39"/>
    <mergeCell ref="CQ39:DD39"/>
    <mergeCell ref="DE39:DX39"/>
    <mergeCell ref="EM40:EY40"/>
    <mergeCell ref="AL40:AO40"/>
    <mergeCell ref="DE40:DX40"/>
    <mergeCell ref="DY40:EL40"/>
    <mergeCell ref="CO40:CP40"/>
    <mergeCell ref="C39:W40"/>
    <mergeCell ref="X39:AB39"/>
    <mergeCell ref="AC39:AH39"/>
    <mergeCell ref="AI39:AK39"/>
    <mergeCell ref="X40:AB40"/>
    <mergeCell ref="AP42:BB42"/>
    <mergeCell ref="BC42:BP42"/>
    <mergeCell ref="BQ42:CB42"/>
    <mergeCell ref="CC42:CD42"/>
    <mergeCell ref="C41:W42"/>
    <mergeCell ref="X41:AB41"/>
    <mergeCell ref="AC41:AH41"/>
    <mergeCell ref="AI41:AK41"/>
    <mergeCell ref="X42:AB42"/>
    <mergeCell ref="AC42:AH42"/>
    <mergeCell ref="AI42:AK42"/>
    <mergeCell ref="AL42:AO42"/>
    <mergeCell ref="AP39:BB39"/>
    <mergeCell ref="BC39:BP39"/>
    <mergeCell ref="AL41:AO41"/>
    <mergeCell ref="AP41:BB41"/>
    <mergeCell ref="BC41:BP41"/>
    <mergeCell ref="BQ41:CB41"/>
    <mergeCell ref="DY44:EL44"/>
    <mergeCell ref="EM44:EY44"/>
    <mergeCell ref="EZ44:FO44"/>
    <mergeCell ref="EZ43:FO43"/>
    <mergeCell ref="DE42:DX42"/>
    <mergeCell ref="EM43:EY43"/>
    <mergeCell ref="DY43:EL43"/>
    <mergeCell ref="DY42:EL42"/>
    <mergeCell ref="EM42:EY42"/>
    <mergeCell ref="AL43:AO43"/>
    <mergeCell ref="AP43:BB43"/>
    <mergeCell ref="BC43:BP43"/>
    <mergeCell ref="BQ43:CB43"/>
    <mergeCell ref="CO43:CP43"/>
    <mergeCell ref="CC43:CD43"/>
    <mergeCell ref="EZ41:FO41"/>
    <mergeCell ref="EM41:EY41"/>
    <mergeCell ref="DE41:DX41"/>
    <mergeCell ref="DY41:EL41"/>
    <mergeCell ref="EZ42:FO42"/>
    <mergeCell ref="CE41:CN41"/>
    <mergeCell ref="CO41:CP41"/>
    <mergeCell ref="CC41:CD41"/>
    <mergeCell ref="CQ42:DD42"/>
    <mergeCell ref="CQ41:DD41"/>
    <mergeCell ref="CE42:CN42"/>
    <mergeCell ref="CO42:CP42"/>
    <mergeCell ref="CQ43:DD43"/>
    <mergeCell ref="DE43:DX43"/>
    <mergeCell ref="C43:W44"/>
    <mergeCell ref="X43:AB43"/>
    <mergeCell ref="AC43:AH43"/>
    <mergeCell ref="EZ53:FP53"/>
    <mergeCell ref="CE44:CN44"/>
    <mergeCell ref="CQ44:DD44"/>
    <mergeCell ref="DE44:DX44"/>
    <mergeCell ref="AP44:BB44"/>
    <mergeCell ref="BC44:BP44"/>
    <mergeCell ref="BQ44:CB44"/>
    <mergeCell ref="CC44:CD44"/>
    <mergeCell ref="F46:CZ46"/>
    <mergeCell ref="F47:CZ47"/>
    <mergeCell ref="CO44:CP44"/>
    <mergeCell ref="EZ52:FP52"/>
    <mergeCell ref="B52:AB52"/>
    <mergeCell ref="BC52:BO52"/>
    <mergeCell ref="AN52:AO52"/>
    <mergeCell ref="AI43:AK43"/>
    <mergeCell ref="X44:AB44"/>
    <mergeCell ref="AC44:AH44"/>
    <mergeCell ref="AI44:AK44"/>
    <mergeCell ref="AL44:AO44"/>
    <mergeCell ref="CE43:CN43"/>
  </mergeCells>
  <phoneticPr fontId="20" type="noConversion"/>
  <pageMargins left="0.51181102362204722" right="0.43307086614173229" top="0.78740157480314965" bottom="0.39370078740157483" header="0.19685039370078741" footer="0.19685039370078741"/>
  <pageSetup paperSize="9" scale="78" fitToHeight="2" orientation="landscape" r:id="rId1"/>
  <headerFooter alignWithMargins="0"/>
  <rowBreaks count="1" manualBreakCount="1">
    <brk id="29" min="1" max="170" man="1"/>
  </rowBreaks>
</worksheet>
</file>

<file path=xl/worksheets/sheet23.xml><?xml version="1.0" encoding="utf-8"?>
<worksheet xmlns="http://schemas.openxmlformats.org/spreadsheetml/2006/main" xmlns:r="http://schemas.openxmlformats.org/officeDocument/2006/relationships">
  <sheetPr codeName="Лист22">
    <tabColor rgb="FFFFFF00"/>
  </sheetPr>
  <dimension ref="A1:DB91"/>
  <sheetViews>
    <sheetView topLeftCell="B25" zoomScale="90" zoomScaleNormal="90" zoomScaleSheetLayoutView="100" workbookViewId="0">
      <selection activeCell="B77" sqref="B77:S77"/>
    </sheetView>
  </sheetViews>
  <sheetFormatPr defaultColWidth="1.7109375" defaultRowHeight="11.25"/>
  <cols>
    <col min="1" max="1" width="11.85546875" style="516" hidden="1" customWidth="1"/>
    <col min="2" max="17" width="1.7109375" style="224" customWidth="1"/>
    <col min="18" max="18" width="10.7109375" style="224" customWidth="1"/>
    <col min="19" max="19" width="15.140625" style="224" customWidth="1"/>
    <col min="20" max="21" width="1.7109375" style="224" customWidth="1"/>
    <col min="22" max="22" width="2.5703125" style="224" customWidth="1"/>
    <col min="23" max="16384" width="1.7109375" style="224"/>
  </cols>
  <sheetData>
    <row r="1" spans="1:56" ht="12.75">
      <c r="B1" s="385"/>
      <c r="C1" s="385"/>
      <c r="D1" s="385"/>
      <c r="E1" s="385"/>
      <c r="F1" s="385"/>
      <c r="G1" s="385"/>
      <c r="H1" s="385"/>
      <c r="I1" s="385"/>
      <c r="J1" s="385"/>
      <c r="K1" s="385"/>
      <c r="L1" s="385"/>
      <c r="M1" s="385"/>
      <c r="N1" s="385"/>
      <c r="O1" s="385"/>
      <c r="P1" s="385"/>
      <c r="Q1" s="385"/>
      <c r="R1" s="385"/>
      <c r="S1" s="385"/>
      <c r="T1" s="223"/>
      <c r="U1" s="223"/>
      <c r="V1" s="223"/>
      <c r="W1" s="223"/>
      <c r="X1" s="140"/>
      <c r="Y1" s="140"/>
      <c r="Z1" s="140"/>
      <c r="AA1" s="140"/>
      <c r="AB1" s="140"/>
      <c r="AC1" s="140"/>
      <c r="AD1" s="140"/>
      <c r="AE1" s="140"/>
      <c r="AF1" s="140"/>
      <c r="AG1" s="140"/>
      <c r="AH1" s="140"/>
      <c r="AI1" s="140"/>
      <c r="AJ1" s="140"/>
      <c r="AK1" s="140"/>
      <c r="AL1" s="140"/>
      <c r="AM1" s="140"/>
      <c r="AN1" s="140"/>
      <c r="AO1" s="140"/>
      <c r="AP1" s="140"/>
      <c r="AQ1" s="140"/>
      <c r="AR1" s="140"/>
      <c r="BD1" s="225"/>
    </row>
    <row r="2" spans="1:56" ht="15">
      <c r="B2" s="3267" t="s">
        <v>1059</v>
      </c>
      <c r="C2" s="3267"/>
      <c r="D2" s="3267"/>
      <c r="E2" s="3267"/>
      <c r="F2" s="3267"/>
      <c r="G2" s="3267"/>
      <c r="H2" s="3267"/>
      <c r="I2" s="3267"/>
      <c r="J2" s="3267"/>
      <c r="K2" s="3267"/>
      <c r="L2" s="3267"/>
      <c r="M2" s="3267"/>
      <c r="N2" s="3267"/>
      <c r="O2" s="3267"/>
      <c r="P2" s="3267"/>
      <c r="Q2" s="3267"/>
      <c r="R2" s="3267"/>
      <c r="S2" s="3267"/>
      <c r="T2" s="3267"/>
      <c r="U2" s="3267"/>
      <c r="V2" s="3267"/>
      <c r="W2" s="3267"/>
      <c r="X2" s="3267"/>
      <c r="Y2" s="3267"/>
      <c r="Z2" s="3267"/>
      <c r="AA2" s="3267"/>
      <c r="AB2" s="3267"/>
      <c r="AC2" s="3267"/>
      <c r="AD2" s="3267"/>
      <c r="AE2" s="3267"/>
      <c r="AF2" s="3267"/>
      <c r="AG2" s="3267"/>
      <c r="AH2" s="3267"/>
      <c r="AI2" s="3267"/>
      <c r="AJ2" s="3267"/>
      <c r="AK2" s="3267"/>
      <c r="AL2" s="3267"/>
      <c r="AM2" s="3267"/>
      <c r="AN2" s="3267"/>
      <c r="AO2" s="3267"/>
      <c r="AP2" s="3267"/>
      <c r="AQ2" s="3267"/>
      <c r="AR2" s="3267"/>
      <c r="AS2" s="3267"/>
      <c r="AT2" s="3267"/>
      <c r="AU2" s="3267"/>
      <c r="AV2" s="3267"/>
      <c r="AW2" s="3267"/>
      <c r="AX2" s="3267"/>
      <c r="AY2" s="3267"/>
    </row>
    <row r="3" spans="1:56" ht="15">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4"/>
    </row>
    <row r="4" spans="1:56" ht="12" thickBot="1"/>
    <row r="5" spans="1:56" ht="13.15" customHeight="1">
      <c r="B5" s="3268" t="s">
        <v>366</v>
      </c>
      <c r="C5" s="3269"/>
      <c r="D5" s="3269"/>
      <c r="E5" s="3269"/>
      <c r="F5" s="3269"/>
      <c r="G5" s="3269"/>
      <c r="H5" s="3269"/>
      <c r="I5" s="3269"/>
      <c r="J5" s="3269"/>
      <c r="K5" s="3269"/>
      <c r="L5" s="3269"/>
      <c r="M5" s="3269"/>
      <c r="N5" s="3269"/>
      <c r="O5" s="3269"/>
      <c r="P5" s="3269"/>
      <c r="Q5" s="3269"/>
      <c r="R5" s="3269"/>
      <c r="S5" s="3269"/>
      <c r="T5" s="3269"/>
      <c r="U5" s="3269"/>
      <c r="V5" s="3270"/>
      <c r="W5" s="3271" t="s">
        <v>1457</v>
      </c>
      <c r="X5" s="3271"/>
      <c r="Y5" s="3271"/>
      <c r="Z5" s="3271"/>
      <c r="AA5" s="3271"/>
      <c r="AB5" s="3271"/>
      <c r="AC5" s="3273" t="s">
        <v>920</v>
      </c>
      <c r="AD5" s="3274"/>
      <c r="AE5" s="3274"/>
      <c r="AF5" s="3274"/>
      <c r="AG5" s="3274"/>
      <c r="AH5" s="3274"/>
      <c r="AI5" s="3274"/>
      <c r="AJ5" s="3274"/>
      <c r="AK5" s="3274"/>
      <c r="AL5" s="3274"/>
      <c r="AM5" s="3274"/>
      <c r="AN5" s="3274"/>
      <c r="AO5" s="3274"/>
      <c r="AP5" s="3274"/>
      <c r="AQ5" s="3274"/>
      <c r="AR5" s="3274"/>
      <c r="AS5" s="3274"/>
      <c r="AT5" s="3274"/>
      <c r="AU5" s="3274"/>
      <c r="AV5" s="3274"/>
      <c r="AW5" s="3274"/>
      <c r="AX5" s="3275" t="s">
        <v>1450</v>
      </c>
      <c r="AY5" s="3275"/>
      <c r="AZ5" s="3275"/>
      <c r="BA5" s="3275"/>
      <c r="BB5" s="3275"/>
      <c r="BC5" s="3275"/>
      <c r="BD5" s="3276"/>
    </row>
    <row r="6" spans="1:56" ht="10.15" customHeight="1">
      <c r="B6" s="3279" t="s">
        <v>724</v>
      </c>
      <c r="C6" s="3280"/>
      <c r="D6" s="3280"/>
      <c r="E6" s="3280"/>
      <c r="F6" s="3280"/>
      <c r="G6" s="3280"/>
      <c r="H6" s="3280"/>
      <c r="I6" s="3280"/>
      <c r="J6" s="3280"/>
      <c r="K6" s="3280"/>
      <c r="L6" s="3280"/>
      <c r="M6" s="3280"/>
      <c r="N6" s="3280"/>
      <c r="O6" s="3280"/>
      <c r="P6" s="3280"/>
      <c r="Q6" s="3280"/>
      <c r="R6" s="3280"/>
      <c r="S6" s="3281"/>
      <c r="T6" s="3285" t="s">
        <v>441</v>
      </c>
      <c r="U6" s="3280"/>
      <c r="V6" s="3281"/>
      <c r="W6" s="3272"/>
      <c r="X6" s="3272"/>
      <c r="Y6" s="3272"/>
      <c r="Z6" s="3272"/>
      <c r="AA6" s="3272"/>
      <c r="AB6" s="3272"/>
      <c r="AC6" s="3272" t="s">
        <v>1060</v>
      </c>
      <c r="AD6" s="1622"/>
      <c r="AE6" s="1622"/>
      <c r="AF6" s="1622"/>
      <c r="AG6" s="1622"/>
      <c r="AH6" s="1622"/>
      <c r="AI6" s="1622"/>
      <c r="AJ6" s="1622" t="s">
        <v>1061</v>
      </c>
      <c r="AK6" s="1622"/>
      <c r="AL6" s="1622"/>
      <c r="AM6" s="1622"/>
      <c r="AN6" s="1622"/>
      <c r="AO6" s="1622"/>
      <c r="AP6" s="1622"/>
      <c r="AQ6" s="3272" t="s">
        <v>1068</v>
      </c>
      <c r="AR6" s="3272"/>
      <c r="AS6" s="3272"/>
      <c r="AT6" s="3272"/>
      <c r="AU6" s="3272"/>
      <c r="AV6" s="3272"/>
      <c r="AW6" s="3272"/>
      <c r="AX6" s="2730"/>
      <c r="AY6" s="2730"/>
      <c r="AZ6" s="2730"/>
      <c r="BA6" s="2730"/>
      <c r="BB6" s="2730"/>
      <c r="BC6" s="2730"/>
      <c r="BD6" s="3277"/>
    </row>
    <row r="7" spans="1:56" ht="28.5" customHeight="1">
      <c r="B7" s="3282"/>
      <c r="C7" s="3283"/>
      <c r="D7" s="3283"/>
      <c r="E7" s="3283"/>
      <c r="F7" s="3283"/>
      <c r="G7" s="3283"/>
      <c r="H7" s="3283"/>
      <c r="I7" s="3283"/>
      <c r="J7" s="3283"/>
      <c r="K7" s="3283"/>
      <c r="L7" s="3283"/>
      <c r="M7" s="3283"/>
      <c r="N7" s="3283"/>
      <c r="O7" s="3283"/>
      <c r="P7" s="3283"/>
      <c r="Q7" s="3283"/>
      <c r="R7" s="3283"/>
      <c r="S7" s="3284"/>
      <c r="T7" s="3286"/>
      <c r="U7" s="3283"/>
      <c r="V7" s="3284"/>
      <c r="W7" s="3272"/>
      <c r="X7" s="3272"/>
      <c r="Y7" s="3272"/>
      <c r="Z7" s="3272"/>
      <c r="AA7" s="3272"/>
      <c r="AB7" s="3272"/>
      <c r="AC7" s="1622"/>
      <c r="AD7" s="1622"/>
      <c r="AE7" s="1622"/>
      <c r="AF7" s="1622"/>
      <c r="AG7" s="1622"/>
      <c r="AH7" s="1622"/>
      <c r="AI7" s="1622"/>
      <c r="AJ7" s="1622"/>
      <c r="AK7" s="1622"/>
      <c r="AL7" s="1622"/>
      <c r="AM7" s="1622"/>
      <c r="AN7" s="1622"/>
      <c r="AO7" s="1622"/>
      <c r="AP7" s="1622"/>
      <c r="AQ7" s="3272"/>
      <c r="AR7" s="3272"/>
      <c r="AS7" s="3272"/>
      <c r="AT7" s="3272"/>
      <c r="AU7" s="3272"/>
      <c r="AV7" s="3272"/>
      <c r="AW7" s="3272"/>
      <c r="AX7" s="2733"/>
      <c r="AY7" s="2733"/>
      <c r="AZ7" s="2733"/>
      <c r="BA7" s="2733"/>
      <c r="BB7" s="2733"/>
      <c r="BC7" s="2733"/>
      <c r="BD7" s="3278"/>
    </row>
    <row r="8" spans="1:56" ht="13.15" customHeight="1" thickBot="1">
      <c r="B8" s="3266">
        <v>1</v>
      </c>
      <c r="C8" s="2355"/>
      <c r="D8" s="2355"/>
      <c r="E8" s="2355"/>
      <c r="F8" s="2355"/>
      <c r="G8" s="2355"/>
      <c r="H8" s="2355"/>
      <c r="I8" s="2355"/>
      <c r="J8" s="2355"/>
      <c r="K8" s="2355"/>
      <c r="L8" s="2355"/>
      <c r="M8" s="2355"/>
      <c r="N8" s="2355"/>
      <c r="O8" s="2355"/>
      <c r="P8" s="2355"/>
      <c r="Q8" s="2355"/>
      <c r="R8" s="2355"/>
      <c r="S8" s="2355"/>
      <c r="T8" s="3250">
        <v>2</v>
      </c>
      <c r="U8" s="3251"/>
      <c r="V8" s="3252"/>
      <c r="W8" s="3250">
        <v>3</v>
      </c>
      <c r="X8" s="3251"/>
      <c r="Y8" s="3251"/>
      <c r="Z8" s="3251"/>
      <c r="AA8" s="3251"/>
      <c r="AB8" s="3252"/>
      <c r="AC8" s="3250">
        <v>4</v>
      </c>
      <c r="AD8" s="3251"/>
      <c r="AE8" s="3251"/>
      <c r="AF8" s="3251"/>
      <c r="AG8" s="3251"/>
      <c r="AH8" s="3251"/>
      <c r="AI8" s="3252"/>
      <c r="AJ8" s="3250">
        <v>5</v>
      </c>
      <c r="AK8" s="3251"/>
      <c r="AL8" s="3251"/>
      <c r="AM8" s="3251"/>
      <c r="AN8" s="3251"/>
      <c r="AO8" s="3251"/>
      <c r="AP8" s="3252"/>
      <c r="AQ8" s="3250">
        <v>6</v>
      </c>
      <c r="AR8" s="3251"/>
      <c r="AS8" s="3251"/>
      <c r="AT8" s="3251"/>
      <c r="AU8" s="3251"/>
      <c r="AV8" s="3251"/>
      <c r="AW8" s="3252"/>
      <c r="AX8" s="3250">
        <v>7</v>
      </c>
      <c r="AY8" s="3251"/>
      <c r="AZ8" s="3251"/>
      <c r="BA8" s="3251"/>
      <c r="BB8" s="3251"/>
      <c r="BC8" s="3251"/>
      <c r="BD8" s="3255"/>
    </row>
    <row r="9" spans="1:56" ht="28.5" customHeight="1">
      <c r="B9" s="3229" t="s">
        <v>1069</v>
      </c>
      <c r="C9" s="3258"/>
      <c r="D9" s="3258"/>
      <c r="E9" s="3258"/>
      <c r="F9" s="3258"/>
      <c r="G9" s="3258"/>
      <c r="H9" s="3258"/>
      <c r="I9" s="3258"/>
      <c r="J9" s="3258"/>
      <c r="K9" s="3258"/>
      <c r="L9" s="3258"/>
      <c r="M9" s="3258"/>
      <c r="N9" s="3258"/>
      <c r="O9" s="3258"/>
      <c r="P9" s="3258"/>
      <c r="Q9" s="3258"/>
      <c r="R9" s="3258"/>
      <c r="S9" s="3259"/>
      <c r="T9" s="3260">
        <v>7100</v>
      </c>
      <c r="U9" s="3261"/>
      <c r="V9" s="3262"/>
      <c r="W9" s="3263">
        <f>W10+W23-W31</f>
        <v>-20923</v>
      </c>
      <c r="X9" s="3264"/>
      <c r="Y9" s="3264"/>
      <c r="Z9" s="3264"/>
      <c r="AA9" s="3264"/>
      <c r="AB9" s="3265"/>
      <c r="AC9" s="3263">
        <f>AC10+AC23-AC31</f>
        <v>0</v>
      </c>
      <c r="AD9" s="3264"/>
      <c r="AE9" s="3264"/>
      <c r="AF9" s="3264"/>
      <c r="AG9" s="3264"/>
      <c r="AH9" s="3264"/>
      <c r="AI9" s="3265"/>
      <c r="AJ9" s="3263">
        <f>AJ10+AJ23-AJ31</f>
        <v>-63724</v>
      </c>
      <c r="AK9" s="3264"/>
      <c r="AL9" s="3264"/>
      <c r="AM9" s="3264"/>
      <c r="AN9" s="3264"/>
      <c r="AO9" s="3264"/>
      <c r="AP9" s="3265"/>
      <c r="AQ9" s="3263">
        <f>AQ10+AQ23-AQ31</f>
        <v>0</v>
      </c>
      <c r="AR9" s="3264"/>
      <c r="AS9" s="3264"/>
      <c r="AT9" s="3264"/>
      <c r="AU9" s="3264"/>
      <c r="AV9" s="3264"/>
      <c r="AW9" s="3265"/>
      <c r="AX9" s="3253">
        <f>W9+AC9+AJ9+AQ9</f>
        <v>-84647</v>
      </c>
      <c r="AY9" s="3093"/>
      <c r="AZ9" s="3093"/>
      <c r="BA9" s="3093"/>
      <c r="BB9" s="3093"/>
      <c r="BC9" s="3093"/>
      <c r="BD9" s="3254"/>
    </row>
    <row r="10" spans="1:56" ht="12" customHeight="1">
      <c r="B10" s="3248" t="s">
        <v>1062</v>
      </c>
      <c r="C10" s="3249"/>
      <c r="D10" s="3249"/>
      <c r="E10" s="3249"/>
      <c r="F10" s="3249"/>
      <c r="G10" s="3249"/>
      <c r="H10" s="3249"/>
      <c r="I10" s="3249"/>
      <c r="J10" s="3249"/>
      <c r="K10" s="3249"/>
      <c r="L10" s="3249"/>
      <c r="M10" s="3249"/>
      <c r="N10" s="3249"/>
      <c r="O10" s="3249"/>
      <c r="P10" s="3249"/>
      <c r="Q10" s="3249"/>
      <c r="R10" s="3249"/>
      <c r="S10" s="3249"/>
      <c r="T10" s="3168" t="s">
        <v>24</v>
      </c>
      <c r="U10" s="3169"/>
      <c r="V10" s="3170"/>
      <c r="W10" s="1112">
        <f>SUM(W14,W18,W19,W22)</f>
        <v>-20923</v>
      </c>
      <c r="X10" s="1111"/>
      <c r="Y10" s="1111"/>
      <c r="Z10" s="1111"/>
      <c r="AA10" s="1111"/>
      <c r="AB10" s="3196"/>
      <c r="AC10" s="1112">
        <f>SUM(AC14,AC18,AC19,AC22)</f>
        <v>0</v>
      </c>
      <c r="AD10" s="1111"/>
      <c r="AE10" s="1111"/>
      <c r="AF10" s="1111"/>
      <c r="AG10" s="1111"/>
      <c r="AH10" s="1111"/>
      <c r="AI10" s="3196"/>
      <c r="AJ10" s="1112">
        <f>SUM(AJ14,AJ18,AJ19,AJ22)</f>
        <v>-63724</v>
      </c>
      <c r="AK10" s="1111"/>
      <c r="AL10" s="1111"/>
      <c r="AM10" s="1111"/>
      <c r="AN10" s="1111"/>
      <c r="AO10" s="1111"/>
      <c r="AP10" s="3196"/>
      <c r="AQ10" s="1112">
        <f>SUM(AQ14,AQ18,AQ19,AQ22)</f>
        <v>0</v>
      </c>
      <c r="AR10" s="1111"/>
      <c r="AS10" s="1111"/>
      <c r="AT10" s="1111"/>
      <c r="AU10" s="1111"/>
      <c r="AV10" s="1111"/>
      <c r="AW10" s="3196"/>
      <c r="AX10" s="3194">
        <f>W10+AC10+AJ10+AQ10</f>
        <v>-84647</v>
      </c>
      <c r="AY10" s="1262"/>
      <c r="AZ10" s="1262"/>
      <c r="BA10" s="1262"/>
      <c r="BB10" s="1262"/>
      <c r="BC10" s="1262"/>
      <c r="BD10" s="1264"/>
    </row>
    <row r="11" spans="1:56" ht="12" customHeight="1">
      <c r="B11" s="3256" t="s">
        <v>1080</v>
      </c>
      <c r="C11" s="3257"/>
      <c r="D11" s="3257"/>
      <c r="E11" s="3257"/>
      <c r="F11" s="3257"/>
      <c r="G11" s="3257"/>
      <c r="H11" s="3257"/>
      <c r="I11" s="3257"/>
      <c r="J11" s="3257"/>
      <c r="K11" s="3257"/>
      <c r="L11" s="3257"/>
      <c r="M11" s="3257"/>
      <c r="N11" s="3257"/>
      <c r="O11" s="3257"/>
      <c r="P11" s="3257"/>
      <c r="Q11" s="3257"/>
      <c r="R11" s="3257"/>
      <c r="S11" s="3257"/>
      <c r="T11" s="3168"/>
      <c r="U11" s="3169"/>
      <c r="V11" s="3170"/>
      <c r="W11" s="1112"/>
      <c r="X11" s="1111"/>
      <c r="Y11" s="1111"/>
      <c r="Z11" s="1111"/>
      <c r="AA11" s="1111"/>
      <c r="AB11" s="3196"/>
      <c r="AC11" s="1112"/>
      <c r="AD11" s="1111"/>
      <c r="AE11" s="1111"/>
      <c r="AF11" s="1111"/>
      <c r="AG11" s="1111"/>
      <c r="AH11" s="1111"/>
      <c r="AI11" s="3196"/>
      <c r="AJ11" s="1112"/>
      <c r="AK11" s="1111"/>
      <c r="AL11" s="1111"/>
      <c r="AM11" s="1111"/>
      <c r="AN11" s="1111"/>
      <c r="AO11" s="1111"/>
      <c r="AP11" s="3196"/>
      <c r="AQ11" s="1112"/>
      <c r="AR11" s="1111"/>
      <c r="AS11" s="1111"/>
      <c r="AT11" s="1111"/>
      <c r="AU11" s="1111"/>
      <c r="AV11" s="1111"/>
      <c r="AW11" s="3196"/>
      <c r="AX11" s="1112"/>
      <c r="AY11" s="1111"/>
      <c r="AZ11" s="1111"/>
      <c r="BA11" s="1111"/>
      <c r="BB11" s="1111"/>
      <c r="BC11" s="1111"/>
      <c r="BD11" s="1113"/>
    </row>
    <row r="12" spans="1:56" ht="12" customHeight="1">
      <c r="B12" s="3256" t="s">
        <v>1070</v>
      </c>
      <c r="C12" s="3257"/>
      <c r="D12" s="3257"/>
      <c r="E12" s="3257"/>
      <c r="F12" s="3257"/>
      <c r="G12" s="3257"/>
      <c r="H12" s="3257"/>
      <c r="I12" s="3257"/>
      <c r="J12" s="3257"/>
      <c r="K12" s="3257"/>
      <c r="L12" s="3257"/>
      <c r="M12" s="3257"/>
      <c r="N12" s="3257"/>
      <c r="O12" s="3257"/>
      <c r="P12" s="3257"/>
      <c r="Q12" s="3257"/>
      <c r="R12" s="3257"/>
      <c r="S12" s="3257"/>
      <c r="T12" s="3191"/>
      <c r="U12" s="3192"/>
      <c r="V12" s="3193"/>
      <c r="W12" s="1114"/>
      <c r="X12" s="1109"/>
      <c r="Y12" s="1109"/>
      <c r="Z12" s="1109"/>
      <c r="AA12" s="1109"/>
      <c r="AB12" s="1110"/>
      <c r="AC12" s="1114"/>
      <c r="AD12" s="1109"/>
      <c r="AE12" s="1109"/>
      <c r="AF12" s="1109"/>
      <c r="AG12" s="1109"/>
      <c r="AH12" s="1109"/>
      <c r="AI12" s="1110"/>
      <c r="AJ12" s="1114"/>
      <c r="AK12" s="1109"/>
      <c r="AL12" s="1109"/>
      <c r="AM12" s="1109"/>
      <c r="AN12" s="1109"/>
      <c r="AO12" s="1109"/>
      <c r="AP12" s="1110"/>
      <c r="AQ12" s="1114"/>
      <c r="AR12" s="1109"/>
      <c r="AS12" s="1109"/>
      <c r="AT12" s="1109"/>
      <c r="AU12" s="1109"/>
      <c r="AV12" s="1109"/>
      <c r="AW12" s="1110"/>
      <c r="AX12" s="1114"/>
      <c r="AY12" s="1109"/>
      <c r="AZ12" s="1109"/>
      <c r="BA12" s="1109"/>
      <c r="BB12" s="1109"/>
      <c r="BC12" s="1109"/>
      <c r="BD12" s="1115"/>
    </row>
    <row r="13" spans="1:56" ht="12" customHeight="1">
      <c r="A13" s="516" t="s">
        <v>213</v>
      </c>
      <c r="B13" s="3246" t="s">
        <v>406</v>
      </c>
      <c r="C13" s="3247"/>
      <c r="D13" s="3247"/>
      <c r="E13" s="3247"/>
      <c r="F13" s="3247"/>
      <c r="G13" s="3247"/>
      <c r="H13" s="3247"/>
      <c r="I13" s="3247"/>
      <c r="J13" s="3247"/>
      <c r="K13" s="3247"/>
      <c r="L13" s="3247"/>
      <c r="M13" s="3247"/>
      <c r="N13" s="3247"/>
      <c r="O13" s="3247"/>
      <c r="P13" s="3247"/>
      <c r="Q13" s="3247"/>
      <c r="R13" s="3247"/>
      <c r="S13" s="3247"/>
      <c r="T13" s="3191"/>
      <c r="U13" s="3192"/>
      <c r="V13" s="3193"/>
      <c r="W13" s="3205"/>
      <c r="X13" s="3206"/>
      <c r="Y13" s="3206"/>
      <c r="Z13" s="3206"/>
      <c r="AA13" s="3206"/>
      <c r="AB13" s="3211"/>
      <c r="AC13" s="3205"/>
      <c r="AD13" s="3206"/>
      <c r="AE13" s="3206"/>
      <c r="AF13" s="3206"/>
      <c r="AG13" s="3206"/>
      <c r="AH13" s="3206"/>
      <c r="AI13" s="3211"/>
      <c r="AJ13" s="3143"/>
      <c r="AK13" s="2029"/>
      <c r="AL13" s="2029"/>
      <c r="AM13" s="2029"/>
      <c r="AN13" s="2029"/>
      <c r="AO13" s="2029"/>
      <c r="AP13" s="3144"/>
      <c r="AQ13" s="3143"/>
      <c r="AR13" s="2029"/>
      <c r="AS13" s="2029"/>
      <c r="AT13" s="2029"/>
      <c r="AU13" s="2029"/>
      <c r="AV13" s="2029"/>
      <c r="AW13" s="3144"/>
      <c r="AX13" s="2717"/>
      <c r="AY13" s="2020"/>
      <c r="AZ13" s="2020"/>
      <c r="BA13" s="2020"/>
      <c r="BB13" s="2020"/>
      <c r="BC13" s="2020"/>
      <c r="BD13" s="2179"/>
    </row>
    <row r="14" spans="1:56" ht="25.5" customHeight="1">
      <c r="B14" s="3163" t="s">
        <v>1253</v>
      </c>
      <c r="C14" s="3181"/>
      <c r="D14" s="3181"/>
      <c r="E14" s="3181"/>
      <c r="F14" s="3181"/>
      <c r="G14" s="3181"/>
      <c r="H14" s="3181"/>
      <c r="I14" s="3181"/>
      <c r="J14" s="3181"/>
      <c r="K14" s="3181"/>
      <c r="L14" s="3181"/>
      <c r="M14" s="3181"/>
      <c r="N14" s="3181"/>
      <c r="O14" s="3181"/>
      <c r="P14" s="3181"/>
      <c r="Q14" s="3181"/>
      <c r="R14" s="3181"/>
      <c r="S14" s="3181"/>
      <c r="T14" s="3165" t="s">
        <v>191</v>
      </c>
      <c r="U14" s="3166"/>
      <c r="V14" s="3167"/>
      <c r="W14" s="3185"/>
      <c r="X14" s="1140"/>
      <c r="Y14" s="1140"/>
      <c r="Z14" s="1140"/>
      <c r="AA14" s="1140"/>
      <c r="AB14" s="3186"/>
      <c r="AC14" s="3185"/>
      <c r="AD14" s="1140"/>
      <c r="AE14" s="1140"/>
      <c r="AF14" s="1140"/>
      <c r="AG14" s="1140"/>
      <c r="AH14" s="1140"/>
      <c r="AI14" s="3186"/>
      <c r="AJ14" s="2717"/>
      <c r="AK14" s="2020"/>
      <c r="AL14" s="2020"/>
      <c r="AM14" s="2020"/>
      <c r="AN14" s="2020"/>
      <c r="AO14" s="2020"/>
      <c r="AP14" s="2035"/>
      <c r="AQ14" s="2717"/>
      <c r="AR14" s="2020"/>
      <c r="AS14" s="2020"/>
      <c r="AT14" s="2020"/>
      <c r="AU14" s="2020"/>
      <c r="AV14" s="2020"/>
      <c r="AW14" s="2035"/>
      <c r="AX14" s="2669">
        <f>W14+AC14+AJ14+AQ14</f>
        <v>0</v>
      </c>
      <c r="AY14" s="2189"/>
      <c r="AZ14" s="2189"/>
      <c r="BA14" s="2189"/>
      <c r="BB14" s="2189"/>
      <c r="BC14" s="2189"/>
      <c r="BD14" s="2196"/>
    </row>
    <row r="15" spans="1:56" ht="12" customHeight="1">
      <c r="B15" s="3242" t="s">
        <v>409</v>
      </c>
      <c r="C15" s="3243"/>
      <c r="D15" s="3243"/>
      <c r="E15" s="3243"/>
      <c r="F15" s="3243"/>
      <c r="G15" s="3243"/>
      <c r="H15" s="3243"/>
      <c r="I15" s="3243"/>
      <c r="J15" s="3243"/>
      <c r="K15" s="3243"/>
      <c r="L15" s="3243"/>
      <c r="M15" s="3243"/>
      <c r="N15" s="3243"/>
      <c r="O15" s="3243"/>
      <c r="P15" s="3243"/>
      <c r="Q15" s="3243"/>
      <c r="R15" s="3243"/>
      <c r="S15" s="3243"/>
      <c r="T15" s="3191"/>
      <c r="U15" s="3192"/>
      <c r="V15" s="3193"/>
      <c r="W15" s="3185"/>
      <c r="X15" s="1140"/>
      <c r="Y15" s="1140"/>
      <c r="Z15" s="1140"/>
      <c r="AA15" s="1140"/>
      <c r="AB15" s="3186"/>
      <c r="AC15" s="3185"/>
      <c r="AD15" s="1140"/>
      <c r="AE15" s="1140"/>
      <c r="AF15" s="1140"/>
      <c r="AG15" s="1140"/>
      <c r="AH15" s="1140"/>
      <c r="AI15" s="3186"/>
      <c r="AJ15" s="2717"/>
      <c r="AK15" s="2020"/>
      <c r="AL15" s="2020"/>
      <c r="AM15" s="2020"/>
      <c r="AN15" s="2020"/>
      <c r="AO15" s="2020"/>
      <c r="AP15" s="2035"/>
      <c r="AQ15" s="2717"/>
      <c r="AR15" s="2020"/>
      <c r="AS15" s="2020"/>
      <c r="AT15" s="2020"/>
      <c r="AU15" s="2020"/>
      <c r="AV15" s="2020"/>
      <c r="AW15" s="2035"/>
      <c r="AX15" s="2717"/>
      <c r="AY15" s="2020"/>
      <c r="AZ15" s="2020"/>
      <c r="BA15" s="2020"/>
      <c r="BB15" s="2020"/>
      <c r="BC15" s="2020"/>
      <c r="BD15" s="2179"/>
    </row>
    <row r="16" spans="1:56" ht="12" customHeight="1">
      <c r="B16" s="3204" t="s">
        <v>1071</v>
      </c>
      <c r="C16" s="3245"/>
      <c r="D16" s="3245"/>
      <c r="E16" s="3245"/>
      <c r="F16" s="3245"/>
      <c r="G16" s="3245"/>
      <c r="H16" s="3245"/>
      <c r="I16" s="3245"/>
      <c r="J16" s="3245"/>
      <c r="K16" s="3245"/>
      <c r="L16" s="3245"/>
      <c r="M16" s="3245"/>
      <c r="N16" s="3245"/>
      <c r="O16" s="3245"/>
      <c r="P16" s="3245"/>
      <c r="Q16" s="3245"/>
      <c r="R16" s="3245"/>
      <c r="S16" s="3245"/>
      <c r="T16" s="3165" t="s">
        <v>192</v>
      </c>
      <c r="U16" s="3166"/>
      <c r="V16" s="3167"/>
      <c r="W16" s="3185"/>
      <c r="X16" s="1140"/>
      <c r="Y16" s="1140"/>
      <c r="Z16" s="1140"/>
      <c r="AA16" s="1140"/>
      <c r="AB16" s="3186"/>
      <c r="AC16" s="3185"/>
      <c r="AD16" s="1140"/>
      <c r="AE16" s="1140"/>
      <c r="AF16" s="1140"/>
      <c r="AG16" s="1140"/>
      <c r="AH16" s="1140"/>
      <c r="AI16" s="3186"/>
      <c r="AJ16" s="2717"/>
      <c r="AK16" s="2020"/>
      <c r="AL16" s="2020"/>
      <c r="AM16" s="2020"/>
      <c r="AN16" s="2020"/>
      <c r="AO16" s="2020"/>
      <c r="AP16" s="2035"/>
      <c r="AQ16" s="2717"/>
      <c r="AR16" s="2020"/>
      <c r="AS16" s="2020"/>
      <c r="AT16" s="2020"/>
      <c r="AU16" s="2020"/>
      <c r="AV16" s="2020"/>
      <c r="AW16" s="2035"/>
      <c r="AX16" s="2669">
        <f>W16+AC16+AJ16+AQ16</f>
        <v>0</v>
      </c>
      <c r="AY16" s="2189"/>
      <c r="AZ16" s="2189"/>
      <c r="BA16" s="2189"/>
      <c r="BB16" s="2189"/>
      <c r="BC16" s="2189"/>
      <c r="BD16" s="2196"/>
    </row>
    <row r="17" spans="1:56" ht="12" customHeight="1">
      <c r="B17" s="3177" t="s">
        <v>1072</v>
      </c>
      <c r="C17" s="3178"/>
      <c r="D17" s="3178"/>
      <c r="E17" s="3178"/>
      <c r="F17" s="3178"/>
      <c r="G17" s="3178"/>
      <c r="H17" s="3178"/>
      <c r="I17" s="3178"/>
      <c r="J17" s="3178"/>
      <c r="K17" s="3178"/>
      <c r="L17" s="3178"/>
      <c r="M17" s="3178"/>
      <c r="N17" s="3178"/>
      <c r="O17" s="3178"/>
      <c r="P17" s="3178"/>
      <c r="Q17" s="3178"/>
      <c r="R17" s="3178"/>
      <c r="S17" s="3178"/>
      <c r="T17" s="3165" t="s">
        <v>193</v>
      </c>
      <c r="U17" s="3166"/>
      <c r="V17" s="3167"/>
      <c r="W17" s="3185"/>
      <c r="X17" s="1140"/>
      <c r="Y17" s="1140"/>
      <c r="Z17" s="1140"/>
      <c r="AA17" s="1140"/>
      <c r="AB17" s="3186"/>
      <c r="AC17" s="3185"/>
      <c r="AD17" s="1140"/>
      <c r="AE17" s="1140"/>
      <c r="AF17" s="1140"/>
      <c r="AG17" s="1140"/>
      <c r="AH17" s="1140"/>
      <c r="AI17" s="3186"/>
      <c r="AJ17" s="2717"/>
      <c r="AK17" s="2020"/>
      <c r="AL17" s="2020"/>
      <c r="AM17" s="2020"/>
      <c r="AN17" s="2020"/>
      <c r="AO17" s="2020"/>
      <c r="AP17" s="2035"/>
      <c r="AQ17" s="2717"/>
      <c r="AR17" s="2020"/>
      <c r="AS17" s="2020"/>
      <c r="AT17" s="2020"/>
      <c r="AU17" s="2020"/>
      <c r="AV17" s="2020"/>
      <c r="AW17" s="2035"/>
      <c r="AX17" s="2669">
        <f t="shared" ref="AX17:AX18" si="0">W17+AC17+AJ17+AQ17</f>
        <v>0</v>
      </c>
      <c r="AY17" s="2189"/>
      <c r="AZ17" s="2189"/>
      <c r="BA17" s="2189"/>
      <c r="BB17" s="2189"/>
      <c r="BC17" s="2189"/>
      <c r="BD17" s="2196"/>
    </row>
    <row r="18" spans="1:56" ht="23.25" customHeight="1">
      <c r="B18" s="3179" t="s">
        <v>1037</v>
      </c>
      <c r="C18" s="3180"/>
      <c r="D18" s="3180"/>
      <c r="E18" s="3180"/>
      <c r="F18" s="3180"/>
      <c r="G18" s="3180"/>
      <c r="H18" s="3180"/>
      <c r="I18" s="3180"/>
      <c r="J18" s="3180"/>
      <c r="K18" s="3180"/>
      <c r="L18" s="3180"/>
      <c r="M18" s="3180"/>
      <c r="N18" s="3180"/>
      <c r="O18" s="3180"/>
      <c r="P18" s="3180"/>
      <c r="Q18" s="3180"/>
      <c r="R18" s="3180"/>
      <c r="S18" s="3180"/>
      <c r="T18" s="3165" t="s">
        <v>194</v>
      </c>
      <c r="U18" s="3166"/>
      <c r="V18" s="3167"/>
      <c r="W18" s="3185"/>
      <c r="X18" s="1140"/>
      <c r="Y18" s="1140"/>
      <c r="Z18" s="1140"/>
      <c r="AA18" s="1140"/>
      <c r="AB18" s="3186"/>
      <c r="AC18" s="3185"/>
      <c r="AD18" s="1140"/>
      <c r="AE18" s="1140"/>
      <c r="AF18" s="1140"/>
      <c r="AG18" s="1140"/>
      <c r="AH18" s="1140"/>
      <c r="AI18" s="3186"/>
      <c r="AJ18" s="2717"/>
      <c r="AK18" s="2020"/>
      <c r="AL18" s="2020"/>
      <c r="AM18" s="2020"/>
      <c r="AN18" s="2020"/>
      <c r="AO18" s="2020"/>
      <c r="AP18" s="2035"/>
      <c r="AQ18" s="2717"/>
      <c r="AR18" s="2020"/>
      <c r="AS18" s="2020"/>
      <c r="AT18" s="2020"/>
      <c r="AU18" s="2020"/>
      <c r="AV18" s="2020"/>
      <c r="AW18" s="2035"/>
      <c r="AX18" s="2669">
        <f t="shared" si="0"/>
        <v>0</v>
      </c>
      <c r="AY18" s="2189"/>
      <c r="AZ18" s="2189"/>
      <c r="BA18" s="2189"/>
      <c r="BB18" s="2189"/>
      <c r="BC18" s="2189"/>
      <c r="BD18" s="2196"/>
    </row>
    <row r="19" spans="1:56" ht="23.25" customHeight="1">
      <c r="B19" s="3163" t="s">
        <v>1254</v>
      </c>
      <c r="C19" s="3164"/>
      <c r="D19" s="3164"/>
      <c r="E19" s="3164"/>
      <c r="F19" s="3164"/>
      <c r="G19" s="3164"/>
      <c r="H19" s="3164"/>
      <c r="I19" s="3164"/>
      <c r="J19" s="3164"/>
      <c r="K19" s="3164"/>
      <c r="L19" s="3164"/>
      <c r="M19" s="3164"/>
      <c r="N19" s="3164"/>
      <c r="O19" s="3164"/>
      <c r="P19" s="3164"/>
      <c r="Q19" s="3164"/>
      <c r="R19" s="3164"/>
      <c r="S19" s="3164"/>
      <c r="T19" s="3165" t="s">
        <v>195</v>
      </c>
      <c r="U19" s="3166"/>
      <c r="V19" s="3167"/>
      <c r="W19" s="3185"/>
      <c r="X19" s="1140"/>
      <c r="Y19" s="1140"/>
      <c r="Z19" s="1140"/>
      <c r="AA19" s="1140"/>
      <c r="AB19" s="3186"/>
      <c r="AC19" s="3185"/>
      <c r="AD19" s="1140"/>
      <c r="AE19" s="1140"/>
      <c r="AF19" s="1140"/>
      <c r="AG19" s="1140"/>
      <c r="AH19" s="1140"/>
      <c r="AI19" s="3186"/>
      <c r="AJ19" s="2717"/>
      <c r="AK19" s="2020"/>
      <c r="AL19" s="2020"/>
      <c r="AM19" s="2020"/>
      <c r="AN19" s="2020"/>
      <c r="AO19" s="2020"/>
      <c r="AP19" s="2035"/>
      <c r="AQ19" s="2717"/>
      <c r="AR19" s="2020"/>
      <c r="AS19" s="2020"/>
      <c r="AT19" s="2020"/>
      <c r="AU19" s="2020"/>
      <c r="AV19" s="2020"/>
      <c r="AW19" s="2035"/>
      <c r="AX19" s="2669">
        <f>W19+AC19+AJ19+AQ19</f>
        <v>0</v>
      </c>
      <c r="AY19" s="2189"/>
      <c r="AZ19" s="2189"/>
      <c r="BA19" s="2189"/>
      <c r="BB19" s="2189"/>
      <c r="BC19" s="2189"/>
      <c r="BD19" s="2196"/>
    </row>
    <row r="20" spans="1:56" ht="12" customHeight="1">
      <c r="B20" s="3242" t="s">
        <v>410</v>
      </c>
      <c r="C20" s="3243"/>
      <c r="D20" s="3243"/>
      <c r="E20" s="3243"/>
      <c r="F20" s="3243"/>
      <c r="G20" s="3243"/>
      <c r="H20" s="3243"/>
      <c r="I20" s="3243"/>
      <c r="J20" s="3243"/>
      <c r="K20" s="3243"/>
      <c r="L20" s="3243"/>
      <c r="M20" s="3243"/>
      <c r="N20" s="3243"/>
      <c r="O20" s="3243"/>
      <c r="P20" s="3243"/>
      <c r="Q20" s="3243"/>
      <c r="R20" s="3243"/>
      <c r="S20" s="3243"/>
      <c r="T20" s="3165"/>
      <c r="U20" s="3166"/>
      <c r="V20" s="3167"/>
      <c r="W20" s="3205"/>
      <c r="X20" s="3206"/>
      <c r="Y20" s="3206"/>
      <c r="Z20" s="3206"/>
      <c r="AA20" s="3206"/>
      <c r="AB20" s="3206"/>
      <c r="AC20" s="3185"/>
      <c r="AD20" s="1140"/>
      <c r="AE20" s="1140"/>
      <c r="AF20" s="1140"/>
      <c r="AG20" s="1140"/>
      <c r="AH20" s="1140"/>
      <c r="AI20" s="3186"/>
      <c r="AJ20" s="2717"/>
      <c r="AK20" s="2020"/>
      <c r="AL20" s="2020"/>
      <c r="AM20" s="2020"/>
      <c r="AN20" s="2020"/>
      <c r="AO20" s="2020"/>
      <c r="AP20" s="2035"/>
      <c r="AQ20" s="2717"/>
      <c r="AR20" s="2020"/>
      <c r="AS20" s="2020"/>
      <c r="AT20" s="2020"/>
      <c r="AU20" s="2020"/>
      <c r="AV20" s="2020"/>
      <c r="AW20" s="2035"/>
      <c r="AX20" s="2717"/>
      <c r="AY20" s="2020"/>
      <c r="AZ20" s="2020"/>
      <c r="BA20" s="2020"/>
      <c r="BB20" s="2020"/>
      <c r="BC20" s="2020"/>
      <c r="BD20" s="2179"/>
    </row>
    <row r="21" spans="1:56" ht="24.75" customHeight="1">
      <c r="B21" s="3173" t="s">
        <v>1063</v>
      </c>
      <c r="C21" s="3174"/>
      <c r="D21" s="3174"/>
      <c r="E21" s="3174"/>
      <c r="F21" s="3174"/>
      <c r="G21" s="3174"/>
      <c r="H21" s="3174"/>
      <c r="I21" s="3174"/>
      <c r="J21" s="3174"/>
      <c r="K21" s="3174"/>
      <c r="L21" s="3174"/>
      <c r="M21" s="3174"/>
      <c r="N21" s="3174"/>
      <c r="O21" s="3174"/>
      <c r="P21" s="3174"/>
      <c r="Q21" s="3174"/>
      <c r="R21" s="3174"/>
      <c r="S21" s="3174"/>
      <c r="T21" s="3165" t="s">
        <v>196</v>
      </c>
      <c r="U21" s="3166"/>
      <c r="V21" s="3167"/>
      <c r="W21" s="3185"/>
      <c r="X21" s="1140"/>
      <c r="Y21" s="1140"/>
      <c r="Z21" s="1140"/>
      <c r="AA21" s="1140"/>
      <c r="AB21" s="3186"/>
      <c r="AC21" s="3185"/>
      <c r="AD21" s="1140"/>
      <c r="AE21" s="1140"/>
      <c r="AF21" s="1140"/>
      <c r="AG21" s="1140"/>
      <c r="AH21" s="1140"/>
      <c r="AI21" s="3186"/>
      <c r="AJ21" s="2717"/>
      <c r="AK21" s="2020"/>
      <c r="AL21" s="2020"/>
      <c r="AM21" s="2020"/>
      <c r="AN21" s="2020"/>
      <c r="AO21" s="2020"/>
      <c r="AP21" s="2035"/>
      <c r="AQ21" s="2717"/>
      <c r="AR21" s="2020"/>
      <c r="AS21" s="2020"/>
      <c r="AT21" s="2020"/>
      <c r="AU21" s="2020"/>
      <c r="AV21" s="2020"/>
      <c r="AW21" s="2035"/>
      <c r="AX21" s="2669">
        <f t="shared" ref="AX21" si="1">W21+AC21+AJ21+AQ21</f>
        <v>0</v>
      </c>
      <c r="AY21" s="2189"/>
      <c r="AZ21" s="2189"/>
      <c r="BA21" s="2189"/>
      <c r="BB21" s="2189"/>
      <c r="BC21" s="2189"/>
      <c r="BD21" s="2196"/>
    </row>
    <row r="22" spans="1:56" ht="12" customHeight="1">
      <c r="B22" s="3204" t="s">
        <v>938</v>
      </c>
      <c r="C22" s="1366"/>
      <c r="D22" s="1366"/>
      <c r="E22" s="1366"/>
      <c r="F22" s="1366"/>
      <c r="G22" s="1366"/>
      <c r="H22" s="1366"/>
      <c r="I22" s="1366"/>
      <c r="J22" s="1366"/>
      <c r="K22" s="1366"/>
      <c r="L22" s="1366"/>
      <c r="M22" s="1366"/>
      <c r="N22" s="1366"/>
      <c r="O22" s="1366"/>
      <c r="P22" s="1366"/>
      <c r="Q22" s="1366"/>
      <c r="R22" s="1366"/>
      <c r="S22" s="1366"/>
      <c r="T22" s="3165" t="s">
        <v>197</v>
      </c>
      <c r="U22" s="3166"/>
      <c r="V22" s="3167"/>
      <c r="W22" s="3185">
        <v>-20923</v>
      </c>
      <c r="X22" s="1140"/>
      <c r="Y22" s="1140"/>
      <c r="Z22" s="1140"/>
      <c r="AA22" s="1140"/>
      <c r="AB22" s="3186"/>
      <c r="AC22" s="3185"/>
      <c r="AD22" s="1140"/>
      <c r="AE22" s="1140"/>
      <c r="AF22" s="1140"/>
      <c r="AG22" s="1140"/>
      <c r="AH22" s="1140"/>
      <c r="AI22" s="3186"/>
      <c r="AJ22" s="2717">
        <v>-63724</v>
      </c>
      <c r="AK22" s="2020"/>
      <c r="AL22" s="2020"/>
      <c r="AM22" s="2020"/>
      <c r="AN22" s="2020"/>
      <c r="AO22" s="2020"/>
      <c r="AP22" s="2035"/>
      <c r="AQ22" s="2717"/>
      <c r="AR22" s="2020"/>
      <c r="AS22" s="2020"/>
      <c r="AT22" s="2020"/>
      <c r="AU22" s="2020"/>
      <c r="AV22" s="2020"/>
      <c r="AW22" s="2035"/>
      <c r="AX22" s="2669">
        <f t="shared" ref="AX22" si="2">W22+AC22+AJ22+AQ22</f>
        <v>-84647</v>
      </c>
      <c r="AY22" s="2189"/>
      <c r="AZ22" s="2189"/>
      <c r="BA22" s="2189"/>
      <c r="BB22" s="2189"/>
      <c r="BC22" s="2189"/>
      <c r="BD22" s="2196"/>
    </row>
    <row r="23" spans="1:56" ht="12.75" customHeight="1">
      <c r="B23" s="3208" t="s">
        <v>1075</v>
      </c>
      <c r="C23" s="3209"/>
      <c r="D23" s="3209"/>
      <c r="E23" s="3209"/>
      <c r="F23" s="3209"/>
      <c r="G23" s="3209"/>
      <c r="H23" s="3209"/>
      <c r="I23" s="3209"/>
      <c r="J23" s="3209"/>
      <c r="K23" s="3209"/>
      <c r="L23" s="3209"/>
      <c r="M23" s="3209"/>
      <c r="N23" s="3209"/>
      <c r="O23" s="3209"/>
      <c r="P23" s="3209"/>
      <c r="Q23" s="3209"/>
      <c r="R23" s="3209"/>
      <c r="S23" s="3210"/>
      <c r="T23" s="3188" t="s">
        <v>25</v>
      </c>
      <c r="U23" s="3189"/>
      <c r="V23" s="3190"/>
      <c r="W23" s="3194">
        <f>SUM(W27,W30)</f>
        <v>0</v>
      </c>
      <c r="X23" s="1262"/>
      <c r="Y23" s="1262"/>
      <c r="Z23" s="1262"/>
      <c r="AA23" s="1262"/>
      <c r="AB23" s="3195"/>
      <c r="AC23" s="3194">
        <f>SUM(AC27,AC30)</f>
        <v>0</v>
      </c>
      <c r="AD23" s="1262"/>
      <c r="AE23" s="1262"/>
      <c r="AF23" s="1262"/>
      <c r="AG23" s="1262"/>
      <c r="AH23" s="1262"/>
      <c r="AI23" s="3195"/>
      <c r="AJ23" s="3194">
        <f>SUM(AJ27,AJ30)</f>
        <v>0</v>
      </c>
      <c r="AK23" s="1262"/>
      <c r="AL23" s="1262"/>
      <c r="AM23" s="1262"/>
      <c r="AN23" s="1262"/>
      <c r="AO23" s="1262"/>
      <c r="AP23" s="3195"/>
      <c r="AQ23" s="3194">
        <f>SUM(AQ27,AQ30)</f>
        <v>0</v>
      </c>
      <c r="AR23" s="1262"/>
      <c r="AS23" s="1262"/>
      <c r="AT23" s="1262"/>
      <c r="AU23" s="1262"/>
      <c r="AV23" s="1262"/>
      <c r="AW23" s="3195"/>
      <c r="AX23" s="3194">
        <f>W23+AC23+AJ23+AQ23</f>
        <v>0</v>
      </c>
      <c r="AY23" s="1262"/>
      <c r="AZ23" s="1262"/>
      <c r="BA23" s="1262"/>
      <c r="BB23" s="1262"/>
      <c r="BC23" s="1262"/>
      <c r="BD23" s="1264"/>
    </row>
    <row r="24" spans="1:56" s="652" customFormat="1" ht="15" customHeight="1">
      <c r="A24" s="581"/>
      <c r="B24" s="3208" t="s">
        <v>1076</v>
      </c>
      <c r="C24" s="3209"/>
      <c r="D24" s="3209"/>
      <c r="E24" s="3209"/>
      <c r="F24" s="3209"/>
      <c r="G24" s="3209"/>
      <c r="H24" s="3209"/>
      <c r="I24" s="3209"/>
      <c r="J24" s="3209"/>
      <c r="K24" s="3209"/>
      <c r="L24" s="3209"/>
      <c r="M24" s="3209"/>
      <c r="N24" s="3209"/>
      <c r="O24" s="3209"/>
      <c r="P24" s="3209"/>
      <c r="Q24" s="3209"/>
      <c r="R24" s="3209"/>
      <c r="S24" s="3210"/>
      <c r="T24" s="3168"/>
      <c r="U24" s="3169"/>
      <c r="V24" s="3170"/>
      <c r="W24" s="1112"/>
      <c r="X24" s="1111"/>
      <c r="Y24" s="1111"/>
      <c r="Z24" s="1111"/>
      <c r="AA24" s="1111"/>
      <c r="AB24" s="3196"/>
      <c r="AC24" s="1112"/>
      <c r="AD24" s="1111"/>
      <c r="AE24" s="1111"/>
      <c r="AF24" s="1111"/>
      <c r="AG24" s="1111"/>
      <c r="AH24" s="1111"/>
      <c r="AI24" s="3196"/>
      <c r="AJ24" s="1112"/>
      <c r="AK24" s="1111"/>
      <c r="AL24" s="1111"/>
      <c r="AM24" s="1111"/>
      <c r="AN24" s="1111"/>
      <c r="AO24" s="1111"/>
      <c r="AP24" s="3196"/>
      <c r="AQ24" s="1112"/>
      <c r="AR24" s="1111"/>
      <c r="AS24" s="1111"/>
      <c r="AT24" s="1111"/>
      <c r="AU24" s="1111"/>
      <c r="AV24" s="1111"/>
      <c r="AW24" s="3196"/>
      <c r="AX24" s="1112"/>
      <c r="AY24" s="1111"/>
      <c r="AZ24" s="1111"/>
      <c r="BA24" s="1111"/>
      <c r="BB24" s="1111"/>
      <c r="BC24" s="1111"/>
      <c r="BD24" s="1113"/>
    </row>
    <row r="25" spans="1:56" s="652" customFormat="1" ht="15" customHeight="1">
      <c r="A25" s="581"/>
      <c r="B25" s="3197" t="s">
        <v>959</v>
      </c>
      <c r="C25" s="3198"/>
      <c r="D25" s="3198"/>
      <c r="E25" s="3198"/>
      <c r="F25" s="3198"/>
      <c r="G25" s="3198"/>
      <c r="H25" s="3198"/>
      <c r="I25" s="3198"/>
      <c r="J25" s="3198"/>
      <c r="K25" s="3198"/>
      <c r="L25" s="3198"/>
      <c r="M25" s="3198"/>
      <c r="N25" s="3198"/>
      <c r="O25" s="3198"/>
      <c r="P25" s="3198"/>
      <c r="Q25" s="3198"/>
      <c r="R25" s="3198"/>
      <c r="S25" s="3198"/>
      <c r="T25" s="3191"/>
      <c r="U25" s="3192"/>
      <c r="V25" s="3193"/>
      <c r="W25" s="1114"/>
      <c r="X25" s="1109"/>
      <c r="Y25" s="1109"/>
      <c r="Z25" s="1109"/>
      <c r="AA25" s="1109"/>
      <c r="AB25" s="1110"/>
      <c r="AC25" s="1114"/>
      <c r="AD25" s="1109"/>
      <c r="AE25" s="1109"/>
      <c r="AF25" s="1109"/>
      <c r="AG25" s="1109"/>
      <c r="AH25" s="1109"/>
      <c r="AI25" s="1110"/>
      <c r="AJ25" s="1114"/>
      <c r="AK25" s="1109"/>
      <c r="AL25" s="1109"/>
      <c r="AM25" s="1109"/>
      <c r="AN25" s="1109"/>
      <c r="AO25" s="1109"/>
      <c r="AP25" s="1110"/>
      <c r="AQ25" s="1114"/>
      <c r="AR25" s="1109"/>
      <c r="AS25" s="1109"/>
      <c r="AT25" s="1109"/>
      <c r="AU25" s="1109"/>
      <c r="AV25" s="1109"/>
      <c r="AW25" s="1110"/>
      <c r="AX25" s="1114"/>
      <c r="AY25" s="1109"/>
      <c r="AZ25" s="1109"/>
      <c r="BA25" s="1109"/>
      <c r="BB25" s="1109"/>
      <c r="BC25" s="1109"/>
      <c r="BD25" s="1115"/>
    </row>
    <row r="26" spans="1:56" s="652" customFormat="1" ht="15" customHeight="1">
      <c r="A26" s="581"/>
      <c r="B26" s="3242" t="s">
        <v>410</v>
      </c>
      <c r="C26" s="3244"/>
      <c r="D26" s="3244"/>
      <c r="E26" s="3244"/>
      <c r="F26" s="3244"/>
      <c r="G26" s="3244"/>
      <c r="H26" s="3244"/>
      <c r="I26" s="3244"/>
      <c r="J26" s="3244"/>
      <c r="K26" s="3244"/>
      <c r="L26" s="3244"/>
      <c r="M26" s="3244"/>
      <c r="N26" s="3244"/>
      <c r="O26" s="3244"/>
      <c r="P26" s="3244"/>
      <c r="Q26" s="3244"/>
      <c r="R26" s="3244"/>
      <c r="S26" s="3244"/>
      <c r="T26" s="3191"/>
      <c r="U26" s="3192"/>
      <c r="V26" s="3193"/>
      <c r="W26" s="3205"/>
      <c r="X26" s="3206"/>
      <c r="Y26" s="3206"/>
      <c r="Z26" s="3206"/>
      <c r="AA26" s="3206"/>
      <c r="AB26" s="3211"/>
      <c r="AC26" s="3205"/>
      <c r="AD26" s="3206"/>
      <c r="AE26" s="3206"/>
      <c r="AF26" s="3206"/>
      <c r="AG26" s="3206"/>
      <c r="AH26" s="3206"/>
      <c r="AI26" s="3211"/>
      <c r="AJ26" s="3143"/>
      <c r="AK26" s="2029"/>
      <c r="AL26" s="2029"/>
      <c r="AM26" s="2029"/>
      <c r="AN26" s="2029"/>
      <c r="AO26" s="2029"/>
      <c r="AP26" s="3144"/>
      <c r="AQ26" s="3143"/>
      <c r="AR26" s="2029"/>
      <c r="AS26" s="2029"/>
      <c r="AT26" s="2029"/>
      <c r="AU26" s="2029"/>
      <c r="AV26" s="2029"/>
      <c r="AW26" s="3144"/>
      <c r="AX26" s="3205"/>
      <c r="AY26" s="3206"/>
      <c r="AZ26" s="3206"/>
      <c r="BA26" s="3206"/>
      <c r="BB26" s="3206"/>
      <c r="BC26" s="3206"/>
      <c r="BD26" s="3207"/>
    </row>
    <row r="27" spans="1:56" ht="30" customHeight="1">
      <c r="B27" s="3163" t="s">
        <v>1254</v>
      </c>
      <c r="C27" s="3164"/>
      <c r="D27" s="3164"/>
      <c r="E27" s="3164"/>
      <c r="F27" s="3164"/>
      <c r="G27" s="3164"/>
      <c r="H27" s="3164"/>
      <c r="I27" s="3164"/>
      <c r="J27" s="3164"/>
      <c r="K27" s="3164"/>
      <c r="L27" s="3164"/>
      <c r="M27" s="3164"/>
      <c r="N27" s="3164"/>
      <c r="O27" s="3164"/>
      <c r="P27" s="3164"/>
      <c r="Q27" s="3164"/>
      <c r="R27" s="3164"/>
      <c r="S27" s="3164"/>
      <c r="T27" s="3199">
        <v>7121</v>
      </c>
      <c r="U27" s="3200"/>
      <c r="V27" s="3201"/>
      <c r="W27" s="3202"/>
      <c r="X27" s="1183"/>
      <c r="Y27" s="1183"/>
      <c r="Z27" s="1183"/>
      <c r="AA27" s="1183"/>
      <c r="AB27" s="3203"/>
      <c r="AC27" s="3202"/>
      <c r="AD27" s="1183"/>
      <c r="AE27" s="1183"/>
      <c r="AF27" s="1183"/>
      <c r="AG27" s="1183"/>
      <c r="AH27" s="1183"/>
      <c r="AI27" s="3203"/>
      <c r="AJ27" s="3141"/>
      <c r="AK27" s="1510"/>
      <c r="AL27" s="1510"/>
      <c r="AM27" s="1510"/>
      <c r="AN27" s="1510"/>
      <c r="AO27" s="1510"/>
      <c r="AP27" s="3142"/>
      <c r="AQ27" s="3141"/>
      <c r="AR27" s="1510"/>
      <c r="AS27" s="1510"/>
      <c r="AT27" s="1510"/>
      <c r="AU27" s="1510"/>
      <c r="AV27" s="1510"/>
      <c r="AW27" s="3142"/>
      <c r="AX27" s="2671">
        <f>W27+AC27+AJ27+AQ27</f>
        <v>0</v>
      </c>
      <c r="AY27" s="2115"/>
      <c r="AZ27" s="2115"/>
      <c r="BA27" s="2115"/>
      <c r="BB27" s="2115"/>
      <c r="BC27" s="2115"/>
      <c r="BD27" s="2128"/>
    </row>
    <row r="28" spans="1:56" s="652" customFormat="1" ht="12.75">
      <c r="A28" s="581"/>
      <c r="B28" s="3175" t="s">
        <v>410</v>
      </c>
      <c r="C28" s="3176"/>
      <c r="D28" s="3176"/>
      <c r="E28" s="3176"/>
      <c r="F28" s="3176"/>
      <c r="G28" s="3176"/>
      <c r="H28" s="3176"/>
      <c r="I28" s="3176"/>
      <c r="J28" s="3176"/>
      <c r="K28" s="3176"/>
      <c r="L28" s="3176"/>
      <c r="M28" s="3176"/>
      <c r="N28" s="3176"/>
      <c r="O28" s="3176"/>
      <c r="P28" s="3176"/>
      <c r="Q28" s="3176"/>
      <c r="R28" s="3176"/>
      <c r="S28" s="3176"/>
      <c r="T28" s="3199"/>
      <c r="U28" s="3200"/>
      <c r="V28" s="3201"/>
      <c r="W28" s="3202"/>
      <c r="X28" s="1183"/>
      <c r="Y28" s="1183"/>
      <c r="Z28" s="1183"/>
      <c r="AA28" s="1183"/>
      <c r="AB28" s="3203"/>
      <c r="AC28" s="3202"/>
      <c r="AD28" s="1183"/>
      <c r="AE28" s="1183"/>
      <c r="AF28" s="1183"/>
      <c r="AG28" s="1183"/>
      <c r="AH28" s="1183"/>
      <c r="AI28" s="3203"/>
      <c r="AJ28" s="3141"/>
      <c r="AK28" s="1510"/>
      <c r="AL28" s="1510"/>
      <c r="AM28" s="1510"/>
      <c r="AN28" s="1510"/>
      <c r="AO28" s="1510"/>
      <c r="AP28" s="3142"/>
      <c r="AQ28" s="3141"/>
      <c r="AR28" s="1510"/>
      <c r="AS28" s="1510"/>
      <c r="AT28" s="1510"/>
      <c r="AU28" s="1510"/>
      <c r="AV28" s="1510"/>
      <c r="AW28" s="3142"/>
      <c r="AX28" s="3141"/>
      <c r="AY28" s="1510"/>
      <c r="AZ28" s="1510"/>
      <c r="BA28" s="1510"/>
      <c r="BB28" s="1510"/>
      <c r="BC28" s="1510"/>
      <c r="BD28" s="1511"/>
    </row>
    <row r="29" spans="1:56" ht="24" customHeight="1">
      <c r="B29" s="3173" t="s">
        <v>1064</v>
      </c>
      <c r="C29" s="3174"/>
      <c r="D29" s="3174"/>
      <c r="E29" s="3174"/>
      <c r="F29" s="3174"/>
      <c r="G29" s="3174"/>
      <c r="H29" s="3174"/>
      <c r="I29" s="3174"/>
      <c r="J29" s="3174"/>
      <c r="K29" s="3174"/>
      <c r="L29" s="3174"/>
      <c r="M29" s="3174"/>
      <c r="N29" s="3174"/>
      <c r="O29" s="3174"/>
      <c r="P29" s="3174"/>
      <c r="Q29" s="3174"/>
      <c r="R29" s="3174"/>
      <c r="S29" s="3174"/>
      <c r="T29" s="3199">
        <v>71211</v>
      </c>
      <c r="U29" s="3200"/>
      <c r="V29" s="3201"/>
      <c r="W29" s="3202"/>
      <c r="X29" s="1183"/>
      <c r="Y29" s="1183"/>
      <c r="Z29" s="1183"/>
      <c r="AA29" s="1183"/>
      <c r="AB29" s="3203"/>
      <c r="AC29" s="3202"/>
      <c r="AD29" s="1183"/>
      <c r="AE29" s="1183"/>
      <c r="AF29" s="1183"/>
      <c r="AG29" s="1183"/>
      <c r="AH29" s="1183"/>
      <c r="AI29" s="3203"/>
      <c r="AJ29" s="3141"/>
      <c r="AK29" s="1510"/>
      <c r="AL29" s="1510"/>
      <c r="AM29" s="1510"/>
      <c r="AN29" s="1510"/>
      <c r="AO29" s="1510"/>
      <c r="AP29" s="3142"/>
      <c r="AQ29" s="3141"/>
      <c r="AR29" s="1510"/>
      <c r="AS29" s="1510"/>
      <c r="AT29" s="1510"/>
      <c r="AU29" s="1510"/>
      <c r="AV29" s="1510"/>
      <c r="AW29" s="3142"/>
      <c r="AX29" s="2671">
        <f>W29+AC29+AJ29+AQ29</f>
        <v>0</v>
      </c>
      <c r="AY29" s="2115"/>
      <c r="AZ29" s="2115"/>
      <c r="BA29" s="2115"/>
      <c r="BB29" s="2115"/>
      <c r="BC29" s="2115"/>
      <c r="BD29" s="2128"/>
    </row>
    <row r="30" spans="1:56" ht="12" customHeight="1">
      <c r="B30" s="3204" t="s">
        <v>1032</v>
      </c>
      <c r="C30" s="1366"/>
      <c r="D30" s="1366"/>
      <c r="E30" s="1366"/>
      <c r="F30" s="1366"/>
      <c r="G30" s="1366"/>
      <c r="H30" s="1366"/>
      <c r="I30" s="1366"/>
      <c r="J30" s="1366"/>
      <c r="K30" s="1366"/>
      <c r="L30" s="1366"/>
      <c r="M30" s="1366"/>
      <c r="N30" s="1366"/>
      <c r="O30" s="1366"/>
      <c r="P30" s="1366"/>
      <c r="Q30" s="1366"/>
      <c r="R30" s="1366"/>
      <c r="S30" s="1366"/>
      <c r="T30" s="3182">
        <v>7122</v>
      </c>
      <c r="U30" s="3183"/>
      <c r="V30" s="3184"/>
      <c r="W30" s="3185"/>
      <c r="X30" s="1140"/>
      <c r="Y30" s="1140"/>
      <c r="Z30" s="1140"/>
      <c r="AA30" s="1140"/>
      <c r="AB30" s="3186"/>
      <c r="AC30" s="3185"/>
      <c r="AD30" s="1140"/>
      <c r="AE30" s="1140"/>
      <c r="AF30" s="1140"/>
      <c r="AG30" s="1140"/>
      <c r="AH30" s="1140"/>
      <c r="AI30" s="3186"/>
      <c r="AJ30" s="2717"/>
      <c r="AK30" s="2020"/>
      <c r="AL30" s="2020"/>
      <c r="AM30" s="2020"/>
      <c r="AN30" s="2020"/>
      <c r="AO30" s="2020"/>
      <c r="AP30" s="2035"/>
      <c r="AQ30" s="2717"/>
      <c r="AR30" s="2020"/>
      <c r="AS30" s="2020"/>
      <c r="AT30" s="2020"/>
      <c r="AU30" s="2020"/>
      <c r="AV30" s="2020"/>
      <c r="AW30" s="2035"/>
      <c r="AX30" s="2671">
        <f>W30+AC30+AJ30+AQ30</f>
        <v>0</v>
      </c>
      <c r="AY30" s="2115"/>
      <c r="AZ30" s="2115"/>
      <c r="BA30" s="2115"/>
      <c r="BB30" s="2115"/>
      <c r="BC30" s="2115"/>
      <c r="BD30" s="2128"/>
    </row>
    <row r="31" spans="1:56" s="652" customFormat="1" ht="15" customHeight="1">
      <c r="A31" s="581"/>
      <c r="B31" s="3163" t="s">
        <v>1065</v>
      </c>
      <c r="C31" s="3187"/>
      <c r="D31" s="3187"/>
      <c r="E31" s="3187"/>
      <c r="F31" s="3187"/>
      <c r="G31" s="3187"/>
      <c r="H31" s="3187"/>
      <c r="I31" s="3187"/>
      <c r="J31" s="3187"/>
      <c r="K31" s="3187"/>
      <c r="L31" s="3187"/>
      <c r="M31" s="3187"/>
      <c r="N31" s="3187"/>
      <c r="O31" s="3187"/>
      <c r="P31" s="3187"/>
      <c r="Q31" s="3187"/>
      <c r="R31" s="3187"/>
      <c r="S31" s="3187"/>
      <c r="T31" s="3188" t="s">
        <v>26</v>
      </c>
      <c r="U31" s="3189"/>
      <c r="V31" s="3190"/>
      <c r="W31" s="3194">
        <f>W35+W39+W40+W43+W44+W45</f>
        <v>0</v>
      </c>
      <c r="X31" s="1262"/>
      <c r="Y31" s="1262"/>
      <c r="Z31" s="1262"/>
      <c r="AA31" s="1262"/>
      <c r="AB31" s="3195"/>
      <c r="AC31" s="3194">
        <f>SUM(AC35,AC39,AC40,AC43,AC44,AC45)</f>
        <v>0</v>
      </c>
      <c r="AD31" s="1262"/>
      <c r="AE31" s="1262"/>
      <c r="AF31" s="1262"/>
      <c r="AG31" s="1262"/>
      <c r="AH31" s="1262"/>
      <c r="AI31" s="3195"/>
      <c r="AJ31" s="3194">
        <f>SUM(AJ35,AJ39,AJ40,AJ43,AJ44,AJ45)</f>
        <v>0</v>
      </c>
      <c r="AK31" s="1262"/>
      <c r="AL31" s="1262"/>
      <c r="AM31" s="1262"/>
      <c r="AN31" s="1262"/>
      <c r="AO31" s="1262"/>
      <c r="AP31" s="3195"/>
      <c r="AQ31" s="3194">
        <f>SUM(AQ35,AQ39,AQ40,AQ43,AQ44,AQ45)</f>
        <v>0</v>
      </c>
      <c r="AR31" s="1262"/>
      <c r="AS31" s="1262"/>
      <c r="AT31" s="1262"/>
      <c r="AU31" s="1262"/>
      <c r="AV31" s="1262"/>
      <c r="AW31" s="3195"/>
      <c r="AX31" s="3194">
        <f>W31+AC31+AJ31+AQ31</f>
        <v>0</v>
      </c>
      <c r="AY31" s="1262"/>
      <c r="AZ31" s="1262"/>
      <c r="BA31" s="1262"/>
      <c r="BB31" s="1262"/>
      <c r="BC31" s="1262"/>
      <c r="BD31" s="1264"/>
    </row>
    <row r="32" spans="1:56" s="652" customFormat="1" ht="15" customHeight="1">
      <c r="A32" s="581"/>
      <c r="B32" s="3177" t="s">
        <v>1078</v>
      </c>
      <c r="C32" s="3178"/>
      <c r="D32" s="3178"/>
      <c r="E32" s="3178"/>
      <c r="F32" s="3178"/>
      <c r="G32" s="3178"/>
      <c r="H32" s="3178"/>
      <c r="I32" s="3178"/>
      <c r="J32" s="3178"/>
      <c r="K32" s="3178"/>
      <c r="L32" s="3178"/>
      <c r="M32" s="3178"/>
      <c r="N32" s="3178"/>
      <c r="O32" s="3178"/>
      <c r="P32" s="3178"/>
      <c r="Q32" s="3178"/>
      <c r="R32" s="3178"/>
      <c r="S32" s="3178"/>
      <c r="T32" s="3168"/>
      <c r="U32" s="3169"/>
      <c r="V32" s="3170"/>
      <c r="W32" s="1112"/>
      <c r="X32" s="1111"/>
      <c r="Y32" s="1111"/>
      <c r="Z32" s="1111"/>
      <c r="AA32" s="1111"/>
      <c r="AB32" s="3196"/>
      <c r="AC32" s="1112"/>
      <c r="AD32" s="1111"/>
      <c r="AE32" s="1111"/>
      <c r="AF32" s="1111"/>
      <c r="AG32" s="1111"/>
      <c r="AH32" s="1111"/>
      <c r="AI32" s="3196"/>
      <c r="AJ32" s="1112"/>
      <c r="AK32" s="1111"/>
      <c r="AL32" s="1111"/>
      <c r="AM32" s="1111"/>
      <c r="AN32" s="1111"/>
      <c r="AO32" s="1111"/>
      <c r="AP32" s="3196"/>
      <c r="AQ32" s="1112"/>
      <c r="AR32" s="1111"/>
      <c r="AS32" s="1111"/>
      <c r="AT32" s="1111"/>
      <c r="AU32" s="1111"/>
      <c r="AV32" s="1111"/>
      <c r="AW32" s="3196"/>
      <c r="AX32" s="1112"/>
      <c r="AY32" s="1111"/>
      <c r="AZ32" s="1111"/>
      <c r="BA32" s="1111"/>
      <c r="BB32" s="1111"/>
      <c r="BC32" s="1111"/>
      <c r="BD32" s="1113"/>
    </row>
    <row r="33" spans="1:56" s="652" customFormat="1" ht="15" customHeight="1">
      <c r="A33" s="581"/>
      <c r="B33" s="3197" t="s">
        <v>1077</v>
      </c>
      <c r="C33" s="3198"/>
      <c r="D33" s="3198"/>
      <c r="E33" s="3198"/>
      <c r="F33" s="3198"/>
      <c r="G33" s="3198"/>
      <c r="H33" s="3198"/>
      <c r="I33" s="3198"/>
      <c r="J33" s="3198"/>
      <c r="K33" s="3198"/>
      <c r="L33" s="3198"/>
      <c r="M33" s="3198"/>
      <c r="N33" s="3198"/>
      <c r="O33" s="3198"/>
      <c r="P33" s="3198"/>
      <c r="Q33" s="3198"/>
      <c r="R33" s="3198"/>
      <c r="S33" s="3198"/>
      <c r="T33" s="3191"/>
      <c r="U33" s="3192"/>
      <c r="V33" s="3193"/>
      <c r="W33" s="1114"/>
      <c r="X33" s="1109"/>
      <c r="Y33" s="1109"/>
      <c r="Z33" s="1109"/>
      <c r="AA33" s="1109"/>
      <c r="AB33" s="1110"/>
      <c r="AC33" s="1114"/>
      <c r="AD33" s="1109"/>
      <c r="AE33" s="1109"/>
      <c r="AF33" s="1109"/>
      <c r="AG33" s="1109"/>
      <c r="AH33" s="1109"/>
      <c r="AI33" s="1110"/>
      <c r="AJ33" s="1114"/>
      <c r="AK33" s="1109"/>
      <c r="AL33" s="1109"/>
      <c r="AM33" s="1109"/>
      <c r="AN33" s="1109"/>
      <c r="AO33" s="1109"/>
      <c r="AP33" s="1110"/>
      <c r="AQ33" s="1114"/>
      <c r="AR33" s="1109"/>
      <c r="AS33" s="1109"/>
      <c r="AT33" s="1109"/>
      <c r="AU33" s="1109"/>
      <c r="AV33" s="1109"/>
      <c r="AW33" s="1110"/>
      <c r="AX33" s="1114"/>
      <c r="AY33" s="1109"/>
      <c r="AZ33" s="1109"/>
      <c r="BA33" s="1109"/>
      <c r="BB33" s="1109"/>
      <c r="BC33" s="1109"/>
      <c r="BD33" s="1115"/>
    </row>
    <row r="34" spans="1:56" ht="12" customHeight="1">
      <c r="B34" s="3242" t="s">
        <v>410</v>
      </c>
      <c r="C34" s="3243"/>
      <c r="D34" s="3243"/>
      <c r="E34" s="3243"/>
      <c r="F34" s="3243"/>
      <c r="G34" s="3243"/>
      <c r="H34" s="3243"/>
      <c r="I34" s="3243"/>
      <c r="J34" s="3243"/>
      <c r="K34" s="3243"/>
      <c r="L34" s="3243"/>
      <c r="M34" s="3243"/>
      <c r="N34" s="3243"/>
      <c r="O34" s="3243"/>
      <c r="P34" s="3243"/>
      <c r="Q34" s="3243"/>
      <c r="R34" s="3243"/>
      <c r="S34" s="3243"/>
      <c r="T34" s="3191"/>
      <c r="U34" s="3192"/>
      <c r="V34" s="3193"/>
      <c r="W34" s="3143"/>
      <c r="X34" s="2029"/>
      <c r="Y34" s="2029"/>
      <c r="Z34" s="2029"/>
      <c r="AA34" s="2029"/>
      <c r="AB34" s="3144"/>
      <c r="AC34" s="3143"/>
      <c r="AD34" s="2029"/>
      <c r="AE34" s="2029"/>
      <c r="AF34" s="2029"/>
      <c r="AG34" s="2029"/>
      <c r="AH34" s="2029"/>
      <c r="AI34" s="3144"/>
      <c r="AJ34" s="3143"/>
      <c r="AK34" s="2029"/>
      <c r="AL34" s="2029"/>
      <c r="AM34" s="2029"/>
      <c r="AN34" s="2029"/>
      <c r="AO34" s="2029"/>
      <c r="AP34" s="3144"/>
      <c r="AQ34" s="3143"/>
      <c r="AR34" s="2029"/>
      <c r="AS34" s="2029"/>
      <c r="AT34" s="2029"/>
      <c r="AU34" s="2029"/>
      <c r="AV34" s="2029"/>
      <c r="AW34" s="3144"/>
      <c r="AX34" s="3143"/>
      <c r="AY34" s="2029"/>
      <c r="AZ34" s="2029"/>
      <c r="BA34" s="2029"/>
      <c r="BB34" s="2029"/>
      <c r="BC34" s="2029"/>
      <c r="BD34" s="2098"/>
    </row>
    <row r="35" spans="1:56" s="652" customFormat="1" ht="25.5" customHeight="1">
      <c r="A35" s="581"/>
      <c r="B35" s="3163" t="s">
        <v>1253</v>
      </c>
      <c r="C35" s="3181"/>
      <c r="D35" s="3181"/>
      <c r="E35" s="3181"/>
      <c r="F35" s="3181"/>
      <c r="G35" s="3181"/>
      <c r="H35" s="3181"/>
      <c r="I35" s="3181"/>
      <c r="J35" s="3181"/>
      <c r="K35" s="3181"/>
      <c r="L35" s="3181"/>
      <c r="M35" s="3181"/>
      <c r="N35" s="3181"/>
      <c r="O35" s="3181"/>
      <c r="P35" s="3181"/>
      <c r="Q35" s="3181"/>
      <c r="R35" s="3181"/>
      <c r="S35" s="3181"/>
      <c r="T35" s="3188" t="s">
        <v>198</v>
      </c>
      <c r="U35" s="3189"/>
      <c r="V35" s="3190"/>
      <c r="W35" s="3205"/>
      <c r="X35" s="3206"/>
      <c r="Y35" s="3206"/>
      <c r="Z35" s="3206"/>
      <c r="AA35" s="3206"/>
      <c r="AB35" s="3206"/>
      <c r="AC35" s="3185"/>
      <c r="AD35" s="1140"/>
      <c r="AE35" s="1140"/>
      <c r="AF35" s="1140"/>
      <c r="AG35" s="1140"/>
      <c r="AH35" s="1140"/>
      <c r="AI35" s="3186"/>
      <c r="AJ35" s="2717"/>
      <c r="AK35" s="2020"/>
      <c r="AL35" s="2020"/>
      <c r="AM35" s="2020"/>
      <c r="AN35" s="2020"/>
      <c r="AO35" s="2020"/>
      <c r="AP35" s="2035"/>
      <c r="AQ35" s="2717"/>
      <c r="AR35" s="2020"/>
      <c r="AS35" s="2020"/>
      <c r="AT35" s="2020"/>
      <c r="AU35" s="2020"/>
      <c r="AV35" s="2020"/>
      <c r="AW35" s="2035"/>
      <c r="AX35" s="2669">
        <f>W35+AC35+AJ35+AQ35</f>
        <v>0</v>
      </c>
      <c r="AY35" s="2189"/>
      <c r="AZ35" s="2189"/>
      <c r="BA35" s="2189"/>
      <c r="BB35" s="2189"/>
      <c r="BC35" s="2189"/>
      <c r="BD35" s="2196"/>
    </row>
    <row r="36" spans="1:56" s="652" customFormat="1" ht="15" customHeight="1">
      <c r="A36" s="581"/>
      <c r="B36" s="3213" t="s">
        <v>410</v>
      </c>
      <c r="C36" s="3214"/>
      <c r="D36" s="3214"/>
      <c r="E36" s="3214"/>
      <c r="F36" s="3214"/>
      <c r="G36" s="3214"/>
      <c r="H36" s="3214"/>
      <c r="I36" s="3214"/>
      <c r="J36" s="3214"/>
      <c r="K36" s="3214"/>
      <c r="L36" s="3214"/>
      <c r="M36" s="3214"/>
      <c r="N36" s="3214"/>
      <c r="O36" s="3214"/>
      <c r="P36" s="3214"/>
      <c r="Q36" s="3214"/>
      <c r="R36" s="3214"/>
      <c r="S36" s="3215"/>
      <c r="T36" s="3165"/>
      <c r="U36" s="3166"/>
      <c r="V36" s="3167"/>
      <c r="W36" s="3205"/>
      <c r="X36" s="3206"/>
      <c r="Y36" s="3206"/>
      <c r="Z36" s="3206"/>
      <c r="AA36" s="3206"/>
      <c r="AB36" s="3206"/>
      <c r="AC36" s="3185"/>
      <c r="AD36" s="1140"/>
      <c r="AE36" s="1140"/>
      <c r="AF36" s="1140"/>
      <c r="AG36" s="1140"/>
      <c r="AH36" s="1140"/>
      <c r="AI36" s="3186"/>
      <c r="AJ36" s="2717"/>
      <c r="AK36" s="2020"/>
      <c r="AL36" s="2020"/>
      <c r="AM36" s="2020"/>
      <c r="AN36" s="2020"/>
      <c r="AO36" s="2020"/>
      <c r="AP36" s="2035"/>
      <c r="AQ36" s="2717"/>
      <c r="AR36" s="2020"/>
      <c r="AS36" s="2020"/>
      <c r="AT36" s="2020"/>
      <c r="AU36" s="2020"/>
      <c r="AV36" s="2020"/>
      <c r="AW36" s="2035"/>
      <c r="AX36" s="2717"/>
      <c r="AY36" s="2020"/>
      <c r="AZ36" s="2020"/>
      <c r="BA36" s="2020"/>
      <c r="BB36" s="2020"/>
      <c r="BC36" s="2020"/>
      <c r="BD36" s="2179"/>
    </row>
    <row r="37" spans="1:56" s="652" customFormat="1" ht="15" customHeight="1">
      <c r="A37" s="581"/>
      <c r="B37" s="3197" t="s">
        <v>1073</v>
      </c>
      <c r="C37" s="3198"/>
      <c r="D37" s="3198"/>
      <c r="E37" s="3198"/>
      <c r="F37" s="3198"/>
      <c r="G37" s="3198"/>
      <c r="H37" s="3198"/>
      <c r="I37" s="3198"/>
      <c r="J37" s="3198"/>
      <c r="K37" s="3198"/>
      <c r="L37" s="3198"/>
      <c r="M37" s="3198"/>
      <c r="N37" s="3198"/>
      <c r="O37" s="3198"/>
      <c r="P37" s="3198"/>
      <c r="Q37" s="3198"/>
      <c r="R37" s="3198"/>
      <c r="S37" s="3212"/>
      <c r="T37" s="3165" t="s">
        <v>199</v>
      </c>
      <c r="U37" s="3166"/>
      <c r="V37" s="3167"/>
      <c r="W37" s="3185"/>
      <c r="X37" s="1140"/>
      <c r="Y37" s="1140"/>
      <c r="Z37" s="1140"/>
      <c r="AA37" s="1140"/>
      <c r="AB37" s="3186"/>
      <c r="AC37" s="3185"/>
      <c r="AD37" s="1140"/>
      <c r="AE37" s="1140"/>
      <c r="AF37" s="1140"/>
      <c r="AG37" s="1140"/>
      <c r="AH37" s="1140"/>
      <c r="AI37" s="3186"/>
      <c r="AJ37" s="2717"/>
      <c r="AK37" s="2020"/>
      <c r="AL37" s="2020"/>
      <c r="AM37" s="2020"/>
      <c r="AN37" s="2020"/>
      <c r="AO37" s="2020"/>
      <c r="AP37" s="2035"/>
      <c r="AQ37" s="2717"/>
      <c r="AR37" s="2020"/>
      <c r="AS37" s="2020"/>
      <c r="AT37" s="2020"/>
      <c r="AU37" s="2020"/>
      <c r="AV37" s="2020"/>
      <c r="AW37" s="2035"/>
      <c r="AX37" s="2669">
        <f>W37+AC37+AJ37+AQ37</f>
        <v>0</v>
      </c>
      <c r="AY37" s="2189"/>
      <c r="AZ37" s="2189"/>
      <c r="BA37" s="2189"/>
      <c r="BB37" s="2189"/>
      <c r="BC37" s="2189"/>
      <c r="BD37" s="2196"/>
    </row>
    <row r="38" spans="1:56" s="652" customFormat="1" ht="19.5" customHeight="1">
      <c r="A38" s="581"/>
      <c r="B38" s="3177" t="s">
        <v>1074</v>
      </c>
      <c r="C38" s="3178"/>
      <c r="D38" s="3178"/>
      <c r="E38" s="3178"/>
      <c r="F38" s="3178"/>
      <c r="G38" s="3178"/>
      <c r="H38" s="3178"/>
      <c r="I38" s="3178"/>
      <c r="J38" s="3178"/>
      <c r="K38" s="3178"/>
      <c r="L38" s="3178"/>
      <c r="M38" s="3178"/>
      <c r="N38" s="3178"/>
      <c r="O38" s="3178"/>
      <c r="P38" s="3178"/>
      <c r="Q38" s="3178"/>
      <c r="R38" s="3178"/>
      <c r="S38" s="3178"/>
      <c r="T38" s="3191" t="s">
        <v>200</v>
      </c>
      <c r="U38" s="3192"/>
      <c r="V38" s="3193"/>
      <c r="W38" s="3205"/>
      <c r="X38" s="3206"/>
      <c r="Y38" s="3206"/>
      <c r="Z38" s="3206"/>
      <c r="AA38" s="3206"/>
      <c r="AB38" s="3211"/>
      <c r="AC38" s="3205"/>
      <c r="AD38" s="3206"/>
      <c r="AE38" s="3206"/>
      <c r="AF38" s="3206"/>
      <c r="AG38" s="3206"/>
      <c r="AH38" s="3206"/>
      <c r="AI38" s="3211"/>
      <c r="AJ38" s="3143"/>
      <c r="AK38" s="2029"/>
      <c r="AL38" s="2029"/>
      <c r="AM38" s="2029"/>
      <c r="AN38" s="2029"/>
      <c r="AO38" s="2029"/>
      <c r="AP38" s="3144"/>
      <c r="AQ38" s="3143"/>
      <c r="AR38" s="2029"/>
      <c r="AS38" s="2029"/>
      <c r="AT38" s="2029"/>
      <c r="AU38" s="2029"/>
      <c r="AV38" s="2029"/>
      <c r="AW38" s="3144"/>
      <c r="AX38" s="2669">
        <f t="shared" ref="AX38:AX40" si="3">W38+AC38+AJ38+AQ38</f>
        <v>0</v>
      </c>
      <c r="AY38" s="2189"/>
      <c r="AZ38" s="2189"/>
      <c r="BA38" s="2189"/>
      <c r="BB38" s="2189"/>
      <c r="BC38" s="2189"/>
      <c r="BD38" s="2196"/>
    </row>
    <row r="39" spans="1:56" s="652" customFormat="1" ht="26.25" customHeight="1">
      <c r="A39" s="581"/>
      <c r="B39" s="3179" t="s">
        <v>1037</v>
      </c>
      <c r="C39" s="3180"/>
      <c r="D39" s="3180"/>
      <c r="E39" s="3180"/>
      <c r="F39" s="3180"/>
      <c r="G39" s="3180"/>
      <c r="H39" s="3180"/>
      <c r="I39" s="3180"/>
      <c r="J39" s="3180"/>
      <c r="K39" s="3180"/>
      <c r="L39" s="3180"/>
      <c r="M39" s="3180"/>
      <c r="N39" s="3180"/>
      <c r="O39" s="3180"/>
      <c r="P39" s="3180"/>
      <c r="Q39" s="3180"/>
      <c r="R39" s="3180"/>
      <c r="S39" s="3180"/>
      <c r="T39" s="3165" t="s">
        <v>201</v>
      </c>
      <c r="U39" s="3166"/>
      <c r="V39" s="3167"/>
      <c r="W39" s="3205"/>
      <c r="X39" s="3206"/>
      <c r="Y39" s="3206"/>
      <c r="Z39" s="3206"/>
      <c r="AA39" s="3206"/>
      <c r="AB39" s="3206"/>
      <c r="AC39" s="3185"/>
      <c r="AD39" s="1140"/>
      <c r="AE39" s="1140"/>
      <c r="AF39" s="1140"/>
      <c r="AG39" s="1140"/>
      <c r="AH39" s="1140"/>
      <c r="AI39" s="3186"/>
      <c r="AJ39" s="2717"/>
      <c r="AK39" s="2020"/>
      <c r="AL39" s="2020"/>
      <c r="AM39" s="2020"/>
      <c r="AN39" s="2020"/>
      <c r="AO39" s="2020"/>
      <c r="AP39" s="2035"/>
      <c r="AQ39" s="2717"/>
      <c r="AR39" s="2020"/>
      <c r="AS39" s="2020"/>
      <c r="AT39" s="2020"/>
      <c r="AU39" s="2020"/>
      <c r="AV39" s="2020"/>
      <c r="AW39" s="2035"/>
      <c r="AX39" s="2669">
        <f t="shared" si="3"/>
        <v>0</v>
      </c>
      <c r="AY39" s="2189"/>
      <c r="AZ39" s="2189"/>
      <c r="BA39" s="2189"/>
      <c r="BB39" s="2189"/>
      <c r="BC39" s="2189"/>
      <c r="BD39" s="2196"/>
    </row>
    <row r="40" spans="1:56" s="652" customFormat="1" ht="25.5" customHeight="1">
      <c r="A40" s="581"/>
      <c r="B40" s="3163" t="s">
        <v>1254</v>
      </c>
      <c r="C40" s="3164"/>
      <c r="D40" s="3164"/>
      <c r="E40" s="3164"/>
      <c r="F40" s="3164"/>
      <c r="G40" s="3164"/>
      <c r="H40" s="3164"/>
      <c r="I40" s="3164"/>
      <c r="J40" s="3164"/>
      <c r="K40" s="3164"/>
      <c r="L40" s="3164"/>
      <c r="M40" s="3164"/>
      <c r="N40" s="3164"/>
      <c r="O40" s="3164"/>
      <c r="P40" s="3164"/>
      <c r="Q40" s="3164"/>
      <c r="R40" s="3164"/>
      <c r="S40" s="3164"/>
      <c r="T40" s="3165" t="s">
        <v>202</v>
      </c>
      <c r="U40" s="3166"/>
      <c r="V40" s="3167"/>
      <c r="W40" s="3205"/>
      <c r="X40" s="3206"/>
      <c r="Y40" s="3206"/>
      <c r="Z40" s="3206"/>
      <c r="AA40" s="3206"/>
      <c r="AB40" s="3206"/>
      <c r="AC40" s="3185"/>
      <c r="AD40" s="1140"/>
      <c r="AE40" s="1140"/>
      <c r="AF40" s="1140"/>
      <c r="AG40" s="1140"/>
      <c r="AH40" s="1140"/>
      <c r="AI40" s="3186"/>
      <c r="AJ40" s="2717"/>
      <c r="AK40" s="2020"/>
      <c r="AL40" s="2020"/>
      <c r="AM40" s="2020"/>
      <c r="AN40" s="2020"/>
      <c r="AO40" s="2020"/>
      <c r="AP40" s="2035"/>
      <c r="AQ40" s="2717"/>
      <c r="AR40" s="2020"/>
      <c r="AS40" s="2020"/>
      <c r="AT40" s="2020"/>
      <c r="AU40" s="2020"/>
      <c r="AV40" s="2020"/>
      <c r="AW40" s="2035"/>
      <c r="AX40" s="2669">
        <f t="shared" si="3"/>
        <v>0</v>
      </c>
      <c r="AY40" s="2189"/>
      <c r="AZ40" s="2189"/>
      <c r="BA40" s="2189"/>
      <c r="BB40" s="2189"/>
      <c r="BC40" s="2189"/>
      <c r="BD40" s="2196"/>
    </row>
    <row r="41" spans="1:56" ht="12" customHeight="1">
      <c r="B41" s="3242" t="s">
        <v>410</v>
      </c>
      <c r="C41" s="3243"/>
      <c r="D41" s="3243"/>
      <c r="E41" s="3243"/>
      <c r="F41" s="3243"/>
      <c r="G41" s="3243"/>
      <c r="H41" s="3243"/>
      <c r="I41" s="3243"/>
      <c r="J41" s="3243"/>
      <c r="K41" s="3243"/>
      <c r="L41" s="3243"/>
      <c r="M41" s="3243"/>
      <c r="N41" s="3243"/>
      <c r="O41" s="3243"/>
      <c r="P41" s="3243"/>
      <c r="Q41" s="3243"/>
      <c r="R41" s="3243"/>
      <c r="S41" s="3243"/>
      <c r="T41" s="3165"/>
      <c r="U41" s="3166"/>
      <c r="V41" s="3167"/>
      <c r="W41" s="3205"/>
      <c r="X41" s="3206"/>
      <c r="Y41" s="3206"/>
      <c r="Z41" s="3206"/>
      <c r="AA41" s="3206"/>
      <c r="AB41" s="3206"/>
      <c r="AC41" s="3185"/>
      <c r="AD41" s="1140"/>
      <c r="AE41" s="1140"/>
      <c r="AF41" s="1140"/>
      <c r="AG41" s="1140"/>
      <c r="AH41" s="1140"/>
      <c r="AI41" s="3186"/>
      <c r="AJ41" s="2717"/>
      <c r="AK41" s="2020"/>
      <c r="AL41" s="2020"/>
      <c r="AM41" s="2020"/>
      <c r="AN41" s="2020"/>
      <c r="AO41" s="2020"/>
      <c r="AP41" s="2035"/>
      <c r="AQ41" s="2717"/>
      <c r="AR41" s="2020"/>
      <c r="AS41" s="2020"/>
      <c r="AT41" s="2020"/>
      <c r="AU41" s="2020"/>
      <c r="AV41" s="2020"/>
      <c r="AW41" s="2035"/>
      <c r="AX41" s="2717"/>
      <c r="AY41" s="2020"/>
      <c r="AZ41" s="2020"/>
      <c r="BA41" s="2020"/>
      <c r="BB41" s="2020"/>
      <c r="BC41" s="2020"/>
      <c r="BD41" s="2179"/>
    </row>
    <row r="42" spans="1:56" s="652" customFormat="1" ht="24.75" customHeight="1">
      <c r="A42" s="581"/>
      <c r="B42" s="3173" t="s">
        <v>1064</v>
      </c>
      <c r="C42" s="3174"/>
      <c r="D42" s="3174"/>
      <c r="E42" s="3174"/>
      <c r="F42" s="3174"/>
      <c r="G42" s="3174"/>
      <c r="H42" s="3174"/>
      <c r="I42" s="3174"/>
      <c r="J42" s="3174"/>
      <c r="K42" s="3174"/>
      <c r="L42" s="3174"/>
      <c r="M42" s="3174"/>
      <c r="N42" s="3174"/>
      <c r="O42" s="3174"/>
      <c r="P42" s="3174"/>
      <c r="Q42" s="3174"/>
      <c r="R42" s="3174"/>
      <c r="S42" s="3174"/>
      <c r="T42" s="3165" t="s">
        <v>203</v>
      </c>
      <c r="U42" s="3166"/>
      <c r="V42" s="3167"/>
      <c r="W42" s="3205"/>
      <c r="X42" s="3206"/>
      <c r="Y42" s="3206"/>
      <c r="Z42" s="3206"/>
      <c r="AA42" s="3206"/>
      <c r="AB42" s="3206"/>
      <c r="AC42" s="3185"/>
      <c r="AD42" s="1140"/>
      <c r="AE42" s="1140"/>
      <c r="AF42" s="1140"/>
      <c r="AG42" s="1140"/>
      <c r="AH42" s="1140"/>
      <c r="AI42" s="3186"/>
      <c r="AJ42" s="2717"/>
      <c r="AK42" s="2020"/>
      <c r="AL42" s="2020"/>
      <c r="AM42" s="2020"/>
      <c r="AN42" s="2020"/>
      <c r="AO42" s="2020"/>
      <c r="AP42" s="2035"/>
      <c r="AQ42" s="2717"/>
      <c r="AR42" s="2020"/>
      <c r="AS42" s="2020"/>
      <c r="AT42" s="2020"/>
      <c r="AU42" s="2020"/>
      <c r="AV42" s="2020"/>
      <c r="AW42" s="2035"/>
      <c r="AX42" s="2669">
        <f>W42+AC42+AJ42+AQ42</f>
        <v>0</v>
      </c>
      <c r="AY42" s="2189"/>
      <c r="AZ42" s="2189"/>
      <c r="BA42" s="2189"/>
      <c r="BB42" s="2189"/>
      <c r="BC42" s="2189"/>
      <c r="BD42" s="2196"/>
    </row>
    <row r="43" spans="1:56" s="652" customFormat="1" ht="15" customHeight="1">
      <c r="A43" s="581"/>
      <c r="B43" s="3163" t="s">
        <v>1054</v>
      </c>
      <c r="C43" s="3164"/>
      <c r="D43" s="3164"/>
      <c r="E43" s="3164"/>
      <c r="F43" s="3164"/>
      <c r="G43" s="3164"/>
      <c r="H43" s="3164"/>
      <c r="I43" s="3164"/>
      <c r="J43" s="3164"/>
      <c r="K43" s="3164"/>
      <c r="L43" s="3164"/>
      <c r="M43" s="3164"/>
      <c r="N43" s="3164"/>
      <c r="O43" s="3164"/>
      <c r="P43" s="3164"/>
      <c r="Q43" s="3164"/>
      <c r="R43" s="3164"/>
      <c r="S43" s="3164"/>
      <c r="T43" s="3165" t="s">
        <v>204</v>
      </c>
      <c r="U43" s="3166"/>
      <c r="V43" s="3167"/>
      <c r="W43" s="3205"/>
      <c r="X43" s="3206"/>
      <c r="Y43" s="3206"/>
      <c r="Z43" s="3206"/>
      <c r="AA43" s="3206"/>
      <c r="AB43" s="3206"/>
      <c r="AC43" s="3185"/>
      <c r="AD43" s="1140"/>
      <c r="AE43" s="1140"/>
      <c r="AF43" s="1140"/>
      <c r="AG43" s="1140"/>
      <c r="AH43" s="1140"/>
      <c r="AI43" s="3186"/>
      <c r="AJ43" s="2717"/>
      <c r="AK43" s="2020"/>
      <c r="AL43" s="2020"/>
      <c r="AM43" s="2020"/>
      <c r="AN43" s="2020"/>
      <c r="AO43" s="2020"/>
      <c r="AP43" s="2035"/>
      <c r="AQ43" s="2717"/>
      <c r="AR43" s="2020"/>
      <c r="AS43" s="2020"/>
      <c r="AT43" s="2020"/>
      <c r="AU43" s="2020"/>
      <c r="AV43" s="2020"/>
      <c r="AW43" s="2035"/>
      <c r="AX43" s="2669">
        <f t="shared" ref="AX43:AX45" si="4">W43+AC43+AJ43+AQ43</f>
        <v>0</v>
      </c>
      <c r="AY43" s="2189"/>
      <c r="AZ43" s="2189"/>
      <c r="BA43" s="2189"/>
      <c r="BB43" s="2189"/>
      <c r="BC43" s="2189"/>
      <c r="BD43" s="2196"/>
    </row>
    <row r="44" spans="1:56" s="652" customFormat="1" ht="15" customHeight="1">
      <c r="A44" s="581"/>
      <c r="B44" s="3163" t="s">
        <v>1055</v>
      </c>
      <c r="C44" s="3164"/>
      <c r="D44" s="3164"/>
      <c r="E44" s="3164"/>
      <c r="F44" s="3164"/>
      <c r="G44" s="3164"/>
      <c r="H44" s="3164"/>
      <c r="I44" s="3164"/>
      <c r="J44" s="3164"/>
      <c r="K44" s="3164"/>
      <c r="L44" s="3164"/>
      <c r="M44" s="3164"/>
      <c r="N44" s="3164"/>
      <c r="O44" s="3164"/>
      <c r="P44" s="3164"/>
      <c r="Q44" s="3164"/>
      <c r="R44" s="3164"/>
      <c r="S44" s="3164"/>
      <c r="T44" s="3165" t="s">
        <v>205</v>
      </c>
      <c r="U44" s="3166"/>
      <c r="V44" s="3167"/>
      <c r="W44" s="3205"/>
      <c r="X44" s="3206"/>
      <c r="Y44" s="3206"/>
      <c r="Z44" s="3206"/>
      <c r="AA44" s="3206"/>
      <c r="AB44" s="3206"/>
      <c r="AC44" s="3185"/>
      <c r="AD44" s="1140"/>
      <c r="AE44" s="1140"/>
      <c r="AF44" s="1140"/>
      <c r="AG44" s="1140"/>
      <c r="AH44" s="1140"/>
      <c r="AI44" s="3186"/>
      <c r="AJ44" s="2717"/>
      <c r="AK44" s="2020"/>
      <c r="AL44" s="2020"/>
      <c r="AM44" s="2020"/>
      <c r="AN44" s="2020"/>
      <c r="AO44" s="2020"/>
      <c r="AP44" s="2035"/>
      <c r="AQ44" s="2717"/>
      <c r="AR44" s="2020"/>
      <c r="AS44" s="2020"/>
      <c r="AT44" s="2020"/>
      <c r="AU44" s="2020"/>
      <c r="AV44" s="2020"/>
      <c r="AW44" s="2035"/>
      <c r="AX44" s="2669">
        <f t="shared" si="4"/>
        <v>0</v>
      </c>
      <c r="AY44" s="2189"/>
      <c r="AZ44" s="2189"/>
      <c r="BA44" s="2189"/>
      <c r="BB44" s="2189"/>
      <c r="BC44" s="2189"/>
      <c r="BD44" s="2196"/>
    </row>
    <row r="45" spans="1:56" s="652" customFormat="1" ht="15" customHeight="1">
      <c r="A45" s="581"/>
      <c r="B45" s="3204" t="s">
        <v>938</v>
      </c>
      <c r="C45" s="1366"/>
      <c r="D45" s="1366"/>
      <c r="E45" s="1366"/>
      <c r="F45" s="1366"/>
      <c r="G45" s="1366"/>
      <c r="H45" s="1366"/>
      <c r="I45" s="1366"/>
      <c r="J45" s="1366"/>
      <c r="K45" s="1366"/>
      <c r="L45" s="1366"/>
      <c r="M45" s="1366"/>
      <c r="N45" s="1366"/>
      <c r="O45" s="1366"/>
      <c r="P45" s="1366"/>
      <c r="Q45" s="1366"/>
      <c r="R45" s="1366"/>
      <c r="S45" s="1366"/>
      <c r="T45" s="3165" t="s">
        <v>206</v>
      </c>
      <c r="U45" s="3166"/>
      <c r="V45" s="3167"/>
      <c r="W45" s="3205"/>
      <c r="X45" s="3206"/>
      <c r="Y45" s="3206"/>
      <c r="Z45" s="3206"/>
      <c r="AA45" s="3206"/>
      <c r="AB45" s="3206"/>
      <c r="AC45" s="3185"/>
      <c r="AD45" s="1140"/>
      <c r="AE45" s="1140"/>
      <c r="AF45" s="1140"/>
      <c r="AG45" s="1140"/>
      <c r="AH45" s="1140"/>
      <c r="AI45" s="3186"/>
      <c r="AJ45" s="2717"/>
      <c r="AK45" s="2020"/>
      <c r="AL45" s="2020"/>
      <c r="AM45" s="2020"/>
      <c r="AN45" s="2020"/>
      <c r="AO45" s="2020"/>
      <c r="AP45" s="2035"/>
      <c r="AQ45" s="2717"/>
      <c r="AR45" s="2020"/>
      <c r="AS45" s="2020"/>
      <c r="AT45" s="2020"/>
      <c r="AU45" s="2020"/>
      <c r="AV45" s="2020"/>
      <c r="AW45" s="2035"/>
      <c r="AX45" s="2669">
        <f t="shared" si="4"/>
        <v>0</v>
      </c>
      <c r="AY45" s="2189"/>
      <c r="AZ45" s="2189"/>
      <c r="BA45" s="2189"/>
      <c r="BB45" s="2189"/>
      <c r="BC45" s="2189"/>
      <c r="BD45" s="2196"/>
    </row>
    <row r="46" spans="1:56" ht="25.9" customHeight="1">
      <c r="B46" s="3229" t="s">
        <v>1066</v>
      </c>
      <c r="C46" s="3230"/>
      <c r="D46" s="3230"/>
      <c r="E46" s="3230"/>
      <c r="F46" s="3230"/>
      <c r="G46" s="3230"/>
      <c r="H46" s="3230"/>
      <c r="I46" s="3230"/>
      <c r="J46" s="3230"/>
      <c r="K46" s="3230"/>
      <c r="L46" s="3230"/>
      <c r="M46" s="3230"/>
      <c r="N46" s="3230"/>
      <c r="O46" s="3230"/>
      <c r="P46" s="3230"/>
      <c r="Q46" s="3230"/>
      <c r="R46" s="3230"/>
      <c r="S46" s="3231"/>
      <c r="T46" s="3232" t="s">
        <v>23</v>
      </c>
      <c r="U46" s="3233"/>
      <c r="V46" s="3233"/>
      <c r="W46" s="3234">
        <f>W47+W60-W68</f>
        <v>0</v>
      </c>
      <c r="X46" s="1082"/>
      <c r="Y46" s="1082"/>
      <c r="Z46" s="1082"/>
      <c r="AA46" s="1082"/>
      <c r="AB46" s="1084"/>
      <c r="AC46" s="3234">
        <f>AC47+AC60-AC68</f>
        <v>0</v>
      </c>
      <c r="AD46" s="1082"/>
      <c r="AE46" s="1082"/>
      <c r="AF46" s="1082"/>
      <c r="AG46" s="1082"/>
      <c r="AH46" s="1082"/>
      <c r="AI46" s="1084"/>
      <c r="AJ46" s="3234">
        <f>AJ47+AJ60-AJ68</f>
        <v>0</v>
      </c>
      <c r="AK46" s="1082"/>
      <c r="AL46" s="1082"/>
      <c r="AM46" s="1082"/>
      <c r="AN46" s="1082"/>
      <c r="AO46" s="1082"/>
      <c r="AP46" s="1084"/>
      <c r="AQ46" s="3234">
        <f>AQ47+AQ60-AQ68</f>
        <v>0</v>
      </c>
      <c r="AR46" s="1082"/>
      <c r="AS46" s="1082"/>
      <c r="AT46" s="1082"/>
      <c r="AU46" s="1082"/>
      <c r="AV46" s="1082"/>
      <c r="AW46" s="1084"/>
      <c r="AX46" s="2669">
        <f>W46+AC46+AJ46+AQ46</f>
        <v>0</v>
      </c>
      <c r="AY46" s="2189"/>
      <c r="AZ46" s="2189"/>
      <c r="BA46" s="2189"/>
      <c r="BB46" s="2189"/>
      <c r="BC46" s="2189"/>
      <c r="BD46" s="2196"/>
    </row>
    <row r="47" spans="1:56" ht="13.5" customHeight="1">
      <c r="B47" s="3163" t="s">
        <v>1062</v>
      </c>
      <c r="C47" s="3187"/>
      <c r="D47" s="3187"/>
      <c r="E47" s="3187"/>
      <c r="F47" s="3187"/>
      <c r="G47" s="3187"/>
      <c r="H47" s="3187"/>
      <c r="I47" s="3187"/>
      <c r="J47" s="3187"/>
      <c r="K47" s="3187"/>
      <c r="L47" s="3187"/>
      <c r="M47" s="3187"/>
      <c r="N47" s="3187"/>
      <c r="O47" s="3187"/>
      <c r="P47" s="3187"/>
      <c r="Q47" s="3187"/>
      <c r="R47" s="3187"/>
      <c r="S47" s="3187"/>
      <c r="T47" s="3238" t="s">
        <v>27</v>
      </c>
      <c r="U47" s="3239"/>
      <c r="V47" s="3239"/>
      <c r="W47" s="3220">
        <f>SUM(W52,W56,W59)</f>
        <v>0</v>
      </c>
      <c r="X47" s="3221"/>
      <c r="Y47" s="3221"/>
      <c r="Z47" s="3221"/>
      <c r="AA47" s="3221"/>
      <c r="AB47" s="3222"/>
      <c r="AC47" s="3220">
        <f>SUM(AC52,AC56,AC59)</f>
        <v>0</v>
      </c>
      <c r="AD47" s="3221"/>
      <c r="AE47" s="3221"/>
      <c r="AF47" s="3221"/>
      <c r="AG47" s="3221"/>
      <c r="AH47" s="3221"/>
      <c r="AI47" s="3222"/>
      <c r="AJ47" s="2671">
        <f>SUM(AJ52,AJ56,AJ59)</f>
        <v>0</v>
      </c>
      <c r="AK47" s="2115"/>
      <c r="AL47" s="2115"/>
      <c r="AM47" s="2115"/>
      <c r="AN47" s="2115"/>
      <c r="AO47" s="2115"/>
      <c r="AP47" s="2672"/>
      <c r="AQ47" s="3220">
        <f>SUM(AQ52,AQ56,AQ59)</f>
        <v>0</v>
      </c>
      <c r="AR47" s="3221"/>
      <c r="AS47" s="3221"/>
      <c r="AT47" s="3221"/>
      <c r="AU47" s="3221"/>
      <c r="AV47" s="3221"/>
      <c r="AW47" s="3222"/>
      <c r="AX47" s="3220">
        <f>W47+AC47+AJ47+AQ47</f>
        <v>0</v>
      </c>
      <c r="AY47" s="3221"/>
      <c r="AZ47" s="3221"/>
      <c r="BA47" s="3221"/>
      <c r="BB47" s="3221"/>
      <c r="BC47" s="3221"/>
      <c r="BD47" s="3235"/>
    </row>
    <row r="48" spans="1:56" ht="12" customHeight="1">
      <c r="B48" s="3177" t="s">
        <v>1080</v>
      </c>
      <c r="C48" s="3178"/>
      <c r="D48" s="3178"/>
      <c r="E48" s="3178"/>
      <c r="F48" s="3178"/>
      <c r="G48" s="3178"/>
      <c r="H48" s="3178"/>
      <c r="I48" s="3178"/>
      <c r="J48" s="3178"/>
      <c r="K48" s="3178"/>
      <c r="L48" s="3178"/>
      <c r="M48" s="3178"/>
      <c r="N48" s="3178"/>
      <c r="O48" s="3178"/>
      <c r="P48" s="3178"/>
      <c r="Q48" s="3178"/>
      <c r="R48" s="3178"/>
      <c r="S48" s="3178"/>
      <c r="T48" s="3238"/>
      <c r="U48" s="3239"/>
      <c r="V48" s="3239"/>
      <c r="W48" s="3223"/>
      <c r="X48" s="3224"/>
      <c r="Y48" s="3224"/>
      <c r="Z48" s="3224"/>
      <c r="AA48" s="3224"/>
      <c r="AB48" s="3225"/>
      <c r="AC48" s="3223"/>
      <c r="AD48" s="3224"/>
      <c r="AE48" s="3224"/>
      <c r="AF48" s="3224"/>
      <c r="AG48" s="3224"/>
      <c r="AH48" s="3224"/>
      <c r="AI48" s="3225"/>
      <c r="AJ48" s="3216"/>
      <c r="AK48" s="2092"/>
      <c r="AL48" s="2092"/>
      <c r="AM48" s="2092"/>
      <c r="AN48" s="2092"/>
      <c r="AO48" s="2092"/>
      <c r="AP48" s="3217"/>
      <c r="AQ48" s="3223"/>
      <c r="AR48" s="3224"/>
      <c r="AS48" s="3224"/>
      <c r="AT48" s="3224"/>
      <c r="AU48" s="3224"/>
      <c r="AV48" s="3224"/>
      <c r="AW48" s="3225"/>
      <c r="AX48" s="3223"/>
      <c r="AY48" s="3224"/>
      <c r="AZ48" s="3224"/>
      <c r="BA48" s="3224"/>
      <c r="BB48" s="3224"/>
      <c r="BC48" s="3224"/>
      <c r="BD48" s="3236"/>
    </row>
    <row r="49" spans="1:56" ht="12" customHeight="1">
      <c r="B49" s="3177" t="s">
        <v>1081</v>
      </c>
      <c r="C49" s="3178"/>
      <c r="D49" s="3178"/>
      <c r="E49" s="3178"/>
      <c r="F49" s="3178"/>
      <c r="G49" s="3178"/>
      <c r="H49" s="3178"/>
      <c r="I49" s="3178"/>
      <c r="J49" s="3178"/>
      <c r="K49" s="3178"/>
      <c r="L49" s="3178"/>
      <c r="M49" s="3178"/>
      <c r="N49" s="3178"/>
      <c r="O49" s="3178"/>
      <c r="P49" s="3178"/>
      <c r="Q49" s="3178"/>
      <c r="R49" s="3178"/>
      <c r="S49" s="3178"/>
      <c r="T49" s="3238"/>
      <c r="U49" s="3239"/>
      <c r="V49" s="3239"/>
      <c r="W49" s="3223"/>
      <c r="X49" s="3224"/>
      <c r="Y49" s="3224"/>
      <c r="Z49" s="3224"/>
      <c r="AA49" s="3224"/>
      <c r="AB49" s="3225"/>
      <c r="AC49" s="3223"/>
      <c r="AD49" s="3224"/>
      <c r="AE49" s="3224"/>
      <c r="AF49" s="3224"/>
      <c r="AG49" s="3224"/>
      <c r="AH49" s="3224"/>
      <c r="AI49" s="3225"/>
      <c r="AJ49" s="3216"/>
      <c r="AK49" s="2092"/>
      <c r="AL49" s="2092"/>
      <c r="AM49" s="2092"/>
      <c r="AN49" s="2092"/>
      <c r="AO49" s="2092"/>
      <c r="AP49" s="3217"/>
      <c r="AQ49" s="3223"/>
      <c r="AR49" s="3224"/>
      <c r="AS49" s="3224"/>
      <c r="AT49" s="3224"/>
      <c r="AU49" s="3224"/>
      <c r="AV49" s="3224"/>
      <c r="AW49" s="3225"/>
      <c r="AX49" s="3223"/>
      <c r="AY49" s="3224"/>
      <c r="AZ49" s="3224"/>
      <c r="BA49" s="3224"/>
      <c r="BB49" s="3224"/>
      <c r="BC49" s="3224"/>
      <c r="BD49" s="3236"/>
    </row>
    <row r="50" spans="1:56" ht="12" customHeight="1">
      <c r="B50" s="3197" t="s">
        <v>1079</v>
      </c>
      <c r="C50" s="3198"/>
      <c r="D50" s="3198"/>
      <c r="E50" s="3198"/>
      <c r="F50" s="3198"/>
      <c r="G50" s="3198"/>
      <c r="H50" s="3198"/>
      <c r="I50" s="3198"/>
      <c r="J50" s="3198"/>
      <c r="K50" s="3198"/>
      <c r="L50" s="3198"/>
      <c r="M50" s="3198"/>
      <c r="N50" s="3198"/>
      <c r="O50" s="3198"/>
      <c r="P50" s="3198"/>
      <c r="Q50" s="3198"/>
      <c r="R50" s="3198"/>
      <c r="S50" s="3198"/>
      <c r="T50" s="3238"/>
      <c r="U50" s="3239"/>
      <c r="V50" s="3239"/>
      <c r="W50" s="3226"/>
      <c r="X50" s="3227"/>
      <c r="Y50" s="3227"/>
      <c r="Z50" s="3227"/>
      <c r="AA50" s="3227"/>
      <c r="AB50" s="3228"/>
      <c r="AC50" s="3226"/>
      <c r="AD50" s="3227"/>
      <c r="AE50" s="3227"/>
      <c r="AF50" s="3227"/>
      <c r="AG50" s="3227"/>
      <c r="AH50" s="3227"/>
      <c r="AI50" s="3228"/>
      <c r="AJ50" s="3218"/>
      <c r="AK50" s="2095"/>
      <c r="AL50" s="2095"/>
      <c r="AM50" s="2095"/>
      <c r="AN50" s="2095"/>
      <c r="AO50" s="2095"/>
      <c r="AP50" s="3219"/>
      <c r="AQ50" s="3226"/>
      <c r="AR50" s="3227"/>
      <c r="AS50" s="3227"/>
      <c r="AT50" s="3227"/>
      <c r="AU50" s="3227"/>
      <c r="AV50" s="3227"/>
      <c r="AW50" s="3228"/>
      <c r="AX50" s="3226"/>
      <c r="AY50" s="3227"/>
      <c r="AZ50" s="3227"/>
      <c r="BA50" s="3227"/>
      <c r="BB50" s="3227"/>
      <c r="BC50" s="3227"/>
      <c r="BD50" s="3237"/>
    </row>
    <row r="51" spans="1:56" s="652" customFormat="1" ht="12.75">
      <c r="A51" s="581"/>
      <c r="B51" s="3175" t="s">
        <v>410</v>
      </c>
      <c r="C51" s="3176"/>
      <c r="D51" s="3176"/>
      <c r="E51" s="3176"/>
      <c r="F51" s="3176"/>
      <c r="G51" s="3176"/>
      <c r="H51" s="3176"/>
      <c r="I51" s="3176"/>
      <c r="J51" s="3176"/>
      <c r="K51" s="3176"/>
      <c r="L51" s="3176"/>
      <c r="M51" s="3176"/>
      <c r="N51" s="3176"/>
      <c r="O51" s="3176"/>
      <c r="P51" s="3176"/>
      <c r="Q51" s="3176"/>
      <c r="R51" s="3176"/>
      <c r="S51" s="3176"/>
      <c r="T51" s="3240"/>
      <c r="U51" s="3241"/>
      <c r="V51" s="3241"/>
      <c r="W51" s="1477"/>
      <c r="X51" s="1477"/>
      <c r="Y51" s="1477"/>
      <c r="Z51" s="1477"/>
      <c r="AA51" s="1477"/>
      <c r="AB51" s="1477"/>
      <c r="AC51" s="1477"/>
      <c r="AD51" s="1477"/>
      <c r="AE51" s="1477"/>
      <c r="AF51" s="1477"/>
      <c r="AG51" s="1477"/>
      <c r="AH51" s="1477"/>
      <c r="AI51" s="1477"/>
      <c r="AJ51" s="1986"/>
      <c r="AK51" s="1986"/>
      <c r="AL51" s="1986"/>
      <c r="AM51" s="1986"/>
      <c r="AN51" s="1986"/>
      <c r="AO51" s="1986"/>
      <c r="AP51" s="1986"/>
      <c r="AQ51" s="1986"/>
      <c r="AR51" s="1986"/>
      <c r="AS51" s="1986"/>
      <c r="AT51" s="1986"/>
      <c r="AU51" s="1986"/>
      <c r="AV51" s="1986"/>
      <c r="AW51" s="1986"/>
      <c r="AX51" s="1986"/>
      <c r="AY51" s="1986"/>
      <c r="AZ51" s="1986"/>
      <c r="BA51" s="1986"/>
      <c r="BB51" s="1986"/>
      <c r="BC51" s="1986"/>
      <c r="BD51" s="1987"/>
    </row>
    <row r="52" spans="1:56" ht="12" customHeight="1">
      <c r="B52" s="3163" t="s">
        <v>1253</v>
      </c>
      <c r="C52" s="3181"/>
      <c r="D52" s="3181"/>
      <c r="E52" s="3181"/>
      <c r="F52" s="3181"/>
      <c r="G52" s="3181"/>
      <c r="H52" s="3181"/>
      <c r="I52" s="3181"/>
      <c r="J52" s="3181"/>
      <c r="K52" s="3181"/>
      <c r="L52" s="3181"/>
      <c r="M52" s="3181"/>
      <c r="N52" s="3181"/>
      <c r="O52" s="3181"/>
      <c r="P52" s="3181"/>
      <c r="Q52" s="3181"/>
      <c r="R52" s="3181"/>
      <c r="S52" s="3181"/>
      <c r="T52" s="3199">
        <v>7211</v>
      </c>
      <c r="U52" s="3200"/>
      <c r="V52" s="3201"/>
      <c r="W52" s="3202"/>
      <c r="X52" s="1183"/>
      <c r="Y52" s="1183"/>
      <c r="Z52" s="1183"/>
      <c r="AA52" s="1183"/>
      <c r="AB52" s="3203"/>
      <c r="AC52" s="3202"/>
      <c r="AD52" s="1183"/>
      <c r="AE52" s="1183"/>
      <c r="AF52" s="1183"/>
      <c r="AG52" s="1183"/>
      <c r="AH52" s="1183"/>
      <c r="AI52" s="3203"/>
      <c r="AJ52" s="3141"/>
      <c r="AK52" s="1510"/>
      <c r="AL52" s="1510"/>
      <c r="AM52" s="1510"/>
      <c r="AN52" s="1510"/>
      <c r="AO52" s="1510"/>
      <c r="AP52" s="3142"/>
      <c r="AQ52" s="3141"/>
      <c r="AR52" s="1510"/>
      <c r="AS52" s="1510"/>
      <c r="AT52" s="1510"/>
      <c r="AU52" s="1510"/>
      <c r="AV52" s="1510"/>
      <c r="AW52" s="3142"/>
      <c r="AX52" s="2671">
        <f>W52+AC52+AJ52+AQ52</f>
        <v>0</v>
      </c>
      <c r="AY52" s="2115"/>
      <c r="AZ52" s="2115"/>
      <c r="BA52" s="2115"/>
      <c r="BB52" s="2115"/>
      <c r="BC52" s="2115"/>
      <c r="BD52" s="2128"/>
    </row>
    <row r="53" spans="1:56" s="652" customFormat="1" ht="12.75">
      <c r="A53" s="581"/>
      <c r="B53" s="3213" t="s">
        <v>410</v>
      </c>
      <c r="C53" s="3214"/>
      <c r="D53" s="3214"/>
      <c r="E53" s="3214"/>
      <c r="F53" s="3214"/>
      <c r="G53" s="3214"/>
      <c r="H53" s="3214"/>
      <c r="I53" s="3214"/>
      <c r="J53" s="3214"/>
      <c r="K53" s="3214"/>
      <c r="L53" s="3214"/>
      <c r="M53" s="3214"/>
      <c r="N53" s="3214"/>
      <c r="O53" s="3214"/>
      <c r="P53" s="3214"/>
      <c r="Q53" s="3214"/>
      <c r="R53" s="3214"/>
      <c r="S53" s="3215"/>
      <c r="T53" s="3199"/>
      <c r="U53" s="3200"/>
      <c r="V53" s="3201"/>
      <c r="W53" s="3202"/>
      <c r="X53" s="1183"/>
      <c r="Y53" s="1183"/>
      <c r="Z53" s="1183"/>
      <c r="AA53" s="1183"/>
      <c r="AB53" s="3203"/>
      <c r="AC53" s="3202"/>
      <c r="AD53" s="1183"/>
      <c r="AE53" s="1183"/>
      <c r="AF53" s="1183"/>
      <c r="AG53" s="1183"/>
      <c r="AH53" s="1183"/>
      <c r="AI53" s="3203"/>
      <c r="AJ53" s="3141"/>
      <c r="AK53" s="1510"/>
      <c r="AL53" s="1510"/>
      <c r="AM53" s="1510"/>
      <c r="AN53" s="1510"/>
      <c r="AO53" s="1510"/>
      <c r="AP53" s="3142"/>
      <c r="AQ53" s="3141"/>
      <c r="AR53" s="1510"/>
      <c r="AS53" s="1510"/>
      <c r="AT53" s="1510"/>
      <c r="AU53" s="1510"/>
      <c r="AV53" s="1510"/>
      <c r="AW53" s="3142"/>
      <c r="AX53" s="3141"/>
      <c r="AY53" s="1510"/>
      <c r="AZ53" s="1510"/>
      <c r="BA53" s="1510"/>
      <c r="BB53" s="1510"/>
      <c r="BC53" s="1510"/>
      <c r="BD53" s="1511"/>
    </row>
    <row r="54" spans="1:56" ht="12" customHeight="1">
      <c r="B54" s="3197" t="s">
        <v>1073</v>
      </c>
      <c r="C54" s="3198"/>
      <c r="D54" s="3198"/>
      <c r="E54" s="3198"/>
      <c r="F54" s="3198"/>
      <c r="G54" s="3198"/>
      <c r="H54" s="3198"/>
      <c r="I54" s="3198"/>
      <c r="J54" s="3198"/>
      <c r="K54" s="3198"/>
      <c r="L54" s="3198"/>
      <c r="M54" s="3198"/>
      <c r="N54" s="3198"/>
      <c r="O54" s="3198"/>
      <c r="P54" s="3198"/>
      <c r="Q54" s="3198"/>
      <c r="R54" s="3198"/>
      <c r="S54" s="3212"/>
      <c r="T54" s="3199">
        <v>72111</v>
      </c>
      <c r="U54" s="3200"/>
      <c r="V54" s="3201"/>
      <c r="W54" s="3202"/>
      <c r="X54" s="1183"/>
      <c r="Y54" s="1183"/>
      <c r="Z54" s="1183"/>
      <c r="AA54" s="1183"/>
      <c r="AB54" s="3203"/>
      <c r="AC54" s="3202"/>
      <c r="AD54" s="1183"/>
      <c r="AE54" s="1183"/>
      <c r="AF54" s="1183"/>
      <c r="AG54" s="1183"/>
      <c r="AH54" s="1183"/>
      <c r="AI54" s="3203"/>
      <c r="AJ54" s="3141"/>
      <c r="AK54" s="1510"/>
      <c r="AL54" s="1510"/>
      <c r="AM54" s="1510"/>
      <c r="AN54" s="1510"/>
      <c r="AO54" s="1510"/>
      <c r="AP54" s="3142"/>
      <c r="AQ54" s="3141"/>
      <c r="AR54" s="1510"/>
      <c r="AS54" s="1510"/>
      <c r="AT54" s="1510"/>
      <c r="AU54" s="1510"/>
      <c r="AV54" s="1510"/>
      <c r="AW54" s="3142"/>
      <c r="AX54" s="2671">
        <f>W54+AC54+AJ54+AQ54</f>
        <v>0</v>
      </c>
      <c r="AY54" s="2115"/>
      <c r="AZ54" s="2115"/>
      <c r="BA54" s="2115"/>
      <c r="BB54" s="2115"/>
      <c r="BC54" s="2115"/>
      <c r="BD54" s="2128"/>
    </row>
    <row r="55" spans="1:56" ht="12" customHeight="1">
      <c r="B55" s="3197" t="s">
        <v>1074</v>
      </c>
      <c r="C55" s="3198"/>
      <c r="D55" s="3198"/>
      <c r="E55" s="3198"/>
      <c r="F55" s="3198"/>
      <c r="G55" s="3198"/>
      <c r="H55" s="3198"/>
      <c r="I55" s="3198"/>
      <c r="J55" s="3198"/>
      <c r="K55" s="3198"/>
      <c r="L55" s="3198"/>
      <c r="M55" s="3198"/>
      <c r="N55" s="3198"/>
      <c r="O55" s="3198"/>
      <c r="P55" s="3198"/>
      <c r="Q55" s="3198"/>
      <c r="R55" s="3198"/>
      <c r="S55" s="3212"/>
      <c r="T55" s="3199">
        <v>72112</v>
      </c>
      <c r="U55" s="3200"/>
      <c r="V55" s="3201"/>
      <c r="W55" s="3202"/>
      <c r="X55" s="1183"/>
      <c r="Y55" s="1183"/>
      <c r="Z55" s="1183"/>
      <c r="AA55" s="1183"/>
      <c r="AB55" s="3203"/>
      <c r="AC55" s="3202"/>
      <c r="AD55" s="1183"/>
      <c r="AE55" s="1183"/>
      <c r="AF55" s="1183"/>
      <c r="AG55" s="1183"/>
      <c r="AH55" s="1183"/>
      <c r="AI55" s="3203"/>
      <c r="AJ55" s="3141"/>
      <c r="AK55" s="1510"/>
      <c r="AL55" s="1510"/>
      <c r="AM55" s="1510"/>
      <c r="AN55" s="1510"/>
      <c r="AO55" s="1510"/>
      <c r="AP55" s="3142"/>
      <c r="AQ55" s="3141"/>
      <c r="AR55" s="1510"/>
      <c r="AS55" s="1510"/>
      <c r="AT55" s="1510"/>
      <c r="AU55" s="1510"/>
      <c r="AV55" s="1510"/>
      <c r="AW55" s="3142"/>
      <c r="AX55" s="2671">
        <f>W55+AC55+AJ55+AQ55</f>
        <v>0</v>
      </c>
      <c r="AY55" s="2115"/>
      <c r="AZ55" s="2115"/>
      <c r="BA55" s="2115"/>
      <c r="BB55" s="2115"/>
      <c r="BC55" s="2115"/>
      <c r="BD55" s="2128"/>
    </row>
    <row r="56" spans="1:56" ht="30.75" customHeight="1">
      <c r="B56" s="3163" t="s">
        <v>1254</v>
      </c>
      <c r="C56" s="3164"/>
      <c r="D56" s="3164"/>
      <c r="E56" s="3164"/>
      <c r="F56" s="3164"/>
      <c r="G56" s="3164"/>
      <c r="H56" s="3164"/>
      <c r="I56" s="3164"/>
      <c r="J56" s="3164"/>
      <c r="K56" s="3164"/>
      <c r="L56" s="3164"/>
      <c r="M56" s="3164"/>
      <c r="N56" s="3164"/>
      <c r="O56" s="3164"/>
      <c r="P56" s="3164"/>
      <c r="Q56" s="3164"/>
      <c r="R56" s="3164"/>
      <c r="S56" s="3164"/>
      <c r="T56" s="3199">
        <v>7212</v>
      </c>
      <c r="U56" s="3200"/>
      <c r="V56" s="3201"/>
      <c r="W56" s="3202"/>
      <c r="X56" s="1183"/>
      <c r="Y56" s="1183"/>
      <c r="Z56" s="1183"/>
      <c r="AA56" s="1183"/>
      <c r="AB56" s="3203"/>
      <c r="AC56" s="3202"/>
      <c r="AD56" s="1183"/>
      <c r="AE56" s="1183"/>
      <c r="AF56" s="1183"/>
      <c r="AG56" s="1183"/>
      <c r="AH56" s="1183"/>
      <c r="AI56" s="3203"/>
      <c r="AJ56" s="3141"/>
      <c r="AK56" s="1510"/>
      <c r="AL56" s="1510"/>
      <c r="AM56" s="1510"/>
      <c r="AN56" s="1510"/>
      <c r="AO56" s="1510"/>
      <c r="AP56" s="3142"/>
      <c r="AQ56" s="3141"/>
      <c r="AR56" s="1510"/>
      <c r="AS56" s="1510"/>
      <c r="AT56" s="1510"/>
      <c r="AU56" s="1510"/>
      <c r="AV56" s="1510"/>
      <c r="AW56" s="3142"/>
      <c r="AX56" s="2671">
        <f>W56+AC56+AJ56+AQ56</f>
        <v>0</v>
      </c>
      <c r="AY56" s="2115"/>
      <c r="AZ56" s="2115"/>
      <c r="BA56" s="2115"/>
      <c r="BB56" s="2115"/>
      <c r="BC56" s="2115"/>
      <c r="BD56" s="2128"/>
    </row>
    <row r="57" spans="1:56" s="652" customFormat="1" ht="12.75">
      <c r="A57" s="581"/>
      <c r="B57" s="3175" t="s">
        <v>410</v>
      </c>
      <c r="C57" s="3176"/>
      <c r="D57" s="3176"/>
      <c r="E57" s="3176"/>
      <c r="F57" s="3176"/>
      <c r="G57" s="3176"/>
      <c r="H57" s="3176"/>
      <c r="I57" s="3176"/>
      <c r="J57" s="3176"/>
      <c r="K57" s="3176"/>
      <c r="L57" s="3176"/>
      <c r="M57" s="3176"/>
      <c r="N57" s="3176"/>
      <c r="O57" s="3176"/>
      <c r="P57" s="3176"/>
      <c r="Q57" s="3176"/>
      <c r="R57" s="3176"/>
      <c r="S57" s="3176"/>
      <c r="T57" s="3199"/>
      <c r="U57" s="3200"/>
      <c r="V57" s="3201"/>
      <c r="W57" s="3202"/>
      <c r="X57" s="1183"/>
      <c r="Y57" s="1183"/>
      <c r="Z57" s="1183"/>
      <c r="AA57" s="1183"/>
      <c r="AB57" s="3203"/>
      <c r="AC57" s="3202"/>
      <c r="AD57" s="1183"/>
      <c r="AE57" s="1183"/>
      <c r="AF57" s="1183"/>
      <c r="AG57" s="1183"/>
      <c r="AH57" s="1183"/>
      <c r="AI57" s="3203"/>
      <c r="AJ57" s="3141"/>
      <c r="AK57" s="1510"/>
      <c r="AL57" s="1510"/>
      <c r="AM57" s="1510"/>
      <c r="AN57" s="1510"/>
      <c r="AO57" s="1510"/>
      <c r="AP57" s="3142"/>
      <c r="AQ57" s="3141"/>
      <c r="AR57" s="1510"/>
      <c r="AS57" s="1510"/>
      <c r="AT57" s="1510"/>
      <c r="AU57" s="1510"/>
      <c r="AV57" s="1510"/>
      <c r="AW57" s="3142"/>
      <c r="AX57" s="3141"/>
      <c r="AY57" s="1510"/>
      <c r="AZ57" s="1510"/>
      <c r="BA57" s="1510"/>
      <c r="BB57" s="1510"/>
      <c r="BC57" s="1510"/>
      <c r="BD57" s="1511"/>
    </row>
    <row r="58" spans="1:56" ht="24" customHeight="1">
      <c r="B58" s="3173" t="s">
        <v>1067</v>
      </c>
      <c r="C58" s="3174"/>
      <c r="D58" s="3174"/>
      <c r="E58" s="3174"/>
      <c r="F58" s="3174"/>
      <c r="G58" s="3174"/>
      <c r="H58" s="3174"/>
      <c r="I58" s="3174"/>
      <c r="J58" s="3174"/>
      <c r="K58" s="3174"/>
      <c r="L58" s="3174"/>
      <c r="M58" s="3174"/>
      <c r="N58" s="3174"/>
      <c r="O58" s="3174"/>
      <c r="P58" s="3174"/>
      <c r="Q58" s="3174"/>
      <c r="R58" s="3174"/>
      <c r="S58" s="3174"/>
      <c r="T58" s="3199">
        <v>72121</v>
      </c>
      <c r="U58" s="3200"/>
      <c r="V58" s="3201"/>
      <c r="W58" s="3202"/>
      <c r="X58" s="1183"/>
      <c r="Y58" s="1183"/>
      <c r="Z58" s="1183"/>
      <c r="AA58" s="1183"/>
      <c r="AB58" s="3203"/>
      <c r="AC58" s="3202"/>
      <c r="AD58" s="1183"/>
      <c r="AE58" s="1183"/>
      <c r="AF58" s="1183"/>
      <c r="AG58" s="1183"/>
      <c r="AH58" s="1183"/>
      <c r="AI58" s="3203"/>
      <c r="AJ58" s="3141"/>
      <c r="AK58" s="1510"/>
      <c r="AL58" s="1510"/>
      <c r="AM58" s="1510"/>
      <c r="AN58" s="1510"/>
      <c r="AO58" s="1510"/>
      <c r="AP58" s="3142"/>
      <c r="AQ58" s="3141"/>
      <c r="AR58" s="1510"/>
      <c r="AS58" s="1510"/>
      <c r="AT58" s="1510"/>
      <c r="AU58" s="1510"/>
      <c r="AV58" s="1510"/>
      <c r="AW58" s="3142"/>
      <c r="AX58" s="2671">
        <f>W58+AC58+AJ58+AQ58</f>
        <v>0</v>
      </c>
      <c r="AY58" s="2115"/>
      <c r="AZ58" s="2115"/>
      <c r="BA58" s="2115"/>
      <c r="BB58" s="2115"/>
      <c r="BC58" s="2115"/>
      <c r="BD58" s="2128"/>
    </row>
    <row r="59" spans="1:56" ht="12" customHeight="1">
      <c r="B59" s="3204" t="s">
        <v>938</v>
      </c>
      <c r="C59" s="1366"/>
      <c r="D59" s="1366"/>
      <c r="E59" s="1366"/>
      <c r="F59" s="1366"/>
      <c r="G59" s="1366"/>
      <c r="H59" s="1366"/>
      <c r="I59" s="1366"/>
      <c r="J59" s="1366"/>
      <c r="K59" s="1366"/>
      <c r="L59" s="1366"/>
      <c r="M59" s="1366"/>
      <c r="N59" s="1366"/>
      <c r="O59" s="1366"/>
      <c r="P59" s="1366"/>
      <c r="Q59" s="1366"/>
      <c r="R59" s="1366"/>
      <c r="S59" s="1366"/>
      <c r="T59" s="3182">
        <v>7213</v>
      </c>
      <c r="U59" s="3183"/>
      <c r="V59" s="3184"/>
      <c r="W59" s="3202"/>
      <c r="X59" s="1183"/>
      <c r="Y59" s="1183"/>
      <c r="Z59" s="1183"/>
      <c r="AA59" s="1183"/>
      <c r="AB59" s="3203"/>
      <c r="AC59" s="3202"/>
      <c r="AD59" s="1183"/>
      <c r="AE59" s="1183"/>
      <c r="AF59" s="1183"/>
      <c r="AG59" s="1183"/>
      <c r="AH59" s="1183"/>
      <c r="AI59" s="3203"/>
      <c r="AJ59" s="3141"/>
      <c r="AK59" s="1510"/>
      <c r="AL59" s="1510"/>
      <c r="AM59" s="1510"/>
      <c r="AN59" s="1510"/>
      <c r="AO59" s="1510"/>
      <c r="AP59" s="3142"/>
      <c r="AQ59" s="3141"/>
      <c r="AR59" s="1510"/>
      <c r="AS59" s="1510"/>
      <c r="AT59" s="1510"/>
      <c r="AU59" s="1510"/>
      <c r="AV59" s="1510"/>
      <c r="AW59" s="3142"/>
      <c r="AX59" s="2671">
        <f>W59+AC59+AJ59+AQ59</f>
        <v>0</v>
      </c>
      <c r="AY59" s="2115"/>
      <c r="AZ59" s="2115"/>
      <c r="BA59" s="2115"/>
      <c r="BB59" s="2115"/>
      <c r="BC59" s="2115"/>
      <c r="BD59" s="2128"/>
    </row>
    <row r="60" spans="1:56" ht="12.75" customHeight="1">
      <c r="B60" s="3208" t="s">
        <v>1075</v>
      </c>
      <c r="C60" s="3209"/>
      <c r="D60" s="3209"/>
      <c r="E60" s="3209"/>
      <c r="F60" s="3209"/>
      <c r="G60" s="3209"/>
      <c r="H60" s="3209"/>
      <c r="I60" s="3209"/>
      <c r="J60" s="3209"/>
      <c r="K60" s="3209"/>
      <c r="L60" s="3209"/>
      <c r="M60" s="3209"/>
      <c r="N60" s="3209"/>
      <c r="O60" s="3209"/>
      <c r="P60" s="3209"/>
      <c r="Q60" s="3209"/>
      <c r="R60" s="3209"/>
      <c r="S60" s="3210"/>
      <c r="T60" s="3188" t="s">
        <v>28</v>
      </c>
      <c r="U60" s="3189"/>
      <c r="V60" s="3190"/>
      <c r="W60" s="3194">
        <f>SUM(W64,W67)</f>
        <v>0</v>
      </c>
      <c r="X60" s="1262"/>
      <c r="Y60" s="1262"/>
      <c r="Z60" s="1262"/>
      <c r="AA60" s="1262"/>
      <c r="AB60" s="3195"/>
      <c r="AC60" s="3194">
        <f>SUM(AC64,AC67)</f>
        <v>0</v>
      </c>
      <c r="AD60" s="1262"/>
      <c r="AE60" s="1262"/>
      <c r="AF60" s="1262"/>
      <c r="AG60" s="1262"/>
      <c r="AH60" s="1262"/>
      <c r="AI60" s="3195"/>
      <c r="AJ60" s="3194">
        <f>SUM(AJ64,AJ67)</f>
        <v>0</v>
      </c>
      <c r="AK60" s="1262"/>
      <c r="AL60" s="1262"/>
      <c r="AM60" s="1262"/>
      <c r="AN60" s="1262"/>
      <c r="AO60" s="1262"/>
      <c r="AP60" s="3195"/>
      <c r="AQ60" s="3194">
        <f>SUM(AQ64,AQ67)</f>
        <v>0</v>
      </c>
      <c r="AR60" s="1262"/>
      <c r="AS60" s="1262"/>
      <c r="AT60" s="1262"/>
      <c r="AU60" s="1262"/>
      <c r="AV60" s="1262"/>
      <c r="AW60" s="3195"/>
      <c r="AX60" s="3194">
        <f>W60+AC60+AJ60+AQ60</f>
        <v>0</v>
      </c>
      <c r="AY60" s="1262"/>
      <c r="AZ60" s="1262"/>
      <c r="BA60" s="1262"/>
      <c r="BB60" s="1262"/>
      <c r="BC60" s="1262"/>
      <c r="BD60" s="1264"/>
    </row>
    <row r="61" spans="1:56" ht="12" customHeight="1">
      <c r="B61" s="3208" t="s">
        <v>1082</v>
      </c>
      <c r="C61" s="3209"/>
      <c r="D61" s="3209"/>
      <c r="E61" s="3209"/>
      <c r="F61" s="3209"/>
      <c r="G61" s="3209"/>
      <c r="H61" s="3209"/>
      <c r="I61" s="3209"/>
      <c r="J61" s="3209"/>
      <c r="K61" s="3209"/>
      <c r="L61" s="3209"/>
      <c r="M61" s="3209"/>
      <c r="N61" s="3209"/>
      <c r="O61" s="3209"/>
      <c r="P61" s="3209"/>
      <c r="Q61" s="3209"/>
      <c r="R61" s="3209"/>
      <c r="S61" s="3210"/>
      <c r="T61" s="3168"/>
      <c r="U61" s="3169"/>
      <c r="V61" s="3170"/>
      <c r="W61" s="1112"/>
      <c r="X61" s="1111"/>
      <c r="Y61" s="1111"/>
      <c r="Z61" s="1111"/>
      <c r="AA61" s="1111"/>
      <c r="AB61" s="3196"/>
      <c r="AC61" s="1112"/>
      <c r="AD61" s="1111"/>
      <c r="AE61" s="1111"/>
      <c r="AF61" s="1111"/>
      <c r="AG61" s="1111"/>
      <c r="AH61" s="1111"/>
      <c r="AI61" s="3196"/>
      <c r="AJ61" s="1112"/>
      <c r="AK61" s="1111"/>
      <c r="AL61" s="1111"/>
      <c r="AM61" s="1111"/>
      <c r="AN61" s="1111"/>
      <c r="AO61" s="1111"/>
      <c r="AP61" s="3196"/>
      <c r="AQ61" s="1112"/>
      <c r="AR61" s="1111"/>
      <c r="AS61" s="1111"/>
      <c r="AT61" s="1111"/>
      <c r="AU61" s="1111"/>
      <c r="AV61" s="1111"/>
      <c r="AW61" s="3196"/>
      <c r="AX61" s="1112"/>
      <c r="AY61" s="1111"/>
      <c r="AZ61" s="1111"/>
      <c r="BA61" s="1111"/>
      <c r="BB61" s="1111"/>
      <c r="BC61" s="1111"/>
      <c r="BD61" s="1113"/>
    </row>
    <row r="62" spans="1:56" ht="12" customHeight="1">
      <c r="B62" s="3197" t="s">
        <v>959</v>
      </c>
      <c r="C62" s="3198"/>
      <c r="D62" s="3198"/>
      <c r="E62" s="3198"/>
      <c r="F62" s="3198"/>
      <c r="G62" s="3198"/>
      <c r="H62" s="3198"/>
      <c r="I62" s="3198"/>
      <c r="J62" s="3198"/>
      <c r="K62" s="3198"/>
      <c r="L62" s="3198"/>
      <c r="M62" s="3198"/>
      <c r="N62" s="3198"/>
      <c r="O62" s="3198"/>
      <c r="P62" s="3198"/>
      <c r="Q62" s="3198"/>
      <c r="R62" s="3198"/>
      <c r="S62" s="3198"/>
      <c r="T62" s="3191"/>
      <c r="U62" s="3192"/>
      <c r="V62" s="3193"/>
      <c r="W62" s="1114"/>
      <c r="X62" s="1109"/>
      <c r="Y62" s="1109"/>
      <c r="Z62" s="1109"/>
      <c r="AA62" s="1109"/>
      <c r="AB62" s="1110"/>
      <c r="AC62" s="1114"/>
      <c r="AD62" s="1109"/>
      <c r="AE62" s="1109"/>
      <c r="AF62" s="1109"/>
      <c r="AG62" s="1109"/>
      <c r="AH62" s="1109"/>
      <c r="AI62" s="1110"/>
      <c r="AJ62" s="1114"/>
      <c r="AK62" s="1109"/>
      <c r="AL62" s="1109"/>
      <c r="AM62" s="1109"/>
      <c r="AN62" s="1109"/>
      <c r="AO62" s="1109"/>
      <c r="AP62" s="1110"/>
      <c r="AQ62" s="1114"/>
      <c r="AR62" s="1109"/>
      <c r="AS62" s="1109"/>
      <c r="AT62" s="1109"/>
      <c r="AU62" s="1109"/>
      <c r="AV62" s="1109"/>
      <c r="AW62" s="1110"/>
      <c r="AX62" s="1114"/>
      <c r="AY62" s="1109"/>
      <c r="AZ62" s="1109"/>
      <c r="BA62" s="1109"/>
      <c r="BB62" s="1109"/>
      <c r="BC62" s="1109"/>
      <c r="BD62" s="1115"/>
    </row>
    <row r="63" spans="1:56" s="652" customFormat="1" ht="12.75">
      <c r="A63" s="581"/>
      <c r="B63" s="3175" t="s">
        <v>410</v>
      </c>
      <c r="C63" s="3176"/>
      <c r="D63" s="3176"/>
      <c r="E63" s="3176"/>
      <c r="F63" s="3176"/>
      <c r="G63" s="3176"/>
      <c r="H63" s="3176"/>
      <c r="I63" s="3176"/>
      <c r="J63" s="3176"/>
      <c r="K63" s="3176"/>
      <c r="L63" s="3176"/>
      <c r="M63" s="3176"/>
      <c r="N63" s="3176"/>
      <c r="O63" s="3176"/>
      <c r="P63" s="3176"/>
      <c r="Q63" s="3176"/>
      <c r="R63" s="3176"/>
      <c r="S63" s="3176"/>
      <c r="T63" s="3191"/>
      <c r="U63" s="3192"/>
      <c r="V63" s="3193"/>
      <c r="W63" s="3205"/>
      <c r="X63" s="3206"/>
      <c r="Y63" s="3206"/>
      <c r="Z63" s="3206"/>
      <c r="AA63" s="3206"/>
      <c r="AB63" s="3211"/>
      <c r="AC63" s="3205"/>
      <c r="AD63" s="3206"/>
      <c r="AE63" s="3206"/>
      <c r="AF63" s="3206"/>
      <c r="AG63" s="3206"/>
      <c r="AH63" s="3206"/>
      <c r="AI63" s="3211"/>
      <c r="AJ63" s="3143"/>
      <c r="AK63" s="2029"/>
      <c r="AL63" s="2029"/>
      <c r="AM63" s="2029"/>
      <c r="AN63" s="2029"/>
      <c r="AO63" s="2029"/>
      <c r="AP63" s="3144"/>
      <c r="AQ63" s="3143"/>
      <c r="AR63" s="2029"/>
      <c r="AS63" s="2029"/>
      <c r="AT63" s="2029"/>
      <c r="AU63" s="2029"/>
      <c r="AV63" s="2029"/>
      <c r="AW63" s="3144"/>
      <c r="AX63" s="3205"/>
      <c r="AY63" s="3206"/>
      <c r="AZ63" s="3206"/>
      <c r="BA63" s="3206"/>
      <c r="BB63" s="3206"/>
      <c r="BC63" s="3206"/>
      <c r="BD63" s="3207"/>
    </row>
    <row r="64" spans="1:56" ht="23.25" customHeight="1">
      <c r="B64" s="3163" t="s">
        <v>1254</v>
      </c>
      <c r="C64" s="3164"/>
      <c r="D64" s="3164"/>
      <c r="E64" s="3164"/>
      <c r="F64" s="3164"/>
      <c r="G64" s="3164"/>
      <c r="H64" s="3164"/>
      <c r="I64" s="3164"/>
      <c r="J64" s="3164"/>
      <c r="K64" s="3164"/>
      <c r="L64" s="3164"/>
      <c r="M64" s="3164"/>
      <c r="N64" s="3164"/>
      <c r="O64" s="3164"/>
      <c r="P64" s="3164"/>
      <c r="Q64" s="3164"/>
      <c r="R64" s="3164"/>
      <c r="S64" s="3164"/>
      <c r="T64" s="3199">
        <v>7221</v>
      </c>
      <c r="U64" s="3200"/>
      <c r="V64" s="3201"/>
      <c r="W64" s="3202"/>
      <c r="X64" s="1183"/>
      <c r="Y64" s="1183"/>
      <c r="Z64" s="1183"/>
      <c r="AA64" s="1183"/>
      <c r="AB64" s="3203"/>
      <c r="AC64" s="3202"/>
      <c r="AD64" s="1183"/>
      <c r="AE64" s="1183"/>
      <c r="AF64" s="1183"/>
      <c r="AG64" s="1183"/>
      <c r="AH64" s="1183"/>
      <c r="AI64" s="3203"/>
      <c r="AJ64" s="3141"/>
      <c r="AK64" s="1510"/>
      <c r="AL64" s="1510"/>
      <c r="AM64" s="1510"/>
      <c r="AN64" s="1510"/>
      <c r="AO64" s="1510"/>
      <c r="AP64" s="3142"/>
      <c r="AQ64" s="3141"/>
      <c r="AR64" s="1510"/>
      <c r="AS64" s="1510"/>
      <c r="AT64" s="1510"/>
      <c r="AU64" s="1510"/>
      <c r="AV64" s="1510"/>
      <c r="AW64" s="3142"/>
      <c r="AX64" s="2671">
        <f>W64+AC64+AJ64+AQ64</f>
        <v>0</v>
      </c>
      <c r="AY64" s="2115"/>
      <c r="AZ64" s="2115"/>
      <c r="BA64" s="2115"/>
      <c r="BB64" s="2115"/>
      <c r="BC64" s="2115"/>
      <c r="BD64" s="2128"/>
    </row>
    <row r="65" spans="1:56" s="652" customFormat="1" ht="12.75">
      <c r="A65" s="581"/>
      <c r="B65" s="3175" t="s">
        <v>410</v>
      </c>
      <c r="C65" s="3176"/>
      <c r="D65" s="3176"/>
      <c r="E65" s="3176"/>
      <c r="F65" s="3176"/>
      <c r="G65" s="3176"/>
      <c r="H65" s="3176"/>
      <c r="I65" s="3176"/>
      <c r="J65" s="3176"/>
      <c r="K65" s="3176"/>
      <c r="L65" s="3176"/>
      <c r="M65" s="3176"/>
      <c r="N65" s="3176"/>
      <c r="O65" s="3176"/>
      <c r="P65" s="3176"/>
      <c r="Q65" s="3176"/>
      <c r="R65" s="3176"/>
      <c r="S65" s="3176"/>
      <c r="T65" s="3199"/>
      <c r="U65" s="3200"/>
      <c r="V65" s="3201"/>
      <c r="W65" s="3202"/>
      <c r="X65" s="1183"/>
      <c r="Y65" s="1183"/>
      <c r="Z65" s="1183"/>
      <c r="AA65" s="1183"/>
      <c r="AB65" s="3203"/>
      <c r="AC65" s="3202"/>
      <c r="AD65" s="1183"/>
      <c r="AE65" s="1183"/>
      <c r="AF65" s="1183"/>
      <c r="AG65" s="1183"/>
      <c r="AH65" s="1183"/>
      <c r="AI65" s="3203"/>
      <c r="AJ65" s="3141"/>
      <c r="AK65" s="1510"/>
      <c r="AL65" s="1510"/>
      <c r="AM65" s="1510"/>
      <c r="AN65" s="1510"/>
      <c r="AO65" s="1510"/>
      <c r="AP65" s="3142"/>
      <c r="AQ65" s="3141"/>
      <c r="AR65" s="1510"/>
      <c r="AS65" s="1510"/>
      <c r="AT65" s="1510"/>
      <c r="AU65" s="1510"/>
      <c r="AV65" s="1510"/>
      <c r="AW65" s="3142"/>
      <c r="AX65" s="3141"/>
      <c r="AY65" s="1510"/>
      <c r="AZ65" s="1510"/>
      <c r="BA65" s="1510"/>
      <c r="BB65" s="1510"/>
      <c r="BC65" s="1510"/>
      <c r="BD65" s="1511"/>
    </row>
    <row r="66" spans="1:56" ht="24" customHeight="1">
      <c r="B66" s="3173" t="s">
        <v>1067</v>
      </c>
      <c r="C66" s="3174"/>
      <c r="D66" s="3174"/>
      <c r="E66" s="3174"/>
      <c r="F66" s="3174"/>
      <c r="G66" s="3174"/>
      <c r="H66" s="3174"/>
      <c r="I66" s="3174"/>
      <c r="J66" s="3174"/>
      <c r="K66" s="3174"/>
      <c r="L66" s="3174"/>
      <c r="M66" s="3174"/>
      <c r="N66" s="3174"/>
      <c r="O66" s="3174"/>
      <c r="P66" s="3174"/>
      <c r="Q66" s="3174"/>
      <c r="R66" s="3174"/>
      <c r="S66" s="3174"/>
      <c r="T66" s="3199">
        <v>72211</v>
      </c>
      <c r="U66" s="3200"/>
      <c r="V66" s="3201"/>
      <c r="W66" s="3202"/>
      <c r="X66" s="1183"/>
      <c r="Y66" s="1183"/>
      <c r="Z66" s="1183"/>
      <c r="AA66" s="1183"/>
      <c r="AB66" s="3203"/>
      <c r="AC66" s="3202"/>
      <c r="AD66" s="1183"/>
      <c r="AE66" s="1183"/>
      <c r="AF66" s="1183"/>
      <c r="AG66" s="1183"/>
      <c r="AH66" s="1183"/>
      <c r="AI66" s="3203"/>
      <c r="AJ66" s="3141"/>
      <c r="AK66" s="1510"/>
      <c r="AL66" s="1510"/>
      <c r="AM66" s="1510"/>
      <c r="AN66" s="1510"/>
      <c r="AO66" s="1510"/>
      <c r="AP66" s="3142"/>
      <c r="AQ66" s="3141"/>
      <c r="AR66" s="1510"/>
      <c r="AS66" s="1510"/>
      <c r="AT66" s="1510"/>
      <c r="AU66" s="1510"/>
      <c r="AV66" s="1510"/>
      <c r="AW66" s="3142"/>
      <c r="AX66" s="2671">
        <f>W66+AC66+AJ66+AQ66</f>
        <v>0</v>
      </c>
      <c r="AY66" s="2115"/>
      <c r="AZ66" s="2115"/>
      <c r="BA66" s="2115"/>
      <c r="BB66" s="2115"/>
      <c r="BC66" s="2115"/>
      <c r="BD66" s="2128"/>
    </row>
    <row r="67" spans="1:56" ht="12" customHeight="1">
      <c r="B67" s="3204" t="s">
        <v>1033</v>
      </c>
      <c r="C67" s="1366"/>
      <c r="D67" s="1366"/>
      <c r="E67" s="1366"/>
      <c r="F67" s="1366"/>
      <c r="G67" s="1366"/>
      <c r="H67" s="1366"/>
      <c r="I67" s="1366"/>
      <c r="J67" s="1366"/>
      <c r="K67" s="1366"/>
      <c r="L67" s="1366"/>
      <c r="M67" s="1366"/>
      <c r="N67" s="1366"/>
      <c r="O67" s="1366"/>
      <c r="P67" s="1366"/>
      <c r="Q67" s="1366"/>
      <c r="R67" s="1366"/>
      <c r="S67" s="1366"/>
      <c r="T67" s="3182">
        <v>7222</v>
      </c>
      <c r="U67" s="3183"/>
      <c r="V67" s="3184"/>
      <c r="W67" s="3185"/>
      <c r="X67" s="1140"/>
      <c r="Y67" s="1140"/>
      <c r="Z67" s="1140"/>
      <c r="AA67" s="1140"/>
      <c r="AB67" s="3186"/>
      <c r="AC67" s="3185"/>
      <c r="AD67" s="1140"/>
      <c r="AE67" s="1140"/>
      <c r="AF67" s="1140"/>
      <c r="AG67" s="1140"/>
      <c r="AH67" s="1140"/>
      <c r="AI67" s="3186"/>
      <c r="AJ67" s="2717"/>
      <c r="AK67" s="2020"/>
      <c r="AL67" s="2020"/>
      <c r="AM67" s="2020"/>
      <c r="AN67" s="2020"/>
      <c r="AO67" s="2020"/>
      <c r="AP67" s="2035"/>
      <c r="AQ67" s="2717"/>
      <c r="AR67" s="2020"/>
      <c r="AS67" s="2020"/>
      <c r="AT67" s="2020"/>
      <c r="AU67" s="2020"/>
      <c r="AV67" s="2020"/>
      <c r="AW67" s="2035"/>
      <c r="AX67" s="2671">
        <f>W67+AC67+AJ67+AQ67</f>
        <v>0</v>
      </c>
      <c r="AY67" s="2115"/>
      <c r="AZ67" s="2115"/>
      <c r="BA67" s="2115"/>
      <c r="BB67" s="2115"/>
      <c r="BC67" s="2115"/>
      <c r="BD67" s="2128"/>
    </row>
    <row r="68" spans="1:56" ht="12" customHeight="1">
      <c r="B68" s="3163" t="s">
        <v>1065</v>
      </c>
      <c r="C68" s="3187"/>
      <c r="D68" s="3187"/>
      <c r="E68" s="3187"/>
      <c r="F68" s="3187"/>
      <c r="G68" s="3187"/>
      <c r="H68" s="3187"/>
      <c r="I68" s="3187"/>
      <c r="J68" s="3187"/>
      <c r="K68" s="3187"/>
      <c r="L68" s="3187"/>
      <c r="M68" s="3187"/>
      <c r="N68" s="3187"/>
      <c r="O68" s="3187"/>
      <c r="P68" s="3187"/>
      <c r="Q68" s="3187"/>
      <c r="R68" s="3187"/>
      <c r="S68" s="3187"/>
      <c r="T68" s="3188" t="s">
        <v>29</v>
      </c>
      <c r="U68" s="3189"/>
      <c r="V68" s="3190"/>
      <c r="W68" s="3194">
        <f>W72+W76+W77+W80+W81+W82</f>
        <v>0</v>
      </c>
      <c r="X68" s="1262"/>
      <c r="Y68" s="1262"/>
      <c r="Z68" s="1262"/>
      <c r="AA68" s="1262"/>
      <c r="AB68" s="3195"/>
      <c r="AC68" s="3194">
        <f>SUM(AC72,AC76,AC77,AC80,AC81,AC82)</f>
        <v>0</v>
      </c>
      <c r="AD68" s="1262"/>
      <c r="AE68" s="1262"/>
      <c r="AF68" s="1262"/>
      <c r="AG68" s="1262"/>
      <c r="AH68" s="1262"/>
      <c r="AI68" s="3195"/>
      <c r="AJ68" s="3194">
        <f>SUM(AJ72,AJ76,AJ77,AJ80,AJ81,AJ82)</f>
        <v>0</v>
      </c>
      <c r="AK68" s="1262"/>
      <c r="AL68" s="1262"/>
      <c r="AM68" s="1262"/>
      <c r="AN68" s="1262"/>
      <c r="AO68" s="1262"/>
      <c r="AP68" s="3195"/>
      <c r="AQ68" s="3194">
        <f>SUM(AQ72,AQ76,AQ77,AQ80,AQ81,AQ82)</f>
        <v>0</v>
      </c>
      <c r="AR68" s="1262"/>
      <c r="AS68" s="1262"/>
      <c r="AT68" s="1262"/>
      <c r="AU68" s="1262"/>
      <c r="AV68" s="1262"/>
      <c r="AW68" s="3195"/>
      <c r="AX68" s="3194">
        <f>W68+AC68+AJ68+AQ68</f>
        <v>0</v>
      </c>
      <c r="AY68" s="1262"/>
      <c r="AZ68" s="1262"/>
      <c r="BA68" s="1262"/>
      <c r="BB68" s="1262"/>
      <c r="BC68" s="1262"/>
      <c r="BD68" s="1264"/>
    </row>
    <row r="69" spans="1:56" ht="12" customHeight="1">
      <c r="B69" s="3177" t="s">
        <v>1083</v>
      </c>
      <c r="C69" s="3178"/>
      <c r="D69" s="3178"/>
      <c r="E69" s="3178"/>
      <c r="F69" s="3178"/>
      <c r="G69" s="3178"/>
      <c r="H69" s="3178"/>
      <c r="I69" s="3178"/>
      <c r="J69" s="3178"/>
      <c r="K69" s="3178"/>
      <c r="L69" s="3178"/>
      <c r="M69" s="3178"/>
      <c r="N69" s="3178"/>
      <c r="O69" s="3178"/>
      <c r="P69" s="3178"/>
      <c r="Q69" s="3178"/>
      <c r="R69" s="3178"/>
      <c r="S69" s="3178"/>
      <c r="T69" s="3168"/>
      <c r="U69" s="3169"/>
      <c r="V69" s="3170"/>
      <c r="W69" s="1112"/>
      <c r="X69" s="1111"/>
      <c r="Y69" s="1111"/>
      <c r="Z69" s="1111"/>
      <c r="AA69" s="1111"/>
      <c r="AB69" s="3196"/>
      <c r="AC69" s="1112"/>
      <c r="AD69" s="1111"/>
      <c r="AE69" s="1111"/>
      <c r="AF69" s="1111"/>
      <c r="AG69" s="1111"/>
      <c r="AH69" s="1111"/>
      <c r="AI69" s="3196"/>
      <c r="AJ69" s="1112"/>
      <c r="AK69" s="1111"/>
      <c r="AL69" s="1111"/>
      <c r="AM69" s="1111"/>
      <c r="AN69" s="1111"/>
      <c r="AO69" s="1111"/>
      <c r="AP69" s="3196"/>
      <c r="AQ69" s="1112"/>
      <c r="AR69" s="1111"/>
      <c r="AS69" s="1111"/>
      <c r="AT69" s="1111"/>
      <c r="AU69" s="1111"/>
      <c r="AV69" s="1111"/>
      <c r="AW69" s="3196"/>
      <c r="AX69" s="1112"/>
      <c r="AY69" s="1111"/>
      <c r="AZ69" s="1111"/>
      <c r="BA69" s="1111"/>
      <c r="BB69" s="1111"/>
      <c r="BC69" s="1111"/>
      <c r="BD69" s="1113"/>
    </row>
    <row r="70" spans="1:56" ht="12" customHeight="1">
      <c r="B70" s="3197" t="s">
        <v>1084</v>
      </c>
      <c r="C70" s="3198"/>
      <c r="D70" s="3198"/>
      <c r="E70" s="3198"/>
      <c r="F70" s="3198"/>
      <c r="G70" s="3198"/>
      <c r="H70" s="3198"/>
      <c r="I70" s="3198"/>
      <c r="J70" s="3198"/>
      <c r="K70" s="3198"/>
      <c r="L70" s="3198"/>
      <c r="M70" s="3198"/>
      <c r="N70" s="3198"/>
      <c r="O70" s="3198"/>
      <c r="P70" s="3198"/>
      <c r="Q70" s="3198"/>
      <c r="R70" s="3198"/>
      <c r="S70" s="3198"/>
      <c r="T70" s="3191"/>
      <c r="U70" s="3192"/>
      <c r="V70" s="3193"/>
      <c r="W70" s="1114"/>
      <c r="X70" s="1109"/>
      <c r="Y70" s="1109"/>
      <c r="Z70" s="1109"/>
      <c r="AA70" s="1109"/>
      <c r="AB70" s="1110"/>
      <c r="AC70" s="1114"/>
      <c r="AD70" s="1109"/>
      <c r="AE70" s="1109"/>
      <c r="AF70" s="1109"/>
      <c r="AG70" s="1109"/>
      <c r="AH70" s="1109"/>
      <c r="AI70" s="1110"/>
      <c r="AJ70" s="1114"/>
      <c r="AK70" s="1109"/>
      <c r="AL70" s="1109"/>
      <c r="AM70" s="1109"/>
      <c r="AN70" s="1109"/>
      <c r="AO70" s="1109"/>
      <c r="AP70" s="1110"/>
      <c r="AQ70" s="1114"/>
      <c r="AR70" s="1109"/>
      <c r="AS70" s="1109"/>
      <c r="AT70" s="1109"/>
      <c r="AU70" s="1109"/>
      <c r="AV70" s="1109"/>
      <c r="AW70" s="1110"/>
      <c r="AX70" s="1114"/>
      <c r="AY70" s="1109"/>
      <c r="AZ70" s="1109"/>
      <c r="BA70" s="1109"/>
      <c r="BB70" s="1109"/>
      <c r="BC70" s="1109"/>
      <c r="BD70" s="1115"/>
    </row>
    <row r="71" spans="1:56" s="652" customFormat="1" ht="12.75">
      <c r="A71" s="581"/>
      <c r="B71" s="3175" t="s">
        <v>410</v>
      </c>
      <c r="C71" s="3176"/>
      <c r="D71" s="3176"/>
      <c r="E71" s="3176"/>
      <c r="F71" s="3176"/>
      <c r="G71" s="3176"/>
      <c r="H71" s="3176"/>
      <c r="I71" s="3176"/>
      <c r="J71" s="3176"/>
      <c r="K71" s="3176"/>
      <c r="L71" s="3176"/>
      <c r="M71" s="3176"/>
      <c r="N71" s="3176"/>
      <c r="O71" s="3176"/>
      <c r="P71" s="3176"/>
      <c r="Q71" s="3176"/>
      <c r="R71" s="3176"/>
      <c r="S71" s="3176"/>
      <c r="T71" s="3165"/>
      <c r="U71" s="3166"/>
      <c r="V71" s="3167"/>
      <c r="W71" s="2717"/>
      <c r="X71" s="2020"/>
      <c r="Y71" s="2020"/>
      <c r="Z71" s="2020"/>
      <c r="AA71" s="2020"/>
      <c r="AB71" s="2035"/>
      <c r="AC71" s="2717"/>
      <c r="AD71" s="2020"/>
      <c r="AE71" s="2020"/>
      <c r="AF71" s="2020"/>
      <c r="AG71" s="2020"/>
      <c r="AH71" s="2020"/>
      <c r="AI71" s="2035"/>
      <c r="AJ71" s="2717"/>
      <c r="AK71" s="2020"/>
      <c r="AL71" s="2020"/>
      <c r="AM71" s="2020"/>
      <c r="AN71" s="2020"/>
      <c r="AO71" s="2020"/>
      <c r="AP71" s="2035"/>
      <c r="AQ71" s="2717"/>
      <c r="AR71" s="2020"/>
      <c r="AS71" s="2020"/>
      <c r="AT71" s="2020"/>
      <c r="AU71" s="2020"/>
      <c r="AV71" s="2020"/>
      <c r="AW71" s="2035"/>
      <c r="AX71" s="2717"/>
      <c r="AY71" s="2020"/>
      <c r="AZ71" s="2020"/>
      <c r="BA71" s="2020"/>
      <c r="BB71" s="2020"/>
      <c r="BC71" s="2020"/>
      <c r="BD71" s="2179"/>
    </row>
    <row r="72" spans="1:56" ht="27.75" customHeight="1">
      <c r="B72" s="3163" t="s">
        <v>1253</v>
      </c>
      <c r="C72" s="3181"/>
      <c r="D72" s="3181"/>
      <c r="E72" s="3181"/>
      <c r="F72" s="3181"/>
      <c r="G72" s="3181"/>
      <c r="H72" s="3181"/>
      <c r="I72" s="3181"/>
      <c r="J72" s="3181"/>
      <c r="K72" s="3181"/>
      <c r="L72" s="3181"/>
      <c r="M72" s="3181"/>
      <c r="N72" s="3181"/>
      <c r="O72" s="3181"/>
      <c r="P72" s="3181"/>
      <c r="Q72" s="3181"/>
      <c r="R72" s="3181"/>
      <c r="S72" s="3181"/>
      <c r="T72" s="3165" t="s">
        <v>30</v>
      </c>
      <c r="U72" s="3166"/>
      <c r="V72" s="3167"/>
      <c r="W72" s="2717"/>
      <c r="X72" s="2020"/>
      <c r="Y72" s="2020"/>
      <c r="Z72" s="2020"/>
      <c r="AA72" s="2020"/>
      <c r="AB72" s="2035"/>
      <c r="AC72" s="2717"/>
      <c r="AD72" s="2020"/>
      <c r="AE72" s="2020"/>
      <c r="AF72" s="2020"/>
      <c r="AG72" s="2020"/>
      <c r="AH72" s="2020"/>
      <c r="AI72" s="2035"/>
      <c r="AJ72" s="2717"/>
      <c r="AK72" s="2020"/>
      <c r="AL72" s="2020"/>
      <c r="AM72" s="2020"/>
      <c r="AN72" s="2020"/>
      <c r="AO72" s="2020"/>
      <c r="AP72" s="2035"/>
      <c r="AQ72" s="2717"/>
      <c r="AR72" s="2020"/>
      <c r="AS72" s="2020"/>
      <c r="AT72" s="2020"/>
      <c r="AU72" s="2020"/>
      <c r="AV72" s="2020"/>
      <c r="AW72" s="2035"/>
      <c r="AX72" s="2669">
        <f>W72+AC72+AJ72+AQ72</f>
        <v>0</v>
      </c>
      <c r="AY72" s="2189"/>
      <c r="AZ72" s="2189"/>
      <c r="BA72" s="2189"/>
      <c r="BB72" s="2189"/>
      <c r="BC72" s="2189"/>
      <c r="BD72" s="2196"/>
    </row>
    <row r="73" spans="1:56" s="652" customFormat="1" ht="12.75">
      <c r="A73" s="581"/>
      <c r="B73" s="3175" t="s">
        <v>410</v>
      </c>
      <c r="C73" s="3176"/>
      <c r="D73" s="3176"/>
      <c r="E73" s="3176"/>
      <c r="F73" s="3176"/>
      <c r="G73" s="3176"/>
      <c r="H73" s="3176"/>
      <c r="I73" s="3176"/>
      <c r="J73" s="3176"/>
      <c r="K73" s="3176"/>
      <c r="L73" s="3176"/>
      <c r="M73" s="3176"/>
      <c r="N73" s="3176"/>
      <c r="O73" s="3176"/>
      <c r="P73" s="3176"/>
      <c r="Q73" s="3176"/>
      <c r="R73" s="3176"/>
      <c r="S73" s="3176"/>
      <c r="T73" s="3168"/>
      <c r="U73" s="3169"/>
      <c r="V73" s="3170"/>
      <c r="W73" s="3171"/>
      <c r="X73" s="2164"/>
      <c r="Y73" s="2164"/>
      <c r="Z73" s="2164"/>
      <c r="AA73" s="2164"/>
      <c r="AB73" s="3172"/>
      <c r="AC73" s="3171"/>
      <c r="AD73" s="2164"/>
      <c r="AE73" s="2164"/>
      <c r="AF73" s="2164"/>
      <c r="AG73" s="2164"/>
      <c r="AH73" s="2164"/>
      <c r="AI73" s="3172"/>
      <c r="AJ73" s="3171"/>
      <c r="AK73" s="2164"/>
      <c r="AL73" s="2164"/>
      <c r="AM73" s="2164"/>
      <c r="AN73" s="2164"/>
      <c r="AO73" s="2164"/>
      <c r="AP73" s="3172"/>
      <c r="AQ73" s="3171"/>
      <c r="AR73" s="2164"/>
      <c r="AS73" s="2164"/>
      <c r="AT73" s="2164"/>
      <c r="AU73" s="2164"/>
      <c r="AV73" s="2164"/>
      <c r="AW73" s="3172"/>
      <c r="AX73" s="2717"/>
      <c r="AY73" s="2020"/>
      <c r="AZ73" s="2020"/>
      <c r="BA73" s="2020"/>
      <c r="BB73" s="2020"/>
      <c r="BC73" s="2020"/>
      <c r="BD73" s="2179"/>
    </row>
    <row r="74" spans="1:56" ht="12" customHeight="1">
      <c r="B74" s="3177" t="s">
        <v>1073</v>
      </c>
      <c r="C74" s="3178"/>
      <c r="D74" s="3178"/>
      <c r="E74" s="3178"/>
      <c r="F74" s="3178"/>
      <c r="G74" s="3178"/>
      <c r="H74" s="3178"/>
      <c r="I74" s="3178"/>
      <c r="J74" s="3178"/>
      <c r="K74" s="3178"/>
      <c r="L74" s="3178"/>
      <c r="M74" s="3178"/>
      <c r="N74" s="3178"/>
      <c r="O74" s="3178"/>
      <c r="P74" s="3178"/>
      <c r="Q74" s="3178"/>
      <c r="R74" s="3178"/>
      <c r="S74" s="3178"/>
      <c r="T74" s="3165" t="s">
        <v>31</v>
      </c>
      <c r="U74" s="3166"/>
      <c r="V74" s="3167"/>
      <c r="W74" s="2717"/>
      <c r="X74" s="2020"/>
      <c r="Y74" s="2020"/>
      <c r="Z74" s="2020"/>
      <c r="AA74" s="2020"/>
      <c r="AB74" s="2035"/>
      <c r="AC74" s="2717"/>
      <c r="AD74" s="2020"/>
      <c r="AE74" s="2020"/>
      <c r="AF74" s="2020"/>
      <c r="AG74" s="2020"/>
      <c r="AH74" s="2020"/>
      <c r="AI74" s="2035"/>
      <c r="AJ74" s="2717"/>
      <c r="AK74" s="2020"/>
      <c r="AL74" s="2020"/>
      <c r="AM74" s="2020"/>
      <c r="AN74" s="2020"/>
      <c r="AO74" s="2020"/>
      <c r="AP74" s="2035"/>
      <c r="AQ74" s="2717"/>
      <c r="AR74" s="2020"/>
      <c r="AS74" s="2020"/>
      <c r="AT74" s="2020"/>
      <c r="AU74" s="2020"/>
      <c r="AV74" s="2020"/>
      <c r="AW74" s="2035"/>
      <c r="AX74" s="2669">
        <f>W74+AC74+AJ74+AQ74</f>
        <v>0</v>
      </c>
      <c r="AY74" s="2189"/>
      <c r="AZ74" s="2189"/>
      <c r="BA74" s="2189"/>
      <c r="BB74" s="2189"/>
      <c r="BC74" s="2189"/>
      <c r="BD74" s="2196"/>
    </row>
    <row r="75" spans="1:56" ht="19.5" customHeight="1">
      <c r="B75" s="3177" t="s">
        <v>1074</v>
      </c>
      <c r="C75" s="3178"/>
      <c r="D75" s="3178"/>
      <c r="E75" s="3178"/>
      <c r="F75" s="3178"/>
      <c r="G75" s="3178"/>
      <c r="H75" s="3178"/>
      <c r="I75" s="3178"/>
      <c r="J75" s="3178"/>
      <c r="K75" s="3178"/>
      <c r="L75" s="3178"/>
      <c r="M75" s="3178"/>
      <c r="N75" s="3178"/>
      <c r="O75" s="3178"/>
      <c r="P75" s="3178"/>
      <c r="Q75" s="3178"/>
      <c r="R75" s="3178"/>
      <c r="S75" s="3178"/>
      <c r="T75" s="3168" t="s">
        <v>32</v>
      </c>
      <c r="U75" s="3169"/>
      <c r="V75" s="3170"/>
      <c r="W75" s="3171"/>
      <c r="X75" s="2164"/>
      <c r="Y75" s="2164"/>
      <c r="Z75" s="2164"/>
      <c r="AA75" s="2164"/>
      <c r="AB75" s="3172"/>
      <c r="AC75" s="3171"/>
      <c r="AD75" s="2164"/>
      <c r="AE75" s="2164"/>
      <c r="AF75" s="2164"/>
      <c r="AG75" s="2164"/>
      <c r="AH75" s="2164"/>
      <c r="AI75" s="3172"/>
      <c r="AJ75" s="3171"/>
      <c r="AK75" s="2164"/>
      <c r="AL75" s="2164"/>
      <c r="AM75" s="2164"/>
      <c r="AN75" s="2164"/>
      <c r="AO75" s="2164"/>
      <c r="AP75" s="3172"/>
      <c r="AQ75" s="3171"/>
      <c r="AR75" s="2164"/>
      <c r="AS75" s="2164"/>
      <c r="AT75" s="2164"/>
      <c r="AU75" s="2164"/>
      <c r="AV75" s="2164"/>
      <c r="AW75" s="3172"/>
      <c r="AX75" s="2669">
        <f t="shared" ref="AX75:AX77" si="5">W75+AC75+AJ75+AQ75</f>
        <v>0</v>
      </c>
      <c r="AY75" s="2189"/>
      <c r="AZ75" s="2189"/>
      <c r="BA75" s="2189"/>
      <c r="BB75" s="2189"/>
      <c r="BC75" s="2189"/>
      <c r="BD75" s="2196"/>
    </row>
    <row r="76" spans="1:56" ht="27.75" customHeight="1">
      <c r="B76" s="3179" t="s">
        <v>1037</v>
      </c>
      <c r="C76" s="3180"/>
      <c r="D76" s="3180"/>
      <c r="E76" s="3180"/>
      <c r="F76" s="3180"/>
      <c r="G76" s="3180"/>
      <c r="H76" s="3180"/>
      <c r="I76" s="3180"/>
      <c r="J76" s="3180"/>
      <c r="K76" s="3180"/>
      <c r="L76" s="3180"/>
      <c r="M76" s="3180"/>
      <c r="N76" s="3180"/>
      <c r="O76" s="3180"/>
      <c r="P76" s="3180"/>
      <c r="Q76" s="3180"/>
      <c r="R76" s="3180"/>
      <c r="S76" s="3180"/>
      <c r="T76" s="3165" t="s">
        <v>33</v>
      </c>
      <c r="U76" s="3166"/>
      <c r="V76" s="3167"/>
      <c r="W76" s="2717"/>
      <c r="X76" s="2020"/>
      <c r="Y76" s="2020"/>
      <c r="Z76" s="2020"/>
      <c r="AA76" s="2020"/>
      <c r="AB76" s="2035"/>
      <c r="AC76" s="2717"/>
      <c r="AD76" s="2020"/>
      <c r="AE76" s="2020"/>
      <c r="AF76" s="2020"/>
      <c r="AG76" s="2020"/>
      <c r="AH76" s="2020"/>
      <c r="AI76" s="2035"/>
      <c r="AJ76" s="2717"/>
      <c r="AK76" s="2020"/>
      <c r="AL76" s="2020"/>
      <c r="AM76" s="2020"/>
      <c r="AN76" s="2020"/>
      <c r="AO76" s="2020"/>
      <c r="AP76" s="2035"/>
      <c r="AQ76" s="2717"/>
      <c r="AR76" s="2020"/>
      <c r="AS76" s="2020"/>
      <c r="AT76" s="2020"/>
      <c r="AU76" s="2020"/>
      <c r="AV76" s="2020"/>
      <c r="AW76" s="2035"/>
      <c r="AX76" s="2669">
        <f t="shared" si="5"/>
        <v>0</v>
      </c>
      <c r="AY76" s="2189"/>
      <c r="AZ76" s="2189"/>
      <c r="BA76" s="2189"/>
      <c r="BB76" s="2189"/>
      <c r="BC76" s="2189"/>
      <c r="BD76" s="2196"/>
    </row>
    <row r="77" spans="1:56" ht="27" customHeight="1">
      <c r="B77" s="3163" t="s">
        <v>1254</v>
      </c>
      <c r="C77" s="3164"/>
      <c r="D77" s="3164"/>
      <c r="E77" s="3164"/>
      <c r="F77" s="3164"/>
      <c r="G77" s="3164"/>
      <c r="H77" s="3164"/>
      <c r="I77" s="3164"/>
      <c r="J77" s="3164"/>
      <c r="K77" s="3164"/>
      <c r="L77" s="3164"/>
      <c r="M77" s="3164"/>
      <c r="N77" s="3164"/>
      <c r="O77" s="3164"/>
      <c r="P77" s="3164"/>
      <c r="Q77" s="3164"/>
      <c r="R77" s="3164"/>
      <c r="S77" s="3164"/>
      <c r="T77" s="3168" t="s">
        <v>34</v>
      </c>
      <c r="U77" s="3169"/>
      <c r="V77" s="3170"/>
      <c r="W77" s="3171"/>
      <c r="X77" s="2164"/>
      <c r="Y77" s="2164"/>
      <c r="Z77" s="2164"/>
      <c r="AA77" s="2164"/>
      <c r="AB77" s="3172"/>
      <c r="AC77" s="3171"/>
      <c r="AD77" s="2164"/>
      <c r="AE77" s="2164"/>
      <c r="AF77" s="2164"/>
      <c r="AG77" s="2164"/>
      <c r="AH77" s="2164"/>
      <c r="AI77" s="3172"/>
      <c r="AJ77" s="3171"/>
      <c r="AK77" s="2164"/>
      <c r="AL77" s="2164"/>
      <c r="AM77" s="2164"/>
      <c r="AN77" s="2164"/>
      <c r="AO77" s="2164"/>
      <c r="AP77" s="3172"/>
      <c r="AQ77" s="3171"/>
      <c r="AR77" s="2164"/>
      <c r="AS77" s="2164"/>
      <c r="AT77" s="2164"/>
      <c r="AU77" s="2164"/>
      <c r="AV77" s="2164"/>
      <c r="AW77" s="3172"/>
      <c r="AX77" s="2669">
        <f t="shared" si="5"/>
        <v>0</v>
      </c>
      <c r="AY77" s="2189"/>
      <c r="AZ77" s="2189"/>
      <c r="BA77" s="2189"/>
      <c r="BB77" s="2189"/>
      <c r="BC77" s="2189"/>
      <c r="BD77" s="2196"/>
    </row>
    <row r="78" spans="1:56" s="652" customFormat="1" ht="15" customHeight="1">
      <c r="A78" s="581"/>
      <c r="B78" s="3175" t="s">
        <v>410</v>
      </c>
      <c r="C78" s="3176"/>
      <c r="D78" s="3176"/>
      <c r="E78" s="3176"/>
      <c r="F78" s="3176"/>
      <c r="G78" s="3176"/>
      <c r="H78" s="3176"/>
      <c r="I78" s="3176"/>
      <c r="J78" s="3176"/>
      <c r="K78" s="3176"/>
      <c r="L78" s="3176"/>
      <c r="M78" s="3176"/>
      <c r="N78" s="3176"/>
      <c r="O78" s="3176"/>
      <c r="P78" s="3176"/>
      <c r="Q78" s="3176"/>
      <c r="R78" s="3176"/>
      <c r="S78" s="3176"/>
      <c r="T78" s="3165"/>
      <c r="U78" s="3166"/>
      <c r="V78" s="3167"/>
      <c r="W78" s="2717"/>
      <c r="X78" s="2020"/>
      <c r="Y78" s="2020"/>
      <c r="Z78" s="2020"/>
      <c r="AA78" s="2020"/>
      <c r="AB78" s="2035"/>
      <c r="AC78" s="2717"/>
      <c r="AD78" s="2020"/>
      <c r="AE78" s="2020"/>
      <c r="AF78" s="2020"/>
      <c r="AG78" s="2020"/>
      <c r="AH78" s="2020"/>
      <c r="AI78" s="2035"/>
      <c r="AJ78" s="2717"/>
      <c r="AK78" s="2020"/>
      <c r="AL78" s="2020"/>
      <c r="AM78" s="2020"/>
      <c r="AN78" s="2020"/>
      <c r="AO78" s="2020"/>
      <c r="AP78" s="2035"/>
      <c r="AQ78" s="2717"/>
      <c r="AR78" s="2020"/>
      <c r="AS78" s="2020"/>
      <c r="AT78" s="2020"/>
      <c r="AU78" s="2020"/>
      <c r="AV78" s="2020"/>
      <c r="AW78" s="2035"/>
      <c r="AX78" s="2717"/>
      <c r="AY78" s="2020"/>
      <c r="AZ78" s="2020"/>
      <c r="BA78" s="2020"/>
      <c r="BB78" s="2020"/>
      <c r="BC78" s="2020"/>
      <c r="BD78" s="2179"/>
    </row>
    <row r="79" spans="1:56" ht="23.25" customHeight="1">
      <c r="B79" s="3173" t="s">
        <v>1064</v>
      </c>
      <c r="C79" s="3174"/>
      <c r="D79" s="3174"/>
      <c r="E79" s="3174"/>
      <c r="F79" s="3174"/>
      <c r="G79" s="3174"/>
      <c r="H79" s="3174"/>
      <c r="I79" s="3174"/>
      <c r="J79" s="3174"/>
      <c r="K79" s="3174"/>
      <c r="L79" s="3174"/>
      <c r="M79" s="3174"/>
      <c r="N79" s="3174"/>
      <c r="O79" s="3174"/>
      <c r="P79" s="3174"/>
      <c r="Q79" s="3174"/>
      <c r="R79" s="3174"/>
      <c r="S79" s="3174"/>
      <c r="T79" s="3168" t="s">
        <v>35</v>
      </c>
      <c r="U79" s="3169"/>
      <c r="V79" s="3170"/>
      <c r="W79" s="3171"/>
      <c r="X79" s="2164"/>
      <c r="Y79" s="2164"/>
      <c r="Z79" s="2164"/>
      <c r="AA79" s="2164"/>
      <c r="AB79" s="3172"/>
      <c r="AC79" s="3171"/>
      <c r="AD79" s="2164"/>
      <c r="AE79" s="2164"/>
      <c r="AF79" s="2164"/>
      <c r="AG79" s="2164"/>
      <c r="AH79" s="2164"/>
      <c r="AI79" s="3172"/>
      <c r="AJ79" s="3171"/>
      <c r="AK79" s="2164"/>
      <c r="AL79" s="2164"/>
      <c r="AM79" s="2164"/>
      <c r="AN79" s="2164"/>
      <c r="AO79" s="2164"/>
      <c r="AP79" s="3172"/>
      <c r="AQ79" s="3171"/>
      <c r="AR79" s="2164"/>
      <c r="AS79" s="2164"/>
      <c r="AT79" s="2164"/>
      <c r="AU79" s="2164"/>
      <c r="AV79" s="2164"/>
      <c r="AW79" s="3172"/>
      <c r="AX79" s="2669">
        <f>W79+AC79+AJ79+AQ79</f>
        <v>0</v>
      </c>
      <c r="AY79" s="2189"/>
      <c r="AZ79" s="2189"/>
      <c r="BA79" s="2189"/>
      <c r="BB79" s="2189"/>
      <c r="BC79" s="2189"/>
      <c r="BD79" s="2196"/>
    </row>
    <row r="80" spans="1:56" ht="12" customHeight="1">
      <c r="B80" s="3163" t="s">
        <v>1054</v>
      </c>
      <c r="C80" s="3164"/>
      <c r="D80" s="3164"/>
      <c r="E80" s="3164"/>
      <c r="F80" s="3164"/>
      <c r="G80" s="3164"/>
      <c r="H80" s="3164"/>
      <c r="I80" s="3164"/>
      <c r="J80" s="3164"/>
      <c r="K80" s="3164"/>
      <c r="L80" s="3164"/>
      <c r="M80" s="3164"/>
      <c r="N80" s="3164"/>
      <c r="O80" s="3164"/>
      <c r="P80" s="3164"/>
      <c r="Q80" s="3164"/>
      <c r="R80" s="3164"/>
      <c r="S80" s="3164"/>
      <c r="T80" s="3165" t="s">
        <v>36</v>
      </c>
      <c r="U80" s="3166"/>
      <c r="V80" s="3167"/>
      <c r="W80" s="2717"/>
      <c r="X80" s="2020"/>
      <c r="Y80" s="2020"/>
      <c r="Z80" s="2020"/>
      <c r="AA80" s="2020"/>
      <c r="AB80" s="2035"/>
      <c r="AC80" s="2717"/>
      <c r="AD80" s="2020"/>
      <c r="AE80" s="2020"/>
      <c r="AF80" s="2020"/>
      <c r="AG80" s="2020"/>
      <c r="AH80" s="2020"/>
      <c r="AI80" s="2035"/>
      <c r="AJ80" s="2717"/>
      <c r="AK80" s="2020"/>
      <c r="AL80" s="2020"/>
      <c r="AM80" s="2020"/>
      <c r="AN80" s="2020"/>
      <c r="AO80" s="2020"/>
      <c r="AP80" s="2035"/>
      <c r="AQ80" s="2717"/>
      <c r="AR80" s="2020"/>
      <c r="AS80" s="2020"/>
      <c r="AT80" s="2020"/>
      <c r="AU80" s="2020"/>
      <c r="AV80" s="2020"/>
      <c r="AW80" s="2035"/>
      <c r="AX80" s="2669">
        <f t="shared" ref="AX80:AX81" si="6">W80+AC80+AJ80+AQ80</f>
        <v>0</v>
      </c>
      <c r="AY80" s="2189"/>
      <c r="AZ80" s="2189"/>
      <c r="BA80" s="2189"/>
      <c r="BB80" s="2189"/>
      <c r="BC80" s="2189"/>
      <c r="BD80" s="2196"/>
    </row>
    <row r="81" spans="1:106" ht="12" customHeight="1">
      <c r="B81" s="3163" t="s">
        <v>1055</v>
      </c>
      <c r="C81" s="3164"/>
      <c r="D81" s="3164"/>
      <c r="E81" s="3164"/>
      <c r="F81" s="3164"/>
      <c r="G81" s="3164"/>
      <c r="H81" s="3164"/>
      <c r="I81" s="3164"/>
      <c r="J81" s="3164"/>
      <c r="K81" s="3164"/>
      <c r="L81" s="3164"/>
      <c r="M81" s="3164"/>
      <c r="N81" s="3164"/>
      <c r="O81" s="3164"/>
      <c r="P81" s="3164"/>
      <c r="Q81" s="3164"/>
      <c r="R81" s="3164"/>
      <c r="S81" s="3164"/>
      <c r="T81" s="3168" t="s">
        <v>37</v>
      </c>
      <c r="U81" s="3169"/>
      <c r="V81" s="3170"/>
      <c r="W81" s="3171"/>
      <c r="X81" s="2164"/>
      <c r="Y81" s="2164"/>
      <c r="Z81" s="2164"/>
      <c r="AA81" s="2164"/>
      <c r="AB81" s="3172"/>
      <c r="AC81" s="3171"/>
      <c r="AD81" s="2164"/>
      <c r="AE81" s="2164"/>
      <c r="AF81" s="2164"/>
      <c r="AG81" s="2164"/>
      <c r="AH81" s="2164"/>
      <c r="AI81" s="3172"/>
      <c r="AJ81" s="3171"/>
      <c r="AK81" s="2164"/>
      <c r="AL81" s="2164"/>
      <c r="AM81" s="2164"/>
      <c r="AN81" s="2164"/>
      <c r="AO81" s="2164"/>
      <c r="AP81" s="3172"/>
      <c r="AQ81" s="3171"/>
      <c r="AR81" s="2164"/>
      <c r="AS81" s="2164"/>
      <c r="AT81" s="2164"/>
      <c r="AU81" s="2164"/>
      <c r="AV81" s="2164"/>
      <c r="AW81" s="3172"/>
      <c r="AX81" s="2669">
        <f t="shared" si="6"/>
        <v>0</v>
      </c>
      <c r="AY81" s="2189"/>
      <c r="AZ81" s="2189"/>
      <c r="BA81" s="2189"/>
      <c r="BB81" s="2189"/>
      <c r="BC81" s="2189"/>
      <c r="BD81" s="2196"/>
    </row>
    <row r="82" spans="1:106" ht="12" customHeight="1" thickBot="1">
      <c r="B82" s="3156" t="s">
        <v>938</v>
      </c>
      <c r="C82" s="3157"/>
      <c r="D82" s="3157"/>
      <c r="E82" s="3157"/>
      <c r="F82" s="3157"/>
      <c r="G82" s="3157"/>
      <c r="H82" s="3157"/>
      <c r="I82" s="3157"/>
      <c r="J82" s="3157"/>
      <c r="K82" s="3157"/>
      <c r="L82" s="3157"/>
      <c r="M82" s="3157"/>
      <c r="N82" s="3157"/>
      <c r="O82" s="3157"/>
      <c r="P82" s="3157"/>
      <c r="Q82" s="3157"/>
      <c r="R82" s="3157"/>
      <c r="S82" s="3157"/>
      <c r="T82" s="3158" t="s">
        <v>38</v>
      </c>
      <c r="U82" s="3159"/>
      <c r="V82" s="3160"/>
      <c r="W82" s="3161"/>
      <c r="X82" s="2836"/>
      <c r="Y82" s="2836"/>
      <c r="Z82" s="2836"/>
      <c r="AA82" s="2836"/>
      <c r="AB82" s="3162"/>
      <c r="AC82" s="3161"/>
      <c r="AD82" s="2836"/>
      <c r="AE82" s="2836"/>
      <c r="AF82" s="2836"/>
      <c r="AG82" s="2836"/>
      <c r="AH82" s="2836"/>
      <c r="AI82" s="3162"/>
      <c r="AJ82" s="3161"/>
      <c r="AK82" s="2836"/>
      <c r="AL82" s="2836"/>
      <c r="AM82" s="2836"/>
      <c r="AN82" s="2836"/>
      <c r="AO82" s="2836"/>
      <c r="AP82" s="3162"/>
      <c r="AQ82" s="3161"/>
      <c r="AR82" s="2836"/>
      <c r="AS82" s="2836"/>
      <c r="AT82" s="2836"/>
      <c r="AU82" s="2836"/>
      <c r="AV82" s="2836"/>
      <c r="AW82" s="3162"/>
      <c r="AX82" s="3154">
        <f>W82+AC82+AJ82+AQ82</f>
        <v>0</v>
      </c>
      <c r="AY82" s="2322"/>
      <c r="AZ82" s="2322"/>
      <c r="BA82" s="2322"/>
      <c r="BB82" s="2322"/>
      <c r="BC82" s="2322"/>
      <c r="BD82" s="3155"/>
    </row>
    <row r="83" spans="1:106" ht="12.75">
      <c r="A83" s="516" t="s">
        <v>214</v>
      </c>
      <c r="B83" s="653"/>
      <c r="C83" s="653"/>
      <c r="D83" s="653"/>
      <c r="E83" s="653"/>
      <c r="F83" s="653"/>
      <c r="G83" s="653"/>
      <c r="H83" s="653"/>
      <c r="I83" s="653"/>
      <c r="J83" s="653"/>
      <c r="K83" s="653"/>
      <c r="L83" s="653"/>
      <c r="M83" s="653"/>
      <c r="N83" s="653"/>
      <c r="O83" s="653"/>
      <c r="P83" s="653"/>
      <c r="Q83" s="653"/>
      <c r="R83" s="653"/>
      <c r="S83" s="653"/>
      <c r="T83" s="223"/>
      <c r="U83" s="223"/>
      <c r="V83" s="223"/>
      <c r="W83" s="223"/>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c r="BF83" s="140"/>
    </row>
    <row r="84" spans="1:106" s="540" customFormat="1" ht="12.75" customHeight="1">
      <c r="A84" s="654"/>
      <c r="BE84" s="565"/>
      <c r="BF84" s="565"/>
      <c r="BG84" s="565"/>
      <c r="BH84" s="565"/>
      <c r="BI84" s="565"/>
      <c r="BJ84" s="565"/>
      <c r="BK84" s="565"/>
      <c r="BL84" s="565"/>
      <c r="BM84" s="565"/>
      <c r="BN84" s="565"/>
      <c r="CC84" s="655"/>
      <c r="CD84" s="655"/>
      <c r="CE84" s="655"/>
      <c r="CF84" s="655"/>
      <c r="CG84" s="655"/>
      <c r="CH84" s="655"/>
      <c r="CI84" s="655"/>
      <c r="CJ84" s="655"/>
      <c r="CK84" s="216"/>
      <c r="CL84" s="135"/>
      <c r="CM84" s="135"/>
      <c r="CN84" s="135"/>
      <c r="CO84" s="135"/>
      <c r="CP84" s="135"/>
      <c r="CQ84" s="135"/>
      <c r="CR84" s="135"/>
      <c r="CS84" s="135"/>
      <c r="CT84" s="135"/>
      <c r="CU84" s="135"/>
      <c r="CV84" s="135"/>
      <c r="CW84" s="135"/>
      <c r="CX84" s="135"/>
      <c r="CY84" s="135"/>
      <c r="CZ84" s="135"/>
      <c r="DA84" s="135"/>
      <c r="DB84" s="135"/>
    </row>
    <row r="85" spans="1:106" s="216" customFormat="1" ht="12.75" customHeight="1">
      <c r="A85" s="634"/>
      <c r="B85" s="655"/>
      <c r="C85" s="655"/>
      <c r="D85" s="655"/>
      <c r="E85" s="655"/>
      <c r="F85" s="655"/>
      <c r="G85" s="655"/>
      <c r="H85" s="655"/>
      <c r="I85" s="655"/>
      <c r="J85" s="655"/>
      <c r="K85" s="655"/>
      <c r="L85" s="655"/>
      <c r="M85" s="655"/>
      <c r="N85" s="655"/>
      <c r="CC85" s="655"/>
      <c r="CD85" s="655"/>
      <c r="CE85" s="655"/>
      <c r="CF85" s="655"/>
      <c r="CG85" s="655"/>
      <c r="CH85" s="655"/>
      <c r="CI85" s="655"/>
      <c r="CJ85" s="655"/>
      <c r="CL85" s="135"/>
      <c r="CM85" s="135"/>
      <c r="CN85" s="135"/>
      <c r="CO85" s="135"/>
      <c r="CP85" s="135"/>
      <c r="CQ85" s="135"/>
      <c r="CR85" s="135"/>
      <c r="CS85" s="135"/>
      <c r="CT85" s="135"/>
      <c r="CU85" s="135"/>
      <c r="CV85" s="135"/>
      <c r="CW85" s="135"/>
      <c r="CX85" s="135"/>
      <c r="CY85" s="135"/>
      <c r="CZ85" s="135"/>
      <c r="DA85" s="135"/>
      <c r="DB85" s="135"/>
    </row>
    <row r="86" spans="1:106" s="216" customFormat="1" ht="12.75" customHeight="1">
      <c r="A86" s="634"/>
      <c r="B86" s="135"/>
      <c r="C86" s="135"/>
      <c r="D86" s="135"/>
      <c r="E86" s="135"/>
      <c r="F86" s="135"/>
      <c r="G86" s="135"/>
      <c r="CC86" s="655"/>
      <c r="CD86" s="655"/>
      <c r="CE86" s="655"/>
      <c r="CF86" s="655"/>
      <c r="CG86" s="655"/>
      <c r="CH86" s="655"/>
      <c r="CI86" s="655"/>
      <c r="CJ86" s="655"/>
      <c r="CL86" s="135"/>
      <c r="CM86" s="135"/>
      <c r="CN86" s="135"/>
      <c r="CO86" s="135"/>
      <c r="CP86" s="135"/>
      <c r="CQ86" s="135"/>
      <c r="CR86" s="135"/>
      <c r="CS86" s="135"/>
      <c r="CT86" s="135"/>
      <c r="CU86" s="135"/>
      <c r="CV86" s="135"/>
      <c r="CW86" s="135"/>
      <c r="CX86" s="135"/>
      <c r="CY86" s="135"/>
      <c r="CZ86" s="135"/>
      <c r="DA86" s="135"/>
      <c r="DB86" s="135"/>
    </row>
    <row r="87" spans="1:106" s="216" customFormat="1" ht="12.75" customHeight="1">
      <c r="A87" s="634"/>
      <c r="B87" s="224"/>
      <c r="C87" s="224"/>
      <c r="D87" s="224"/>
      <c r="E87" s="224"/>
      <c r="F87" s="224"/>
      <c r="G87" s="224"/>
      <c r="CC87" s="655"/>
      <c r="CD87" s="655"/>
      <c r="CE87" s="655"/>
      <c r="CF87" s="655"/>
      <c r="CG87" s="655"/>
      <c r="CH87" s="655"/>
      <c r="CI87" s="655"/>
      <c r="CJ87" s="655"/>
      <c r="CL87" s="135"/>
      <c r="CM87" s="135"/>
      <c r="CN87" s="135"/>
      <c r="CO87" s="135"/>
      <c r="CP87" s="135"/>
      <c r="CQ87" s="135"/>
      <c r="CR87" s="135"/>
      <c r="CS87" s="135"/>
      <c r="CT87" s="135"/>
      <c r="CU87" s="135"/>
      <c r="CV87" s="135"/>
      <c r="CW87" s="135"/>
      <c r="CX87" s="135"/>
      <c r="CY87" s="135"/>
      <c r="CZ87" s="135"/>
      <c r="DA87" s="135"/>
      <c r="DB87" s="135"/>
    </row>
    <row r="88" spans="1:106" s="216" customFormat="1" ht="12.75" customHeight="1">
      <c r="A88" s="634"/>
      <c r="B88" s="224"/>
      <c r="C88" s="224"/>
      <c r="D88" s="224"/>
      <c r="E88" s="224"/>
      <c r="F88" s="224"/>
      <c r="G88" s="224"/>
      <c r="CC88" s="655"/>
      <c r="CD88" s="655"/>
      <c r="CE88" s="655"/>
      <c r="CF88" s="655"/>
      <c r="CG88" s="655"/>
      <c r="CH88" s="655"/>
      <c r="CI88" s="655"/>
      <c r="CJ88" s="655"/>
      <c r="CL88" s="135"/>
      <c r="CM88" s="135"/>
      <c r="CN88" s="135"/>
      <c r="CO88" s="135"/>
      <c r="CP88" s="135"/>
      <c r="CQ88" s="135"/>
      <c r="CR88" s="135"/>
      <c r="CS88" s="135"/>
      <c r="CT88" s="135"/>
      <c r="CU88" s="135"/>
      <c r="CV88" s="135"/>
      <c r="CW88" s="135"/>
      <c r="CX88" s="135"/>
      <c r="CY88" s="135"/>
      <c r="CZ88" s="135"/>
      <c r="DA88" s="135"/>
      <c r="DB88" s="135"/>
    </row>
    <row r="89" spans="1:106" ht="12.75" customHeight="1"/>
    <row r="90" spans="1:106" ht="12.75" customHeight="1"/>
    <row r="91" spans="1:106" s="180" customFormat="1" ht="12.75" customHeight="1">
      <c r="A91" s="489"/>
    </row>
  </sheetData>
  <sheetProtection formatCells="0" formatColumns="0" autoFilter="0"/>
  <mergeCells count="457">
    <mergeCell ref="B2:AY2"/>
    <mergeCell ref="B5:V5"/>
    <mergeCell ref="W5:AB7"/>
    <mergeCell ref="AC5:AW5"/>
    <mergeCell ref="AX5:BD7"/>
    <mergeCell ref="B6:S7"/>
    <mergeCell ref="T6:V7"/>
    <mergeCell ref="AC6:AI7"/>
    <mergeCell ref="AJ6:AP7"/>
    <mergeCell ref="AQ6:AW7"/>
    <mergeCell ref="AQ10:AW12"/>
    <mergeCell ref="W8:AB8"/>
    <mergeCell ref="AC8:AI8"/>
    <mergeCell ref="AX9:BD9"/>
    <mergeCell ref="AX10:BD12"/>
    <mergeCell ref="AC10:AI12"/>
    <mergeCell ref="AX8:BD8"/>
    <mergeCell ref="AQ8:AW8"/>
    <mergeCell ref="B11:S11"/>
    <mergeCell ref="B12:S12"/>
    <mergeCell ref="B9:S9"/>
    <mergeCell ref="T9:V9"/>
    <mergeCell ref="W9:AB9"/>
    <mergeCell ref="AC9:AI9"/>
    <mergeCell ref="AJ9:AP9"/>
    <mergeCell ref="B8:S8"/>
    <mergeCell ref="T8:V8"/>
    <mergeCell ref="AJ8:AP8"/>
    <mergeCell ref="AQ9:AW9"/>
    <mergeCell ref="AX14:BD14"/>
    <mergeCell ref="AJ10:AP12"/>
    <mergeCell ref="AX13:BD13"/>
    <mergeCell ref="AQ13:AW13"/>
    <mergeCell ref="AJ13:AP13"/>
    <mergeCell ref="AJ16:AP16"/>
    <mergeCell ref="AQ16:AW16"/>
    <mergeCell ref="AX16:BD16"/>
    <mergeCell ref="B15:S15"/>
    <mergeCell ref="T15:V15"/>
    <mergeCell ref="B14:S14"/>
    <mergeCell ref="T14:V14"/>
    <mergeCell ref="W14:AB14"/>
    <mergeCell ref="AC14:AI14"/>
    <mergeCell ref="AJ14:AP14"/>
    <mergeCell ref="B13:S13"/>
    <mergeCell ref="T13:V13"/>
    <mergeCell ref="W13:AB13"/>
    <mergeCell ref="W10:AB12"/>
    <mergeCell ref="B10:S10"/>
    <mergeCell ref="T10:V12"/>
    <mergeCell ref="AC13:AI13"/>
    <mergeCell ref="W15:AB15"/>
    <mergeCell ref="AQ14:AW14"/>
    <mergeCell ref="B17:S17"/>
    <mergeCell ref="T17:V17"/>
    <mergeCell ref="AC15:AI15"/>
    <mergeCell ref="AJ15:AP15"/>
    <mergeCell ref="AQ15:AW15"/>
    <mergeCell ref="AX15:BD15"/>
    <mergeCell ref="B16:S16"/>
    <mergeCell ref="T16:V16"/>
    <mergeCell ref="W16:AB16"/>
    <mergeCell ref="AC16:AI16"/>
    <mergeCell ref="W17:AB17"/>
    <mergeCell ref="AC17:AI17"/>
    <mergeCell ref="AJ17:AP17"/>
    <mergeCell ref="AQ17:AW17"/>
    <mergeCell ref="AX17:BD17"/>
    <mergeCell ref="T18:V18"/>
    <mergeCell ref="W18:AB18"/>
    <mergeCell ref="AC18:AI18"/>
    <mergeCell ref="AJ18:AP18"/>
    <mergeCell ref="AQ18:AW18"/>
    <mergeCell ref="AX18:BD18"/>
    <mergeCell ref="AQ20:AW20"/>
    <mergeCell ref="AX20:BD20"/>
    <mergeCell ref="B19:S19"/>
    <mergeCell ref="T19:V19"/>
    <mergeCell ref="B18:S18"/>
    <mergeCell ref="W19:AB19"/>
    <mergeCell ref="AC19:AI19"/>
    <mergeCell ref="AJ19:AP19"/>
    <mergeCell ref="AQ19:AW19"/>
    <mergeCell ref="AX19:BD19"/>
    <mergeCell ref="B20:S20"/>
    <mergeCell ref="T20:V20"/>
    <mergeCell ref="W20:AB20"/>
    <mergeCell ref="AC20:AI20"/>
    <mergeCell ref="AJ20:AP20"/>
    <mergeCell ref="B22:S22"/>
    <mergeCell ref="T22:V22"/>
    <mergeCell ref="W22:AB22"/>
    <mergeCell ref="AC22:AI22"/>
    <mergeCell ref="AX22:BD22"/>
    <mergeCell ref="B21:S21"/>
    <mergeCell ref="T21:V21"/>
    <mergeCell ref="AX26:BD26"/>
    <mergeCell ref="W21:AB21"/>
    <mergeCell ref="AC21:AI21"/>
    <mergeCell ref="AJ21:AP21"/>
    <mergeCell ref="AQ21:AW21"/>
    <mergeCell ref="AX21:BD21"/>
    <mergeCell ref="AJ22:AP22"/>
    <mergeCell ref="AQ22:AW22"/>
    <mergeCell ref="AJ23:AP25"/>
    <mergeCell ref="AQ23:AW25"/>
    <mergeCell ref="B24:S24"/>
    <mergeCell ref="B25:S25"/>
    <mergeCell ref="B26:S26"/>
    <mergeCell ref="T26:V26"/>
    <mergeCell ref="W26:AB26"/>
    <mergeCell ref="AC26:AI26"/>
    <mergeCell ref="B23:S23"/>
    <mergeCell ref="AX23:BD25"/>
    <mergeCell ref="AJ26:AP26"/>
    <mergeCell ref="AQ26:AW26"/>
    <mergeCell ref="T23:V25"/>
    <mergeCell ref="W23:AB25"/>
    <mergeCell ref="AC23:AI25"/>
    <mergeCell ref="B28:S28"/>
    <mergeCell ref="T28:V28"/>
    <mergeCell ref="W28:AB28"/>
    <mergeCell ref="AC28:AI28"/>
    <mergeCell ref="B27:S27"/>
    <mergeCell ref="T27:V27"/>
    <mergeCell ref="W27:AB27"/>
    <mergeCell ref="AC27:AI27"/>
    <mergeCell ref="AJ27:AP27"/>
    <mergeCell ref="AQ27:AW27"/>
    <mergeCell ref="AX27:BD27"/>
    <mergeCell ref="AJ28:AP28"/>
    <mergeCell ref="AQ28:AW28"/>
    <mergeCell ref="AX28:BD28"/>
    <mergeCell ref="AX31:BD33"/>
    <mergeCell ref="B32:S32"/>
    <mergeCell ref="B33:S33"/>
    <mergeCell ref="B29:S29"/>
    <mergeCell ref="T29:V29"/>
    <mergeCell ref="W29:AB29"/>
    <mergeCell ref="AC29:AI29"/>
    <mergeCell ref="AQ31:AW33"/>
    <mergeCell ref="AX29:BD29"/>
    <mergeCell ref="B30:S30"/>
    <mergeCell ref="AJ29:AP29"/>
    <mergeCell ref="AQ29:AW29"/>
    <mergeCell ref="AQ30:AW30"/>
    <mergeCell ref="W34:AB34"/>
    <mergeCell ref="AC34:AI34"/>
    <mergeCell ref="AQ38:AW38"/>
    <mergeCell ref="AX38:BD38"/>
    <mergeCell ref="AJ34:AP34"/>
    <mergeCell ref="AQ34:AW34"/>
    <mergeCell ref="B35:S35"/>
    <mergeCell ref="T35:V35"/>
    <mergeCell ref="T30:V30"/>
    <mergeCell ref="W30:AB30"/>
    <mergeCell ref="AC30:AI30"/>
    <mergeCell ref="AJ30:AP30"/>
    <mergeCell ref="AX34:BD34"/>
    <mergeCell ref="B31:S31"/>
    <mergeCell ref="T31:V33"/>
    <mergeCell ref="W31:AB33"/>
    <mergeCell ref="AC31:AI33"/>
    <mergeCell ref="AJ31:AP33"/>
    <mergeCell ref="B34:S34"/>
    <mergeCell ref="T34:V34"/>
    <mergeCell ref="AX30:BD30"/>
    <mergeCell ref="B37:S37"/>
    <mergeCell ref="T37:V37"/>
    <mergeCell ref="W35:AB35"/>
    <mergeCell ref="AC35:AI35"/>
    <mergeCell ref="AJ35:AP35"/>
    <mergeCell ref="AQ35:AW35"/>
    <mergeCell ref="AX35:BD35"/>
    <mergeCell ref="B36:S36"/>
    <mergeCell ref="W37:AB37"/>
    <mergeCell ref="AC37:AI37"/>
    <mergeCell ref="AJ37:AP37"/>
    <mergeCell ref="AQ37:AW37"/>
    <mergeCell ref="AX37:BD37"/>
    <mergeCell ref="T36:V36"/>
    <mergeCell ref="W36:AB36"/>
    <mergeCell ref="AC36:AI36"/>
    <mergeCell ref="AJ36:AP36"/>
    <mergeCell ref="AQ36:AW36"/>
    <mergeCell ref="AX36:BD36"/>
    <mergeCell ref="B38:S38"/>
    <mergeCell ref="T38:V38"/>
    <mergeCell ref="W38:AB38"/>
    <mergeCell ref="AC38:AI38"/>
    <mergeCell ref="AJ38:AP38"/>
    <mergeCell ref="AX39:BD39"/>
    <mergeCell ref="B40:S40"/>
    <mergeCell ref="T40:V40"/>
    <mergeCell ref="W40:AB40"/>
    <mergeCell ref="AC40:AI40"/>
    <mergeCell ref="AJ40:AP40"/>
    <mergeCell ref="AQ40:AW40"/>
    <mergeCell ref="AX40:BD40"/>
    <mergeCell ref="B39:S39"/>
    <mergeCell ref="T39:V39"/>
    <mergeCell ref="W39:AB39"/>
    <mergeCell ref="AC39:AI39"/>
    <mergeCell ref="AJ39:AP39"/>
    <mergeCell ref="AQ39:AW39"/>
    <mergeCell ref="AQ44:AW44"/>
    <mergeCell ref="AX44:BD44"/>
    <mergeCell ref="B43:S43"/>
    <mergeCell ref="T43:V43"/>
    <mergeCell ref="B44:S44"/>
    <mergeCell ref="T44:V44"/>
    <mergeCell ref="W44:AB44"/>
    <mergeCell ref="AC44:AI44"/>
    <mergeCell ref="AJ44:AP44"/>
    <mergeCell ref="W41:AB41"/>
    <mergeCell ref="AC41:AI41"/>
    <mergeCell ref="AJ41:AP41"/>
    <mergeCell ref="AQ41:AW41"/>
    <mergeCell ref="AX41:BD41"/>
    <mergeCell ref="B42:S42"/>
    <mergeCell ref="W43:AB43"/>
    <mergeCell ref="AC43:AI43"/>
    <mergeCell ref="AJ43:AP43"/>
    <mergeCell ref="AQ43:AW43"/>
    <mergeCell ref="AX43:BD43"/>
    <mergeCell ref="B41:S41"/>
    <mergeCell ref="T41:V41"/>
    <mergeCell ref="T42:V42"/>
    <mergeCell ref="W42:AB42"/>
    <mergeCell ref="AC42:AI42"/>
    <mergeCell ref="AJ42:AP42"/>
    <mergeCell ref="AQ42:AW42"/>
    <mergeCell ref="AX42:BD42"/>
    <mergeCell ref="AX51:BD51"/>
    <mergeCell ref="AX45:BD45"/>
    <mergeCell ref="B46:S46"/>
    <mergeCell ref="T46:V46"/>
    <mergeCell ref="W46:AB46"/>
    <mergeCell ref="AC46:AI46"/>
    <mergeCell ref="AJ46:AP46"/>
    <mergeCell ref="AQ46:AW46"/>
    <mergeCell ref="AX46:BD46"/>
    <mergeCell ref="B45:S45"/>
    <mergeCell ref="T45:V45"/>
    <mergeCell ref="AX47:BD50"/>
    <mergeCell ref="B48:S48"/>
    <mergeCell ref="B49:S49"/>
    <mergeCell ref="B50:S50"/>
    <mergeCell ref="B47:S47"/>
    <mergeCell ref="T47:V50"/>
    <mergeCell ref="W47:AB50"/>
    <mergeCell ref="AC47:AI50"/>
    <mergeCell ref="AC51:AI51"/>
    <mergeCell ref="B51:S51"/>
    <mergeCell ref="T51:V51"/>
    <mergeCell ref="AJ51:AP51"/>
    <mergeCell ref="W45:AB45"/>
    <mergeCell ref="AC45:AI45"/>
    <mergeCell ref="AJ45:AP45"/>
    <mergeCell ref="AQ45:AW45"/>
    <mergeCell ref="AQ51:AW51"/>
    <mergeCell ref="AJ47:AP50"/>
    <mergeCell ref="AQ47:AW50"/>
    <mergeCell ref="B54:S54"/>
    <mergeCell ref="T54:V54"/>
    <mergeCell ref="AC52:AI52"/>
    <mergeCell ref="AJ52:AP52"/>
    <mergeCell ref="AQ52:AW52"/>
    <mergeCell ref="W51:AB51"/>
    <mergeCell ref="AX52:BD52"/>
    <mergeCell ref="B53:S53"/>
    <mergeCell ref="T53:V53"/>
    <mergeCell ref="W53:AB53"/>
    <mergeCell ref="AC53:AI53"/>
    <mergeCell ref="W54:AB54"/>
    <mergeCell ref="AC54:AI54"/>
    <mergeCell ref="AJ54:AP54"/>
    <mergeCell ref="AQ54:AW54"/>
    <mergeCell ref="AX54:BD54"/>
    <mergeCell ref="W52:AB52"/>
    <mergeCell ref="AJ53:AP53"/>
    <mergeCell ref="AQ53:AW53"/>
    <mergeCell ref="AX53:BD53"/>
    <mergeCell ref="B52:S52"/>
    <mergeCell ref="T52:V52"/>
    <mergeCell ref="T55:V55"/>
    <mergeCell ref="W55:AB55"/>
    <mergeCell ref="AC55:AI55"/>
    <mergeCell ref="AJ55:AP55"/>
    <mergeCell ref="AQ55:AW55"/>
    <mergeCell ref="AX55:BD55"/>
    <mergeCell ref="AQ57:AW57"/>
    <mergeCell ref="AX57:BD57"/>
    <mergeCell ref="B56:S56"/>
    <mergeCell ref="T56:V56"/>
    <mergeCell ref="B55:S55"/>
    <mergeCell ref="W56:AB56"/>
    <mergeCell ref="AC56:AI56"/>
    <mergeCell ref="AJ56:AP56"/>
    <mergeCell ref="AQ56:AW56"/>
    <mergeCell ref="AX56:BD56"/>
    <mergeCell ref="B57:S57"/>
    <mergeCell ref="T57:V57"/>
    <mergeCell ref="W57:AB57"/>
    <mergeCell ref="AC57:AI57"/>
    <mergeCell ref="AJ57:AP57"/>
    <mergeCell ref="B59:S59"/>
    <mergeCell ref="T59:V59"/>
    <mergeCell ref="W59:AB59"/>
    <mergeCell ref="AC59:AI59"/>
    <mergeCell ref="AX59:BD59"/>
    <mergeCell ref="B58:S58"/>
    <mergeCell ref="T58:V58"/>
    <mergeCell ref="AX63:BD63"/>
    <mergeCell ref="W58:AB58"/>
    <mergeCell ref="AC58:AI58"/>
    <mergeCell ref="AJ58:AP58"/>
    <mergeCell ref="AQ58:AW58"/>
    <mergeCell ref="AX58:BD58"/>
    <mergeCell ref="AJ59:AP59"/>
    <mergeCell ref="AQ59:AW59"/>
    <mergeCell ref="AJ60:AP62"/>
    <mergeCell ref="AQ60:AW62"/>
    <mergeCell ref="B61:S61"/>
    <mergeCell ref="B62:S62"/>
    <mergeCell ref="B63:S63"/>
    <mergeCell ref="T63:V63"/>
    <mergeCell ref="W63:AB63"/>
    <mergeCell ref="AC63:AI63"/>
    <mergeCell ref="B60:S60"/>
    <mergeCell ref="AX60:BD62"/>
    <mergeCell ref="AJ63:AP63"/>
    <mergeCell ref="AQ63:AW63"/>
    <mergeCell ref="T60:V62"/>
    <mergeCell ref="W60:AB62"/>
    <mergeCell ref="AC60:AI62"/>
    <mergeCell ref="B65:S65"/>
    <mergeCell ref="T65:V65"/>
    <mergeCell ref="W65:AB65"/>
    <mergeCell ref="AC65:AI65"/>
    <mergeCell ref="B64:S64"/>
    <mergeCell ref="T64:V64"/>
    <mergeCell ref="W64:AB64"/>
    <mergeCell ref="AC64:AI64"/>
    <mergeCell ref="AJ64:AP64"/>
    <mergeCell ref="AQ64:AW64"/>
    <mergeCell ref="AX64:BD64"/>
    <mergeCell ref="AJ65:AP65"/>
    <mergeCell ref="AQ65:AW65"/>
    <mergeCell ref="AX65:BD65"/>
    <mergeCell ref="AX68:BD70"/>
    <mergeCell ref="B69:S69"/>
    <mergeCell ref="B70:S70"/>
    <mergeCell ref="B66:S66"/>
    <mergeCell ref="T66:V66"/>
    <mergeCell ref="W66:AB66"/>
    <mergeCell ref="AC66:AI66"/>
    <mergeCell ref="AQ68:AW70"/>
    <mergeCell ref="AX66:BD66"/>
    <mergeCell ref="B67:S67"/>
    <mergeCell ref="AJ66:AP66"/>
    <mergeCell ref="AQ66:AW66"/>
    <mergeCell ref="AQ67:AW67"/>
    <mergeCell ref="W71:AB71"/>
    <mergeCell ref="AC71:AI71"/>
    <mergeCell ref="AQ75:AW75"/>
    <mergeCell ref="AX75:BD75"/>
    <mergeCell ref="AJ71:AP71"/>
    <mergeCell ref="AQ71:AW71"/>
    <mergeCell ref="B72:S72"/>
    <mergeCell ref="T72:V72"/>
    <mergeCell ref="T67:V67"/>
    <mergeCell ref="W67:AB67"/>
    <mergeCell ref="AC67:AI67"/>
    <mergeCell ref="AJ67:AP67"/>
    <mergeCell ref="AX71:BD71"/>
    <mergeCell ref="B68:S68"/>
    <mergeCell ref="T68:V70"/>
    <mergeCell ref="W68:AB70"/>
    <mergeCell ref="AC68:AI70"/>
    <mergeCell ref="AJ68:AP70"/>
    <mergeCell ref="B71:S71"/>
    <mergeCell ref="T71:V71"/>
    <mergeCell ref="AX67:BD67"/>
    <mergeCell ref="B74:S74"/>
    <mergeCell ref="T74:V74"/>
    <mergeCell ref="W72:AB72"/>
    <mergeCell ref="AC72:AI72"/>
    <mergeCell ref="AJ72:AP72"/>
    <mergeCell ref="AQ72:AW72"/>
    <mergeCell ref="AX72:BD72"/>
    <mergeCell ref="B73:S73"/>
    <mergeCell ref="W74:AB74"/>
    <mergeCell ref="AC74:AI74"/>
    <mergeCell ref="AJ74:AP74"/>
    <mergeCell ref="AQ74:AW74"/>
    <mergeCell ref="AX74:BD74"/>
    <mergeCell ref="T73:V73"/>
    <mergeCell ref="W73:AB73"/>
    <mergeCell ref="AC73:AI73"/>
    <mergeCell ref="AJ73:AP73"/>
    <mergeCell ref="AQ73:AW73"/>
    <mergeCell ref="AX73:BD73"/>
    <mergeCell ref="B75:S75"/>
    <mergeCell ref="T75:V75"/>
    <mergeCell ref="W75:AB75"/>
    <mergeCell ref="AC75:AI75"/>
    <mergeCell ref="AJ75:AP75"/>
    <mergeCell ref="AX76:BD76"/>
    <mergeCell ref="B77:S77"/>
    <mergeCell ref="T77:V77"/>
    <mergeCell ref="W77:AB77"/>
    <mergeCell ref="AC77:AI77"/>
    <mergeCell ref="AJ77:AP77"/>
    <mergeCell ref="AQ77:AW77"/>
    <mergeCell ref="AX77:BD77"/>
    <mergeCell ref="W76:AB76"/>
    <mergeCell ref="AC76:AI76"/>
    <mergeCell ref="B76:S76"/>
    <mergeCell ref="T76:V76"/>
    <mergeCell ref="AJ76:AP76"/>
    <mergeCell ref="AQ76:AW76"/>
    <mergeCell ref="B79:S79"/>
    <mergeCell ref="T79:V79"/>
    <mergeCell ref="W79:AB79"/>
    <mergeCell ref="AC79:AI79"/>
    <mergeCell ref="B78:S78"/>
    <mergeCell ref="T78:V78"/>
    <mergeCell ref="AX78:BD78"/>
    <mergeCell ref="AX79:BD79"/>
    <mergeCell ref="AQ81:AW81"/>
    <mergeCell ref="AX81:BD81"/>
    <mergeCell ref="AQ79:AW79"/>
    <mergeCell ref="AX80:BD80"/>
    <mergeCell ref="AC80:AI80"/>
    <mergeCell ref="W78:AB78"/>
    <mergeCell ref="AC78:AI78"/>
    <mergeCell ref="AJ78:AP78"/>
    <mergeCell ref="AQ78:AW78"/>
    <mergeCell ref="AJ80:AP80"/>
    <mergeCell ref="AJ79:AP79"/>
    <mergeCell ref="AQ80:AW80"/>
    <mergeCell ref="AJ81:AP81"/>
    <mergeCell ref="AC81:AI81"/>
    <mergeCell ref="AX82:BD82"/>
    <mergeCell ref="B82:S82"/>
    <mergeCell ref="T82:V82"/>
    <mergeCell ref="W82:AB82"/>
    <mergeCell ref="AC82:AI82"/>
    <mergeCell ref="AJ82:AP82"/>
    <mergeCell ref="B80:S80"/>
    <mergeCell ref="T80:V80"/>
    <mergeCell ref="W80:AB80"/>
    <mergeCell ref="B81:S81"/>
    <mergeCell ref="T81:V81"/>
    <mergeCell ref="W81:AB81"/>
    <mergeCell ref="AQ82:AW82"/>
  </mergeCells>
  <phoneticPr fontId="20" type="noConversion"/>
  <pageMargins left="0.59055118110236227" right="0.39370078740157483" top="0.59055118110236227" bottom="0.39370078740157483" header="0.27559055118110237" footer="0.27559055118110237"/>
  <pageSetup paperSize="9" scale="96" fitToHeight="9" orientation="portrait" r:id="rId1"/>
  <headerFooter alignWithMargins="0"/>
  <rowBreaks count="1" manualBreakCount="1">
    <brk id="45" min="1" max="55" man="1"/>
  </rowBreaks>
</worksheet>
</file>

<file path=xl/worksheets/sheet24.xml><?xml version="1.0" encoding="utf-8"?>
<worksheet xmlns="http://schemas.openxmlformats.org/spreadsheetml/2006/main" xmlns:r="http://schemas.openxmlformats.org/officeDocument/2006/relationships">
  <sheetPr codeName="Лист23">
    <tabColor rgb="FFFFFF00"/>
  </sheetPr>
  <dimension ref="A1:FN27"/>
  <sheetViews>
    <sheetView topLeftCell="B1" zoomScaleSheetLayoutView="100" workbookViewId="0">
      <selection activeCell="CR24" sqref="CR24"/>
    </sheetView>
  </sheetViews>
  <sheetFormatPr defaultColWidth="0.85546875" defaultRowHeight="12" customHeight="1"/>
  <cols>
    <col min="1" max="1" width="11.85546875" style="627" hidden="1" customWidth="1"/>
    <col min="2" max="133" width="0.7109375" style="163" customWidth="1"/>
    <col min="134" max="16384" width="0.85546875" style="163"/>
  </cols>
  <sheetData>
    <row r="1" spans="1:170" s="162" customFormat="1" ht="15.75" customHeight="1">
      <c r="A1" s="630"/>
      <c r="FN1" s="256"/>
    </row>
    <row r="2" spans="1:170" s="656" customFormat="1" ht="15">
      <c r="A2" s="637"/>
      <c r="B2" s="2936" t="s">
        <v>1085</v>
      </c>
      <c r="C2" s="2936"/>
      <c r="D2" s="2936"/>
      <c r="E2" s="2936"/>
      <c r="F2" s="2936"/>
      <c r="G2" s="2936"/>
      <c r="H2" s="2936"/>
      <c r="I2" s="2936"/>
      <c r="J2" s="2936"/>
      <c r="K2" s="2936"/>
      <c r="L2" s="2936"/>
      <c r="M2" s="2936"/>
      <c r="N2" s="2936"/>
      <c r="O2" s="2936"/>
      <c r="P2" s="2936"/>
      <c r="Q2" s="2936"/>
      <c r="R2" s="2936"/>
      <c r="S2" s="2936"/>
      <c r="T2" s="2936"/>
      <c r="U2" s="2936"/>
      <c r="V2" s="2936"/>
      <c r="W2" s="2936"/>
      <c r="X2" s="2936"/>
      <c r="Y2" s="2936"/>
      <c r="Z2" s="2936"/>
      <c r="AA2" s="2936"/>
      <c r="AB2" s="2936"/>
      <c r="AC2" s="2936"/>
      <c r="AD2" s="2936"/>
      <c r="AE2" s="2936"/>
      <c r="AF2" s="2936"/>
      <c r="AG2" s="2936"/>
      <c r="AH2" s="2936"/>
      <c r="AI2" s="2936"/>
      <c r="AJ2" s="2936"/>
      <c r="AK2" s="2936"/>
      <c r="AL2" s="2936"/>
      <c r="AM2" s="2936"/>
      <c r="AN2" s="2936"/>
      <c r="AO2" s="2936"/>
      <c r="AP2" s="2936"/>
      <c r="AQ2" s="2936"/>
      <c r="AR2" s="2936"/>
      <c r="AS2" s="2936"/>
      <c r="AT2" s="2936"/>
      <c r="AU2" s="2936"/>
      <c r="AV2" s="2936"/>
      <c r="AW2" s="2936"/>
      <c r="AX2" s="2936"/>
      <c r="AY2" s="2936"/>
      <c r="AZ2" s="2936"/>
      <c r="BA2" s="2936"/>
      <c r="BB2" s="2936"/>
      <c r="BC2" s="2936"/>
      <c r="BD2" s="2936"/>
      <c r="BE2" s="2936"/>
      <c r="BF2" s="2936"/>
      <c r="BG2" s="2936"/>
      <c r="BH2" s="2936"/>
      <c r="BI2" s="2936"/>
      <c r="BJ2" s="2936"/>
      <c r="BK2" s="2936"/>
      <c r="BL2" s="2936"/>
      <c r="BM2" s="2936"/>
      <c r="BN2" s="2936"/>
      <c r="BO2" s="2936"/>
      <c r="BP2" s="2936"/>
      <c r="BQ2" s="2936"/>
      <c r="BR2" s="2936"/>
      <c r="BS2" s="2936"/>
      <c r="BT2" s="2936"/>
      <c r="BU2" s="2936"/>
      <c r="BV2" s="2936"/>
      <c r="BW2" s="2936"/>
      <c r="BX2" s="2936"/>
      <c r="BY2" s="2936"/>
      <c r="BZ2" s="2936"/>
      <c r="CA2" s="2936"/>
      <c r="CB2" s="2936"/>
      <c r="CC2" s="2936"/>
      <c r="CD2" s="2936"/>
      <c r="CE2" s="2936"/>
      <c r="CF2" s="2936"/>
      <c r="CG2" s="2936"/>
      <c r="CH2" s="2936"/>
      <c r="CI2" s="2936"/>
      <c r="CJ2" s="2936"/>
      <c r="CK2" s="2936"/>
      <c r="CL2" s="2936"/>
      <c r="CM2" s="2936"/>
      <c r="CN2" s="2936"/>
      <c r="CO2" s="2936"/>
      <c r="CP2" s="2936"/>
      <c r="CQ2" s="2936"/>
      <c r="CR2" s="2936"/>
      <c r="CS2" s="2936"/>
      <c r="CT2" s="2936"/>
      <c r="CU2" s="2936"/>
      <c r="CV2" s="2936"/>
      <c r="CW2" s="2936"/>
      <c r="CX2" s="2936"/>
      <c r="CY2" s="2936"/>
      <c r="CZ2" s="2936"/>
      <c r="DA2" s="2936"/>
      <c r="DB2" s="2936"/>
      <c r="DC2" s="2936"/>
      <c r="DD2" s="2936"/>
      <c r="DE2" s="2936"/>
      <c r="DF2" s="2936"/>
      <c r="DG2" s="2936"/>
      <c r="DH2" s="2936"/>
      <c r="DI2" s="2936"/>
      <c r="DJ2" s="2936"/>
      <c r="DK2" s="2936"/>
      <c r="DL2" s="2936"/>
      <c r="DM2" s="2936"/>
      <c r="DN2" s="2936"/>
      <c r="DO2" s="2936"/>
      <c r="DP2" s="2936"/>
      <c r="DQ2" s="2936"/>
      <c r="DR2" s="2936"/>
      <c r="DS2" s="2936"/>
      <c r="DT2" s="2936"/>
      <c r="DU2" s="2936"/>
      <c r="DV2" s="2936"/>
      <c r="DW2" s="2936"/>
      <c r="DX2" s="2936"/>
      <c r="DY2" s="2936"/>
      <c r="DZ2" s="2936"/>
      <c r="EA2" s="2936"/>
      <c r="EB2" s="2936"/>
      <c r="EC2" s="2936"/>
    </row>
    <row r="3" spans="1:170" ht="12" customHeight="1" thickBot="1"/>
    <row r="4" spans="1:170" s="162" customFormat="1" ht="13.5" customHeight="1">
      <c r="A4" s="630"/>
      <c r="B4" s="3308" t="s">
        <v>366</v>
      </c>
      <c r="C4" s="3309"/>
      <c r="D4" s="3309"/>
      <c r="E4" s="3309"/>
      <c r="F4" s="3309"/>
      <c r="G4" s="3309"/>
      <c r="H4" s="3309"/>
      <c r="I4" s="3309"/>
      <c r="J4" s="3309"/>
      <c r="K4" s="3309"/>
      <c r="L4" s="3309"/>
      <c r="M4" s="3309"/>
      <c r="N4" s="3309"/>
      <c r="O4" s="3309"/>
      <c r="P4" s="3309"/>
      <c r="Q4" s="3309"/>
      <c r="R4" s="3309"/>
      <c r="S4" s="3309"/>
      <c r="T4" s="3309"/>
      <c r="U4" s="3309"/>
      <c r="V4" s="3309"/>
      <c r="W4" s="3309"/>
      <c r="X4" s="3309"/>
      <c r="Y4" s="3309"/>
      <c r="Z4" s="3309"/>
      <c r="AA4" s="3309"/>
      <c r="AB4" s="3309"/>
      <c r="AC4" s="3309"/>
      <c r="AD4" s="3309"/>
      <c r="AE4" s="3309"/>
      <c r="AF4" s="3309"/>
      <c r="AG4" s="3309"/>
      <c r="AH4" s="3309"/>
      <c r="AI4" s="3309"/>
      <c r="AJ4" s="3309"/>
      <c r="AK4" s="3309"/>
      <c r="AL4" s="3309"/>
      <c r="AM4" s="3309"/>
      <c r="AN4" s="3309"/>
      <c r="AO4" s="3309"/>
      <c r="AP4" s="3309"/>
      <c r="AQ4" s="3310"/>
      <c r="AR4" s="3314" t="s">
        <v>441</v>
      </c>
      <c r="AS4" s="3309"/>
      <c r="AT4" s="3309"/>
      <c r="AU4" s="3309"/>
      <c r="AV4" s="3309"/>
      <c r="AW4" s="3310"/>
      <c r="AX4" s="657"/>
      <c r="AY4" s="658"/>
      <c r="AZ4" s="658"/>
      <c r="BA4" s="658"/>
      <c r="BB4" s="658" t="s">
        <v>999</v>
      </c>
      <c r="BC4" s="658"/>
      <c r="BD4" s="386"/>
      <c r="BE4" s="386"/>
      <c r="BF4" s="1529" t="s">
        <v>812</v>
      </c>
      <c r="BG4" s="1529"/>
      <c r="BH4" s="1529"/>
      <c r="BI4" s="1529"/>
      <c r="BJ4" s="1529"/>
      <c r="BK4" s="1529"/>
      <c r="BL4" s="1529"/>
      <c r="BM4" s="1529"/>
      <c r="BN4" s="1529"/>
      <c r="BO4" s="1529"/>
      <c r="BP4" s="1529"/>
      <c r="BQ4" s="1529"/>
      <c r="BR4" s="1529"/>
      <c r="BS4" s="1529"/>
      <c r="BT4" s="1529"/>
      <c r="BU4" s="1529"/>
      <c r="BV4" s="386"/>
      <c r="BW4" s="658"/>
      <c r="BX4" s="658"/>
      <c r="BY4" s="659"/>
      <c r="BZ4" s="657"/>
      <c r="CA4" s="658"/>
      <c r="CB4" s="658"/>
      <c r="CC4" s="658"/>
      <c r="CD4" s="658" t="s">
        <v>999</v>
      </c>
      <c r="CE4" s="658"/>
      <c r="CF4" s="386"/>
      <c r="CG4" s="386"/>
      <c r="CH4" s="3316" t="s">
        <v>812</v>
      </c>
      <c r="CI4" s="3316"/>
      <c r="CJ4" s="3316"/>
      <c r="CK4" s="3316"/>
      <c r="CL4" s="3316"/>
      <c r="CM4" s="3316"/>
      <c r="CN4" s="3316"/>
      <c r="CO4" s="3316"/>
      <c r="CP4" s="3316"/>
      <c r="CQ4" s="3316"/>
      <c r="CR4" s="3316"/>
      <c r="CS4" s="3316"/>
      <c r="CT4" s="3316"/>
      <c r="CU4" s="3316"/>
      <c r="CV4" s="3316"/>
      <c r="CW4" s="3316"/>
      <c r="CX4" s="386"/>
      <c r="CY4" s="658"/>
      <c r="CZ4" s="658"/>
      <c r="DA4" s="659"/>
      <c r="DB4" s="657"/>
      <c r="DC4" s="658"/>
      <c r="DD4" s="658"/>
      <c r="DE4" s="658"/>
      <c r="DF4" s="658" t="s">
        <v>999</v>
      </c>
      <c r="DG4" s="658"/>
      <c r="DH4" s="386"/>
      <c r="DI4" s="386"/>
      <c r="DJ4" s="3316" t="s">
        <v>812</v>
      </c>
      <c r="DK4" s="3316"/>
      <c r="DL4" s="3316"/>
      <c r="DM4" s="3316"/>
      <c r="DN4" s="3316"/>
      <c r="DO4" s="3316"/>
      <c r="DP4" s="3316"/>
      <c r="DQ4" s="3316"/>
      <c r="DR4" s="3316"/>
      <c r="DS4" s="3316"/>
      <c r="DT4" s="3316"/>
      <c r="DU4" s="3316"/>
      <c r="DV4" s="3316"/>
      <c r="DW4" s="3316"/>
      <c r="DX4" s="3316"/>
      <c r="DY4" s="3316"/>
      <c r="DZ4" s="386"/>
      <c r="EA4" s="658"/>
      <c r="EB4" s="658"/>
      <c r="EC4" s="660"/>
    </row>
    <row r="5" spans="1:170" s="162" customFormat="1" ht="14.25" customHeight="1">
      <c r="A5" s="630"/>
      <c r="B5" s="3311"/>
      <c r="C5" s="3312"/>
      <c r="D5" s="3312"/>
      <c r="E5" s="3312"/>
      <c r="F5" s="3312"/>
      <c r="G5" s="3312"/>
      <c r="H5" s="3312"/>
      <c r="I5" s="3312"/>
      <c r="J5" s="3312"/>
      <c r="K5" s="3312"/>
      <c r="L5" s="3312"/>
      <c r="M5" s="3312"/>
      <c r="N5" s="3312"/>
      <c r="O5" s="3312"/>
      <c r="P5" s="3312"/>
      <c r="Q5" s="3312"/>
      <c r="R5" s="3312"/>
      <c r="S5" s="3312"/>
      <c r="T5" s="3312"/>
      <c r="U5" s="3312"/>
      <c r="V5" s="3312"/>
      <c r="W5" s="3312"/>
      <c r="X5" s="3312"/>
      <c r="Y5" s="3312"/>
      <c r="Z5" s="3312"/>
      <c r="AA5" s="3312"/>
      <c r="AB5" s="3312"/>
      <c r="AC5" s="3312"/>
      <c r="AD5" s="3312"/>
      <c r="AE5" s="3312"/>
      <c r="AF5" s="3312"/>
      <c r="AG5" s="3312"/>
      <c r="AH5" s="3312"/>
      <c r="AI5" s="3312"/>
      <c r="AJ5" s="3312"/>
      <c r="AK5" s="3312"/>
      <c r="AL5" s="3312"/>
      <c r="AM5" s="3312"/>
      <c r="AN5" s="3312"/>
      <c r="AO5" s="3312"/>
      <c r="AP5" s="3312"/>
      <c r="AQ5" s="3313"/>
      <c r="AR5" s="3315"/>
      <c r="AS5" s="3312"/>
      <c r="AT5" s="3312"/>
      <c r="AU5" s="3312"/>
      <c r="AV5" s="3312"/>
      <c r="AW5" s="3313"/>
      <c r="AX5" s="661"/>
      <c r="BF5" s="3317">
        <v>20</v>
      </c>
      <c r="BG5" s="3317"/>
      <c r="BH5" s="3317"/>
      <c r="BI5" s="3317"/>
      <c r="BJ5" s="3306" t="s">
        <v>210</v>
      </c>
      <c r="BK5" s="3306"/>
      <c r="BL5" s="3306"/>
      <c r="BM5" s="3306"/>
      <c r="BR5" s="1041" t="s">
        <v>10</v>
      </c>
      <c r="BS5" s="1041"/>
      <c r="BT5" s="1041"/>
      <c r="BY5" s="662"/>
      <c r="BZ5" s="661"/>
      <c r="CH5" s="3307">
        <v>20</v>
      </c>
      <c r="CI5" s="3307"/>
      <c r="CJ5" s="3307"/>
      <c r="CK5" s="3307"/>
      <c r="CL5" s="1505" t="s">
        <v>211</v>
      </c>
      <c r="CM5" s="1505"/>
      <c r="CN5" s="1505"/>
      <c r="CO5" s="1505"/>
      <c r="CT5" s="1041" t="s">
        <v>8</v>
      </c>
      <c r="CU5" s="1041"/>
      <c r="CV5" s="1041"/>
      <c r="DA5" s="662"/>
      <c r="DB5" s="661"/>
      <c r="DJ5" s="3307">
        <v>20</v>
      </c>
      <c r="DK5" s="3307"/>
      <c r="DL5" s="3307"/>
      <c r="DM5" s="3307"/>
      <c r="DN5" s="1505" t="s">
        <v>212</v>
      </c>
      <c r="DO5" s="1505"/>
      <c r="DP5" s="1505"/>
      <c r="DQ5" s="1505"/>
      <c r="DV5" s="1041" t="s">
        <v>9</v>
      </c>
      <c r="DW5" s="1041"/>
      <c r="DX5" s="1041"/>
      <c r="EC5" s="663"/>
    </row>
    <row r="6" spans="1:170" s="162" customFormat="1" ht="6" customHeight="1">
      <c r="A6" s="630"/>
      <c r="B6" s="3069"/>
      <c r="C6" s="3052"/>
      <c r="D6" s="3052"/>
      <c r="E6" s="3052"/>
      <c r="F6" s="3052"/>
      <c r="G6" s="3052"/>
      <c r="H6" s="3052"/>
      <c r="I6" s="3052"/>
      <c r="J6" s="3052"/>
      <c r="K6" s="3052"/>
      <c r="L6" s="3052"/>
      <c r="M6" s="3052"/>
      <c r="N6" s="3052"/>
      <c r="O6" s="3052"/>
      <c r="P6" s="3052"/>
      <c r="Q6" s="3052"/>
      <c r="R6" s="3052"/>
      <c r="S6" s="3052"/>
      <c r="T6" s="3052"/>
      <c r="U6" s="3052"/>
      <c r="V6" s="3052"/>
      <c r="W6" s="3052"/>
      <c r="X6" s="3052"/>
      <c r="Y6" s="3052"/>
      <c r="Z6" s="3052"/>
      <c r="AA6" s="3052"/>
      <c r="AB6" s="3052"/>
      <c r="AC6" s="3052"/>
      <c r="AD6" s="3052"/>
      <c r="AE6" s="3052"/>
      <c r="AF6" s="3052"/>
      <c r="AG6" s="3052"/>
      <c r="AH6" s="3052"/>
      <c r="AI6" s="3052"/>
      <c r="AJ6" s="3052"/>
      <c r="AK6" s="3052"/>
      <c r="AL6" s="3052"/>
      <c r="AM6" s="3052"/>
      <c r="AN6" s="3052"/>
      <c r="AO6" s="3052"/>
      <c r="AP6" s="3052"/>
      <c r="AQ6" s="3053"/>
      <c r="AR6" s="3315"/>
      <c r="AS6" s="3312"/>
      <c r="AT6" s="3312"/>
      <c r="AU6" s="3312"/>
      <c r="AV6" s="3312"/>
      <c r="AW6" s="3313"/>
      <c r="AX6" s="661"/>
      <c r="BY6" s="662"/>
      <c r="BZ6" s="661"/>
      <c r="DA6" s="662"/>
      <c r="DB6" s="661"/>
      <c r="EC6" s="663"/>
    </row>
    <row r="7" spans="1:170" s="460" customFormat="1" thickBot="1">
      <c r="A7" s="629" t="s">
        <v>213</v>
      </c>
      <c r="B7" s="3303">
        <v>1</v>
      </c>
      <c r="C7" s="2345"/>
      <c r="D7" s="2345"/>
      <c r="E7" s="2345"/>
      <c r="F7" s="2345"/>
      <c r="G7" s="2345"/>
      <c r="H7" s="2345"/>
      <c r="I7" s="2345"/>
      <c r="J7" s="2345"/>
      <c r="K7" s="2345"/>
      <c r="L7" s="2345"/>
      <c r="M7" s="2345"/>
      <c r="N7" s="2345"/>
      <c r="O7" s="2345"/>
      <c r="P7" s="2345"/>
      <c r="Q7" s="2345"/>
      <c r="R7" s="2345"/>
      <c r="S7" s="2345"/>
      <c r="T7" s="2345"/>
      <c r="U7" s="2345"/>
      <c r="V7" s="2345"/>
      <c r="W7" s="2345"/>
      <c r="X7" s="2345"/>
      <c r="Y7" s="2345"/>
      <c r="Z7" s="2345"/>
      <c r="AA7" s="2345"/>
      <c r="AB7" s="2345"/>
      <c r="AC7" s="2345"/>
      <c r="AD7" s="2345"/>
      <c r="AE7" s="2345"/>
      <c r="AF7" s="2345"/>
      <c r="AG7" s="2345"/>
      <c r="AH7" s="2345"/>
      <c r="AI7" s="2345"/>
      <c r="AJ7" s="2345"/>
      <c r="AK7" s="2345"/>
      <c r="AL7" s="2345"/>
      <c r="AM7" s="2345"/>
      <c r="AN7" s="2345"/>
      <c r="AO7" s="2345"/>
      <c r="AP7" s="2345"/>
      <c r="AQ7" s="2345"/>
      <c r="AR7" s="2345">
        <v>2</v>
      </c>
      <c r="AS7" s="2345"/>
      <c r="AT7" s="2345"/>
      <c r="AU7" s="2345"/>
      <c r="AV7" s="2345"/>
      <c r="AW7" s="2345"/>
      <c r="AX7" s="3318">
        <v>3</v>
      </c>
      <c r="AY7" s="3318"/>
      <c r="AZ7" s="3318"/>
      <c r="BA7" s="3318"/>
      <c r="BB7" s="3318"/>
      <c r="BC7" s="3318"/>
      <c r="BD7" s="3318"/>
      <c r="BE7" s="3318"/>
      <c r="BF7" s="3318"/>
      <c r="BG7" s="3318"/>
      <c r="BH7" s="3318"/>
      <c r="BI7" s="3318"/>
      <c r="BJ7" s="3318"/>
      <c r="BK7" s="3318"/>
      <c r="BL7" s="3318"/>
      <c r="BM7" s="3318"/>
      <c r="BN7" s="3318"/>
      <c r="BO7" s="3318"/>
      <c r="BP7" s="3318"/>
      <c r="BQ7" s="3318"/>
      <c r="BR7" s="3318"/>
      <c r="BS7" s="3318"/>
      <c r="BT7" s="3318"/>
      <c r="BU7" s="3318"/>
      <c r="BV7" s="3318"/>
      <c r="BW7" s="3318"/>
      <c r="BX7" s="3318"/>
      <c r="BY7" s="3318"/>
      <c r="BZ7" s="3299">
        <v>4</v>
      </c>
      <c r="CA7" s="3300"/>
      <c r="CB7" s="3300"/>
      <c r="CC7" s="3300"/>
      <c r="CD7" s="3300"/>
      <c r="CE7" s="3300"/>
      <c r="CF7" s="3300"/>
      <c r="CG7" s="3300"/>
      <c r="CH7" s="3300"/>
      <c r="CI7" s="3300"/>
      <c r="CJ7" s="3300"/>
      <c r="CK7" s="3300"/>
      <c r="CL7" s="3300"/>
      <c r="CM7" s="3300"/>
      <c r="CN7" s="3300"/>
      <c r="CO7" s="3300"/>
      <c r="CP7" s="3300"/>
      <c r="CQ7" s="3300"/>
      <c r="CR7" s="3300"/>
      <c r="CS7" s="3300"/>
      <c r="CT7" s="3300"/>
      <c r="CU7" s="3300"/>
      <c r="CV7" s="3300"/>
      <c r="CW7" s="3300"/>
      <c r="CX7" s="3300"/>
      <c r="CY7" s="3300"/>
      <c r="CZ7" s="3300"/>
      <c r="DA7" s="3301"/>
      <c r="DB7" s="3299">
        <v>5</v>
      </c>
      <c r="DC7" s="3300"/>
      <c r="DD7" s="3300"/>
      <c r="DE7" s="3300"/>
      <c r="DF7" s="3300"/>
      <c r="DG7" s="3300"/>
      <c r="DH7" s="3300"/>
      <c r="DI7" s="3300"/>
      <c r="DJ7" s="3300"/>
      <c r="DK7" s="3300"/>
      <c r="DL7" s="3300"/>
      <c r="DM7" s="3300"/>
      <c r="DN7" s="3300"/>
      <c r="DO7" s="3300"/>
      <c r="DP7" s="3300"/>
      <c r="DQ7" s="3300"/>
      <c r="DR7" s="3300"/>
      <c r="DS7" s="3300"/>
      <c r="DT7" s="3300"/>
      <c r="DU7" s="3300"/>
      <c r="DV7" s="3300"/>
      <c r="DW7" s="3300"/>
      <c r="DX7" s="3300"/>
      <c r="DY7" s="3300"/>
      <c r="DZ7" s="3300"/>
      <c r="EA7" s="3300"/>
      <c r="EB7" s="3300"/>
      <c r="EC7" s="3302"/>
    </row>
    <row r="8" spans="1:170" s="199" customFormat="1" ht="28.5" customHeight="1">
      <c r="A8" s="650"/>
      <c r="B8" s="218"/>
      <c r="C8" s="3319" t="s">
        <v>1259</v>
      </c>
      <c r="D8" s="3319"/>
      <c r="E8" s="3319"/>
      <c r="F8" s="3319"/>
      <c r="G8" s="3319"/>
      <c r="H8" s="3319"/>
      <c r="I8" s="3319"/>
      <c r="J8" s="3319"/>
      <c r="K8" s="3319"/>
      <c r="L8" s="3319"/>
      <c r="M8" s="3319"/>
      <c r="N8" s="3319"/>
      <c r="O8" s="3319"/>
      <c r="P8" s="3319"/>
      <c r="Q8" s="3319"/>
      <c r="R8" s="3319"/>
      <c r="S8" s="3319"/>
      <c r="T8" s="3319"/>
      <c r="U8" s="3319"/>
      <c r="V8" s="3319"/>
      <c r="W8" s="3319"/>
      <c r="X8" s="3319"/>
      <c r="Y8" s="3319"/>
      <c r="Z8" s="3319"/>
      <c r="AA8" s="3319"/>
      <c r="AB8" s="3319"/>
      <c r="AC8" s="3319"/>
      <c r="AD8" s="3319"/>
      <c r="AE8" s="3319"/>
      <c r="AF8" s="3319"/>
      <c r="AG8" s="3319"/>
      <c r="AH8" s="3319"/>
      <c r="AI8" s="3319"/>
      <c r="AJ8" s="3319"/>
      <c r="AK8" s="3319"/>
      <c r="AL8" s="3319"/>
      <c r="AM8" s="3319"/>
      <c r="AN8" s="3319"/>
      <c r="AO8" s="3319"/>
      <c r="AP8" s="3319"/>
      <c r="AQ8" s="3319"/>
      <c r="AR8" s="3150">
        <v>5320</v>
      </c>
      <c r="AS8" s="2968"/>
      <c r="AT8" s="2968"/>
      <c r="AU8" s="2968"/>
      <c r="AV8" s="2968"/>
      <c r="AW8" s="3320"/>
      <c r="AX8" s="3321">
        <v>0</v>
      </c>
      <c r="AY8" s="3304"/>
      <c r="AZ8" s="3304"/>
      <c r="BA8" s="3304"/>
      <c r="BB8" s="3304"/>
      <c r="BC8" s="3304"/>
      <c r="BD8" s="3304"/>
      <c r="BE8" s="3304"/>
      <c r="BF8" s="3304"/>
      <c r="BG8" s="3304"/>
      <c r="BH8" s="3304"/>
      <c r="BI8" s="3304"/>
      <c r="BJ8" s="3304"/>
      <c r="BK8" s="3304"/>
      <c r="BL8" s="3304"/>
      <c r="BM8" s="3304"/>
      <c r="BN8" s="3304"/>
      <c r="BO8" s="3304"/>
      <c r="BP8" s="3304"/>
      <c r="BQ8" s="3304"/>
      <c r="BR8" s="3304"/>
      <c r="BS8" s="3304"/>
      <c r="BT8" s="3304"/>
      <c r="BU8" s="3304"/>
      <c r="BV8" s="3304"/>
      <c r="BW8" s="3304"/>
      <c r="BX8" s="3304"/>
      <c r="BY8" s="3304"/>
      <c r="BZ8" s="3304">
        <v>0</v>
      </c>
      <c r="CA8" s="3304"/>
      <c r="CB8" s="3304"/>
      <c r="CC8" s="3304"/>
      <c r="CD8" s="3304"/>
      <c r="CE8" s="3304"/>
      <c r="CF8" s="3304"/>
      <c r="CG8" s="3304"/>
      <c r="CH8" s="3304"/>
      <c r="CI8" s="3304"/>
      <c r="CJ8" s="3304"/>
      <c r="CK8" s="3304"/>
      <c r="CL8" s="3304"/>
      <c r="CM8" s="3304"/>
      <c r="CN8" s="3304"/>
      <c r="CO8" s="3304"/>
      <c r="CP8" s="3304"/>
      <c r="CQ8" s="3304"/>
      <c r="CR8" s="3304"/>
      <c r="CS8" s="3304"/>
      <c r="CT8" s="3304"/>
      <c r="CU8" s="3304"/>
      <c r="CV8" s="3304"/>
      <c r="CW8" s="3304"/>
      <c r="CX8" s="3304"/>
      <c r="CY8" s="3304"/>
      <c r="CZ8" s="3304"/>
      <c r="DA8" s="3304"/>
      <c r="DB8" s="3304">
        <v>0</v>
      </c>
      <c r="DC8" s="3304"/>
      <c r="DD8" s="3304"/>
      <c r="DE8" s="3304"/>
      <c r="DF8" s="3304"/>
      <c r="DG8" s="3304"/>
      <c r="DH8" s="3304"/>
      <c r="DI8" s="3304"/>
      <c r="DJ8" s="3304"/>
      <c r="DK8" s="3304"/>
      <c r="DL8" s="3304"/>
      <c r="DM8" s="3304"/>
      <c r="DN8" s="3304"/>
      <c r="DO8" s="3304"/>
      <c r="DP8" s="3304"/>
      <c r="DQ8" s="3304"/>
      <c r="DR8" s="3304"/>
      <c r="DS8" s="3304"/>
      <c r="DT8" s="3304"/>
      <c r="DU8" s="3304"/>
      <c r="DV8" s="3304"/>
      <c r="DW8" s="3304"/>
      <c r="DX8" s="3304"/>
      <c r="DY8" s="3304"/>
      <c r="DZ8" s="3304"/>
      <c r="EA8" s="3304"/>
      <c r="EB8" s="3304"/>
      <c r="EC8" s="3305"/>
    </row>
    <row r="9" spans="1:170" s="199" customFormat="1" ht="14.25" customHeight="1">
      <c r="A9" s="650"/>
      <c r="B9" s="164"/>
      <c r="C9" s="3290" t="s">
        <v>406</v>
      </c>
      <c r="D9" s="3290"/>
      <c r="E9" s="3290"/>
      <c r="F9" s="3290"/>
      <c r="G9" s="3290"/>
      <c r="H9" s="3290"/>
      <c r="I9" s="3290"/>
      <c r="J9" s="3290"/>
      <c r="K9" s="3290"/>
      <c r="L9" s="3290"/>
      <c r="M9" s="3290"/>
      <c r="N9" s="3290"/>
      <c r="O9" s="3290"/>
      <c r="P9" s="3290"/>
      <c r="Q9" s="3290"/>
      <c r="R9" s="3290"/>
      <c r="S9" s="3290"/>
      <c r="T9" s="3290"/>
      <c r="U9" s="3290"/>
      <c r="V9" s="3290"/>
      <c r="W9" s="3290"/>
      <c r="X9" s="3290"/>
      <c r="Y9" s="3290"/>
      <c r="Z9" s="3290"/>
      <c r="AA9" s="3290"/>
      <c r="AB9" s="3290"/>
      <c r="AC9" s="3290"/>
      <c r="AD9" s="3290"/>
      <c r="AE9" s="3290"/>
      <c r="AF9" s="3290"/>
      <c r="AG9" s="3290"/>
      <c r="AH9" s="3290"/>
      <c r="AI9" s="3290"/>
      <c r="AJ9" s="3290"/>
      <c r="AK9" s="3290"/>
      <c r="AL9" s="3290"/>
      <c r="AM9" s="3290"/>
      <c r="AN9" s="3290"/>
      <c r="AO9" s="3290"/>
      <c r="AP9" s="3290"/>
      <c r="AQ9" s="3291"/>
      <c r="AR9" s="2859"/>
      <c r="AS9" s="2860"/>
      <c r="AT9" s="2860"/>
      <c r="AU9" s="2860"/>
      <c r="AV9" s="2860"/>
      <c r="AW9" s="3293"/>
      <c r="AX9" s="3287"/>
      <c r="AY9" s="3288"/>
      <c r="AZ9" s="3288"/>
      <c r="BA9" s="3288"/>
      <c r="BB9" s="3288"/>
      <c r="BC9" s="3288"/>
      <c r="BD9" s="3288"/>
      <c r="BE9" s="3288"/>
      <c r="BF9" s="3288"/>
      <c r="BG9" s="3288"/>
      <c r="BH9" s="3288"/>
      <c r="BI9" s="3288"/>
      <c r="BJ9" s="3288"/>
      <c r="BK9" s="3288"/>
      <c r="BL9" s="3288"/>
      <c r="BM9" s="3288"/>
      <c r="BN9" s="3288"/>
      <c r="BO9" s="3288"/>
      <c r="BP9" s="3288"/>
      <c r="BQ9" s="3288"/>
      <c r="BR9" s="3288"/>
      <c r="BS9" s="3288"/>
      <c r="BT9" s="3288"/>
      <c r="BU9" s="3288"/>
      <c r="BV9" s="3288"/>
      <c r="BW9" s="3288"/>
      <c r="BX9" s="3288"/>
      <c r="BY9" s="3288"/>
      <c r="BZ9" s="3288"/>
      <c r="CA9" s="3288"/>
      <c r="CB9" s="3288"/>
      <c r="CC9" s="3288"/>
      <c r="CD9" s="3288"/>
      <c r="CE9" s="3288"/>
      <c r="CF9" s="3288"/>
      <c r="CG9" s="3288"/>
      <c r="CH9" s="3288"/>
      <c r="CI9" s="3288"/>
      <c r="CJ9" s="3288"/>
      <c r="CK9" s="3288"/>
      <c r="CL9" s="3288"/>
      <c r="CM9" s="3288"/>
      <c r="CN9" s="3288"/>
      <c r="CO9" s="3288"/>
      <c r="CP9" s="3288"/>
      <c r="CQ9" s="3288"/>
      <c r="CR9" s="3288"/>
      <c r="CS9" s="3288"/>
      <c r="CT9" s="3288"/>
      <c r="CU9" s="3288"/>
      <c r="CV9" s="3288"/>
      <c r="CW9" s="3288"/>
      <c r="CX9" s="3288"/>
      <c r="CY9" s="3288"/>
      <c r="CZ9" s="3288"/>
      <c r="DA9" s="3288"/>
      <c r="DB9" s="3288"/>
      <c r="DC9" s="3288"/>
      <c r="DD9" s="3288"/>
      <c r="DE9" s="3288"/>
      <c r="DF9" s="3288"/>
      <c r="DG9" s="3288"/>
      <c r="DH9" s="3288"/>
      <c r="DI9" s="3288"/>
      <c r="DJ9" s="3288"/>
      <c r="DK9" s="3288"/>
      <c r="DL9" s="3288"/>
      <c r="DM9" s="3288"/>
      <c r="DN9" s="3288"/>
      <c r="DO9" s="3288"/>
      <c r="DP9" s="3288"/>
      <c r="DQ9" s="3288"/>
      <c r="DR9" s="3288"/>
      <c r="DS9" s="3288"/>
      <c r="DT9" s="3288"/>
      <c r="DU9" s="3288"/>
      <c r="DV9" s="3288"/>
      <c r="DW9" s="3288"/>
      <c r="DX9" s="3288"/>
      <c r="DY9" s="3288"/>
      <c r="DZ9" s="3288"/>
      <c r="EA9" s="3288"/>
      <c r="EB9" s="3288"/>
      <c r="EC9" s="3292"/>
    </row>
    <row r="10" spans="1:170" s="199" customFormat="1" ht="12.75">
      <c r="A10" s="650"/>
      <c r="B10" s="164"/>
      <c r="C10" s="3294" t="s">
        <v>1086</v>
      </c>
      <c r="D10" s="3294"/>
      <c r="E10" s="3294"/>
      <c r="F10" s="3294"/>
      <c r="G10" s="3294"/>
      <c r="H10" s="3294"/>
      <c r="I10" s="3294"/>
      <c r="J10" s="3294"/>
      <c r="K10" s="3294"/>
      <c r="L10" s="3294"/>
      <c r="M10" s="3294"/>
      <c r="N10" s="3294"/>
      <c r="O10" s="3294"/>
      <c r="P10" s="3294"/>
      <c r="Q10" s="3294"/>
      <c r="R10" s="3294"/>
      <c r="S10" s="3294"/>
      <c r="T10" s="3294"/>
      <c r="U10" s="3294"/>
      <c r="V10" s="3294"/>
      <c r="W10" s="3294"/>
      <c r="X10" s="3294"/>
      <c r="Y10" s="3294"/>
      <c r="Z10" s="3294"/>
      <c r="AA10" s="3294"/>
      <c r="AB10" s="3294"/>
      <c r="AC10" s="3294"/>
      <c r="AD10" s="3294"/>
      <c r="AE10" s="3294"/>
      <c r="AF10" s="3294"/>
      <c r="AG10" s="3294"/>
      <c r="AH10" s="3294"/>
      <c r="AI10" s="3294"/>
      <c r="AJ10" s="3294"/>
      <c r="AK10" s="3294"/>
      <c r="AL10" s="3294"/>
      <c r="AM10" s="3294"/>
      <c r="AN10" s="3294"/>
      <c r="AO10" s="3294"/>
      <c r="AP10" s="3294"/>
      <c r="AQ10" s="3294"/>
      <c r="AR10" s="2859">
        <v>5321</v>
      </c>
      <c r="AS10" s="2860"/>
      <c r="AT10" s="2860"/>
      <c r="AU10" s="2860"/>
      <c r="AV10" s="2860"/>
      <c r="AW10" s="3293"/>
      <c r="AX10" s="3287"/>
      <c r="AY10" s="3288"/>
      <c r="AZ10" s="3288"/>
      <c r="BA10" s="3288"/>
      <c r="BB10" s="3288"/>
      <c r="BC10" s="3288"/>
      <c r="BD10" s="3288"/>
      <c r="BE10" s="3288"/>
      <c r="BF10" s="3288"/>
      <c r="BG10" s="3288"/>
      <c r="BH10" s="3288"/>
      <c r="BI10" s="3288"/>
      <c r="BJ10" s="3288"/>
      <c r="BK10" s="3288"/>
      <c r="BL10" s="3288"/>
      <c r="BM10" s="3288"/>
      <c r="BN10" s="3288"/>
      <c r="BO10" s="3288"/>
      <c r="BP10" s="3288"/>
      <c r="BQ10" s="3288"/>
      <c r="BR10" s="3288"/>
      <c r="BS10" s="3288"/>
      <c r="BT10" s="3288"/>
      <c r="BU10" s="3288"/>
      <c r="BV10" s="3288"/>
      <c r="BW10" s="3288"/>
      <c r="BX10" s="3288"/>
      <c r="BY10" s="3288"/>
      <c r="BZ10" s="3288"/>
      <c r="CA10" s="3288"/>
      <c r="CB10" s="3288"/>
      <c r="CC10" s="3288"/>
      <c r="CD10" s="3288"/>
      <c r="CE10" s="3288"/>
      <c r="CF10" s="3288"/>
      <c r="CG10" s="3288"/>
      <c r="CH10" s="3288"/>
      <c r="CI10" s="3288"/>
      <c r="CJ10" s="3288"/>
      <c r="CK10" s="3288"/>
      <c r="CL10" s="3288"/>
      <c r="CM10" s="3288"/>
      <c r="CN10" s="3288"/>
      <c r="CO10" s="3288"/>
      <c r="CP10" s="3288"/>
      <c r="CQ10" s="3288"/>
      <c r="CR10" s="3288"/>
      <c r="CS10" s="3288"/>
      <c r="CT10" s="3288"/>
      <c r="CU10" s="3288"/>
      <c r="CV10" s="3288"/>
      <c r="CW10" s="3288"/>
      <c r="CX10" s="3288"/>
      <c r="CY10" s="3288"/>
      <c r="CZ10" s="3288"/>
      <c r="DA10" s="3288"/>
      <c r="DB10" s="3288"/>
      <c r="DC10" s="3288"/>
      <c r="DD10" s="3288"/>
      <c r="DE10" s="3288"/>
      <c r="DF10" s="3288"/>
      <c r="DG10" s="3288"/>
      <c r="DH10" s="3288"/>
      <c r="DI10" s="3288"/>
      <c r="DJ10" s="3288"/>
      <c r="DK10" s="3288"/>
      <c r="DL10" s="3288"/>
      <c r="DM10" s="3288"/>
      <c r="DN10" s="3288"/>
      <c r="DO10" s="3288"/>
      <c r="DP10" s="3288"/>
      <c r="DQ10" s="3288"/>
      <c r="DR10" s="3288"/>
      <c r="DS10" s="3288"/>
      <c r="DT10" s="3288"/>
      <c r="DU10" s="3288"/>
      <c r="DV10" s="3288"/>
      <c r="DW10" s="3288"/>
      <c r="DX10" s="3288"/>
      <c r="DY10" s="3288"/>
      <c r="DZ10" s="3288"/>
      <c r="EA10" s="3288"/>
      <c r="EB10" s="3288"/>
      <c r="EC10" s="3292"/>
    </row>
    <row r="11" spans="1:170" s="199" customFormat="1" ht="12.75">
      <c r="A11" s="650"/>
      <c r="B11" s="164"/>
      <c r="C11" s="3294" t="s">
        <v>1087</v>
      </c>
      <c r="D11" s="3294"/>
      <c r="E11" s="3294"/>
      <c r="F11" s="3294"/>
      <c r="G11" s="3294"/>
      <c r="H11" s="3294"/>
      <c r="I11" s="3294"/>
      <c r="J11" s="3294"/>
      <c r="K11" s="3294"/>
      <c r="L11" s="3294"/>
      <c r="M11" s="3294"/>
      <c r="N11" s="3294"/>
      <c r="O11" s="3294"/>
      <c r="P11" s="3294"/>
      <c r="Q11" s="3294"/>
      <c r="R11" s="3294"/>
      <c r="S11" s="3294"/>
      <c r="T11" s="3294"/>
      <c r="U11" s="3294"/>
      <c r="V11" s="3294"/>
      <c r="W11" s="3294"/>
      <c r="X11" s="3294"/>
      <c r="Y11" s="3294"/>
      <c r="Z11" s="3294"/>
      <c r="AA11" s="3294"/>
      <c r="AB11" s="3294"/>
      <c r="AC11" s="3294"/>
      <c r="AD11" s="3294"/>
      <c r="AE11" s="3294"/>
      <c r="AF11" s="3294"/>
      <c r="AG11" s="3294"/>
      <c r="AH11" s="3294"/>
      <c r="AI11" s="3294"/>
      <c r="AJ11" s="3294"/>
      <c r="AK11" s="3294"/>
      <c r="AL11" s="3294"/>
      <c r="AM11" s="3294"/>
      <c r="AN11" s="3294"/>
      <c r="AO11" s="3294"/>
      <c r="AP11" s="3294"/>
      <c r="AQ11" s="3294"/>
      <c r="AR11" s="2859">
        <v>5322</v>
      </c>
      <c r="AS11" s="2860"/>
      <c r="AT11" s="2860"/>
      <c r="AU11" s="2860"/>
      <c r="AV11" s="2860"/>
      <c r="AW11" s="3293"/>
      <c r="AX11" s="3287"/>
      <c r="AY11" s="3288"/>
      <c r="AZ11" s="3288"/>
      <c r="BA11" s="3288"/>
      <c r="BB11" s="3288"/>
      <c r="BC11" s="3288"/>
      <c r="BD11" s="3288"/>
      <c r="BE11" s="3288"/>
      <c r="BF11" s="3288"/>
      <c r="BG11" s="3288"/>
      <c r="BH11" s="3288"/>
      <c r="BI11" s="3288"/>
      <c r="BJ11" s="3288"/>
      <c r="BK11" s="3288"/>
      <c r="BL11" s="3288"/>
      <c r="BM11" s="3288"/>
      <c r="BN11" s="3288"/>
      <c r="BO11" s="3288"/>
      <c r="BP11" s="3288"/>
      <c r="BQ11" s="3288"/>
      <c r="BR11" s="3288"/>
      <c r="BS11" s="3288"/>
      <c r="BT11" s="3288"/>
      <c r="BU11" s="3288"/>
      <c r="BV11" s="3288"/>
      <c r="BW11" s="3288"/>
      <c r="BX11" s="3288"/>
      <c r="BY11" s="3288"/>
      <c r="BZ11" s="3288"/>
      <c r="CA11" s="3288"/>
      <c r="CB11" s="3288"/>
      <c r="CC11" s="3288"/>
      <c r="CD11" s="3288"/>
      <c r="CE11" s="3288"/>
      <c r="CF11" s="3288"/>
      <c r="CG11" s="3288"/>
      <c r="CH11" s="3288"/>
      <c r="CI11" s="3288"/>
      <c r="CJ11" s="3288"/>
      <c r="CK11" s="3288"/>
      <c r="CL11" s="3288"/>
      <c r="CM11" s="3288"/>
      <c r="CN11" s="3288"/>
      <c r="CO11" s="3288"/>
      <c r="CP11" s="3288"/>
      <c r="CQ11" s="3288"/>
      <c r="CR11" s="3288"/>
      <c r="CS11" s="3288"/>
      <c r="CT11" s="3288"/>
      <c r="CU11" s="3288"/>
      <c r="CV11" s="3288"/>
      <c r="CW11" s="3288"/>
      <c r="CX11" s="3288"/>
      <c r="CY11" s="3288"/>
      <c r="CZ11" s="3288"/>
      <c r="DA11" s="3288"/>
      <c r="DB11" s="3288"/>
      <c r="DC11" s="3288"/>
      <c r="DD11" s="3288"/>
      <c r="DE11" s="3288"/>
      <c r="DF11" s="3288"/>
      <c r="DG11" s="3288"/>
      <c r="DH11" s="3288"/>
      <c r="DI11" s="3288"/>
      <c r="DJ11" s="3288"/>
      <c r="DK11" s="3288"/>
      <c r="DL11" s="3288"/>
      <c r="DM11" s="3288"/>
      <c r="DN11" s="3288"/>
      <c r="DO11" s="3288"/>
      <c r="DP11" s="3288"/>
      <c r="DQ11" s="3288"/>
      <c r="DR11" s="3288"/>
      <c r="DS11" s="3288"/>
      <c r="DT11" s="3288"/>
      <c r="DU11" s="3288"/>
      <c r="DV11" s="3288"/>
      <c r="DW11" s="3288"/>
      <c r="DX11" s="3288"/>
      <c r="DY11" s="3288"/>
      <c r="DZ11" s="3288"/>
      <c r="EA11" s="3288"/>
      <c r="EB11" s="3288"/>
      <c r="EC11" s="3292"/>
    </row>
    <row r="12" spans="1:170" s="199" customFormat="1" ht="12.75">
      <c r="A12" s="650"/>
      <c r="B12" s="166"/>
      <c r="C12" s="3294" t="s">
        <v>1088</v>
      </c>
      <c r="D12" s="3294"/>
      <c r="E12" s="3294"/>
      <c r="F12" s="3294"/>
      <c r="G12" s="3294"/>
      <c r="H12" s="3294"/>
      <c r="I12" s="3294"/>
      <c r="J12" s="3294"/>
      <c r="K12" s="3294"/>
      <c r="L12" s="3294"/>
      <c r="M12" s="3294"/>
      <c r="N12" s="3294"/>
      <c r="O12" s="3294"/>
      <c r="P12" s="3294"/>
      <c r="Q12" s="3294"/>
      <c r="R12" s="3294"/>
      <c r="S12" s="3294"/>
      <c r="T12" s="3294"/>
      <c r="U12" s="3294"/>
      <c r="V12" s="3294"/>
      <c r="W12" s="3294"/>
      <c r="X12" s="3294"/>
      <c r="Y12" s="3294"/>
      <c r="Z12" s="3294"/>
      <c r="AA12" s="3294"/>
      <c r="AB12" s="3294"/>
      <c r="AC12" s="3294"/>
      <c r="AD12" s="3294"/>
      <c r="AE12" s="3294"/>
      <c r="AF12" s="3294"/>
      <c r="AG12" s="3294"/>
      <c r="AH12" s="3294"/>
      <c r="AI12" s="3294"/>
      <c r="AJ12" s="3294"/>
      <c r="AK12" s="3294"/>
      <c r="AL12" s="3294"/>
      <c r="AM12" s="3294"/>
      <c r="AN12" s="3294"/>
      <c r="AO12" s="3294"/>
      <c r="AP12" s="3294"/>
      <c r="AQ12" s="3294"/>
      <c r="AR12" s="2969">
        <v>5323</v>
      </c>
      <c r="AS12" s="2970"/>
      <c r="AT12" s="2970"/>
      <c r="AU12" s="2970"/>
      <c r="AV12" s="2970"/>
      <c r="AW12" s="2971"/>
      <c r="AX12" s="3287"/>
      <c r="AY12" s="3288"/>
      <c r="AZ12" s="3288"/>
      <c r="BA12" s="3288"/>
      <c r="BB12" s="3288"/>
      <c r="BC12" s="3288"/>
      <c r="BD12" s="3288"/>
      <c r="BE12" s="3288"/>
      <c r="BF12" s="3288"/>
      <c r="BG12" s="3288"/>
      <c r="BH12" s="3288"/>
      <c r="BI12" s="3288"/>
      <c r="BJ12" s="3288"/>
      <c r="BK12" s="3288"/>
      <c r="BL12" s="3288"/>
      <c r="BM12" s="3288"/>
      <c r="BN12" s="3288"/>
      <c r="BO12" s="3288"/>
      <c r="BP12" s="3288"/>
      <c r="BQ12" s="3288"/>
      <c r="BR12" s="3288"/>
      <c r="BS12" s="3288"/>
      <c r="BT12" s="3288"/>
      <c r="BU12" s="3288"/>
      <c r="BV12" s="3288"/>
      <c r="BW12" s="3288"/>
      <c r="BX12" s="3288"/>
      <c r="BY12" s="3288"/>
      <c r="BZ12" s="3288"/>
      <c r="CA12" s="3288"/>
      <c r="CB12" s="3288"/>
      <c r="CC12" s="3288"/>
      <c r="CD12" s="3288"/>
      <c r="CE12" s="3288"/>
      <c r="CF12" s="3288"/>
      <c r="CG12" s="3288"/>
      <c r="CH12" s="3288"/>
      <c r="CI12" s="3288"/>
      <c r="CJ12" s="3288"/>
      <c r="CK12" s="3288"/>
      <c r="CL12" s="3288"/>
      <c r="CM12" s="3288"/>
      <c r="CN12" s="3288"/>
      <c r="CO12" s="3288"/>
      <c r="CP12" s="3288"/>
      <c r="CQ12" s="3288"/>
      <c r="CR12" s="3288"/>
      <c r="CS12" s="3288"/>
      <c r="CT12" s="3288"/>
      <c r="CU12" s="3288"/>
      <c r="CV12" s="3288"/>
      <c r="CW12" s="3288"/>
      <c r="CX12" s="3288"/>
      <c r="CY12" s="3288"/>
      <c r="CZ12" s="3288"/>
      <c r="DA12" s="3288"/>
      <c r="DB12" s="3288"/>
      <c r="DC12" s="3288"/>
      <c r="DD12" s="3288"/>
      <c r="DE12" s="3288"/>
      <c r="DF12" s="3288"/>
      <c r="DG12" s="3288"/>
      <c r="DH12" s="3288"/>
      <c r="DI12" s="3288"/>
      <c r="DJ12" s="3288"/>
      <c r="DK12" s="3288"/>
      <c r="DL12" s="3288"/>
      <c r="DM12" s="3288"/>
      <c r="DN12" s="3288"/>
      <c r="DO12" s="3288"/>
      <c r="DP12" s="3288"/>
      <c r="DQ12" s="3288"/>
      <c r="DR12" s="3288"/>
      <c r="DS12" s="3288"/>
      <c r="DT12" s="3288"/>
      <c r="DU12" s="3288"/>
      <c r="DV12" s="3288"/>
      <c r="DW12" s="3288"/>
      <c r="DX12" s="3288"/>
      <c r="DY12" s="3288"/>
      <c r="DZ12" s="3288"/>
      <c r="EA12" s="3288"/>
      <c r="EB12" s="3288"/>
      <c r="EC12" s="3292"/>
    </row>
    <row r="13" spans="1:170" s="199" customFormat="1" ht="43.5" customHeight="1">
      <c r="A13" s="650"/>
      <c r="B13" s="164"/>
      <c r="C13" s="3289" t="s">
        <v>1260</v>
      </c>
      <c r="D13" s="3289"/>
      <c r="E13" s="3289"/>
      <c r="F13" s="3289"/>
      <c r="G13" s="3289"/>
      <c r="H13" s="3289"/>
      <c r="I13" s="3289"/>
      <c r="J13" s="3289"/>
      <c r="K13" s="3289"/>
      <c r="L13" s="3289"/>
      <c r="M13" s="3289"/>
      <c r="N13" s="3289"/>
      <c r="O13" s="3289"/>
      <c r="P13" s="3289"/>
      <c r="Q13" s="3289"/>
      <c r="R13" s="3289"/>
      <c r="S13" s="3289"/>
      <c r="T13" s="3289"/>
      <c r="U13" s="3289"/>
      <c r="V13" s="3289"/>
      <c r="W13" s="3289"/>
      <c r="X13" s="3289"/>
      <c r="Y13" s="3289"/>
      <c r="Z13" s="3289"/>
      <c r="AA13" s="3289"/>
      <c r="AB13" s="3289"/>
      <c r="AC13" s="3289"/>
      <c r="AD13" s="3289"/>
      <c r="AE13" s="3289"/>
      <c r="AF13" s="3289"/>
      <c r="AG13" s="3289"/>
      <c r="AH13" s="3289"/>
      <c r="AI13" s="3289"/>
      <c r="AJ13" s="3289"/>
      <c r="AK13" s="3289"/>
      <c r="AL13" s="3289"/>
      <c r="AM13" s="3289"/>
      <c r="AN13" s="3289"/>
      <c r="AO13" s="3289"/>
      <c r="AP13" s="3289"/>
      <c r="AQ13" s="3289"/>
      <c r="AR13" s="2969">
        <v>5325</v>
      </c>
      <c r="AS13" s="2970"/>
      <c r="AT13" s="2970"/>
      <c r="AU13" s="2970"/>
      <c r="AV13" s="2970"/>
      <c r="AW13" s="2971"/>
      <c r="AX13" s="3287">
        <v>0</v>
      </c>
      <c r="AY13" s="3288"/>
      <c r="AZ13" s="3288"/>
      <c r="BA13" s="3288"/>
      <c r="BB13" s="3288"/>
      <c r="BC13" s="3288"/>
      <c r="BD13" s="3288"/>
      <c r="BE13" s="3288"/>
      <c r="BF13" s="3288"/>
      <c r="BG13" s="3288"/>
      <c r="BH13" s="3288"/>
      <c r="BI13" s="3288"/>
      <c r="BJ13" s="3288"/>
      <c r="BK13" s="3288"/>
      <c r="BL13" s="3288"/>
      <c r="BM13" s="3288"/>
      <c r="BN13" s="3288"/>
      <c r="BO13" s="3288"/>
      <c r="BP13" s="3288"/>
      <c r="BQ13" s="3288"/>
      <c r="BR13" s="3288"/>
      <c r="BS13" s="3288"/>
      <c r="BT13" s="3288"/>
      <c r="BU13" s="3288"/>
      <c r="BV13" s="3288"/>
      <c r="BW13" s="3288"/>
      <c r="BX13" s="3288"/>
      <c r="BY13" s="3288"/>
      <c r="BZ13" s="3288">
        <v>0</v>
      </c>
      <c r="CA13" s="3288"/>
      <c r="CB13" s="3288"/>
      <c r="CC13" s="3288"/>
      <c r="CD13" s="3288"/>
      <c r="CE13" s="3288"/>
      <c r="CF13" s="3288"/>
      <c r="CG13" s="3288"/>
      <c r="CH13" s="3288"/>
      <c r="CI13" s="3288"/>
      <c r="CJ13" s="3288"/>
      <c r="CK13" s="3288"/>
      <c r="CL13" s="3288"/>
      <c r="CM13" s="3288"/>
      <c r="CN13" s="3288"/>
      <c r="CO13" s="3288"/>
      <c r="CP13" s="3288"/>
      <c r="CQ13" s="3288"/>
      <c r="CR13" s="3288"/>
      <c r="CS13" s="3288"/>
      <c r="CT13" s="3288"/>
      <c r="CU13" s="3288"/>
      <c r="CV13" s="3288"/>
      <c r="CW13" s="3288"/>
      <c r="CX13" s="3288"/>
      <c r="CY13" s="3288"/>
      <c r="CZ13" s="3288"/>
      <c r="DA13" s="3288"/>
      <c r="DB13" s="3288">
        <v>0</v>
      </c>
      <c r="DC13" s="3288"/>
      <c r="DD13" s="3288"/>
      <c r="DE13" s="3288"/>
      <c r="DF13" s="3288"/>
      <c r="DG13" s="3288"/>
      <c r="DH13" s="3288"/>
      <c r="DI13" s="3288"/>
      <c r="DJ13" s="3288"/>
      <c r="DK13" s="3288"/>
      <c r="DL13" s="3288"/>
      <c r="DM13" s="3288"/>
      <c r="DN13" s="3288"/>
      <c r="DO13" s="3288"/>
      <c r="DP13" s="3288"/>
      <c r="DQ13" s="3288"/>
      <c r="DR13" s="3288"/>
      <c r="DS13" s="3288"/>
      <c r="DT13" s="3288"/>
      <c r="DU13" s="3288"/>
      <c r="DV13" s="3288"/>
      <c r="DW13" s="3288"/>
      <c r="DX13" s="3288"/>
      <c r="DY13" s="3288"/>
      <c r="DZ13" s="3288"/>
      <c r="EA13" s="3288"/>
      <c r="EB13" s="3288"/>
      <c r="EC13" s="3292"/>
    </row>
    <row r="14" spans="1:170" s="199" customFormat="1" ht="12.75">
      <c r="A14" s="650"/>
      <c r="B14" s="164"/>
      <c r="C14" s="3290" t="s">
        <v>406</v>
      </c>
      <c r="D14" s="3290"/>
      <c r="E14" s="3290"/>
      <c r="F14" s="3290"/>
      <c r="G14" s="3290"/>
      <c r="H14" s="3290"/>
      <c r="I14" s="3290"/>
      <c r="J14" s="3290"/>
      <c r="K14" s="3290"/>
      <c r="L14" s="3290"/>
      <c r="M14" s="3290"/>
      <c r="N14" s="3290"/>
      <c r="O14" s="3290"/>
      <c r="P14" s="3290"/>
      <c r="Q14" s="3290"/>
      <c r="R14" s="3290"/>
      <c r="S14" s="3290"/>
      <c r="T14" s="3290"/>
      <c r="U14" s="3290"/>
      <c r="V14" s="3290"/>
      <c r="W14" s="3290"/>
      <c r="X14" s="3290"/>
      <c r="Y14" s="3290"/>
      <c r="Z14" s="3290"/>
      <c r="AA14" s="3290"/>
      <c r="AB14" s="3290"/>
      <c r="AC14" s="3290"/>
      <c r="AD14" s="3290"/>
      <c r="AE14" s="3290"/>
      <c r="AF14" s="3290"/>
      <c r="AG14" s="3290"/>
      <c r="AH14" s="3290"/>
      <c r="AI14" s="3290"/>
      <c r="AJ14" s="3290"/>
      <c r="AK14" s="3290"/>
      <c r="AL14" s="3290"/>
      <c r="AM14" s="3290"/>
      <c r="AN14" s="3290"/>
      <c r="AO14" s="3290"/>
      <c r="AP14" s="3290"/>
      <c r="AQ14" s="3291"/>
      <c r="AR14" s="2859"/>
      <c r="AS14" s="2860"/>
      <c r="AT14" s="2860"/>
      <c r="AU14" s="2860"/>
      <c r="AV14" s="2860"/>
      <c r="AW14" s="3293"/>
      <c r="AX14" s="3287"/>
      <c r="AY14" s="3288"/>
      <c r="AZ14" s="3288"/>
      <c r="BA14" s="3288"/>
      <c r="BB14" s="3288"/>
      <c r="BC14" s="3288"/>
      <c r="BD14" s="3288"/>
      <c r="BE14" s="3288"/>
      <c r="BF14" s="3288"/>
      <c r="BG14" s="3288"/>
      <c r="BH14" s="3288"/>
      <c r="BI14" s="3288"/>
      <c r="BJ14" s="3288"/>
      <c r="BK14" s="3288"/>
      <c r="BL14" s="3288"/>
      <c r="BM14" s="3288"/>
      <c r="BN14" s="3288"/>
      <c r="BO14" s="3288"/>
      <c r="BP14" s="3288"/>
      <c r="BQ14" s="3288"/>
      <c r="BR14" s="3288"/>
      <c r="BS14" s="3288"/>
      <c r="BT14" s="3288"/>
      <c r="BU14" s="3288"/>
      <c r="BV14" s="3288"/>
      <c r="BW14" s="3288"/>
      <c r="BX14" s="3288"/>
      <c r="BY14" s="3288"/>
      <c r="BZ14" s="3288"/>
      <c r="CA14" s="3288"/>
      <c r="CB14" s="3288"/>
      <c r="CC14" s="3288"/>
      <c r="CD14" s="3288"/>
      <c r="CE14" s="3288"/>
      <c r="CF14" s="3288"/>
      <c r="CG14" s="3288"/>
      <c r="CH14" s="3288"/>
      <c r="CI14" s="3288"/>
      <c r="CJ14" s="3288"/>
      <c r="CK14" s="3288"/>
      <c r="CL14" s="3288"/>
      <c r="CM14" s="3288"/>
      <c r="CN14" s="3288"/>
      <c r="CO14" s="3288"/>
      <c r="CP14" s="3288"/>
      <c r="CQ14" s="3288"/>
      <c r="CR14" s="3288"/>
      <c r="CS14" s="3288"/>
      <c r="CT14" s="3288"/>
      <c r="CU14" s="3288"/>
      <c r="CV14" s="3288"/>
      <c r="CW14" s="3288"/>
      <c r="CX14" s="3288"/>
      <c r="CY14" s="3288"/>
      <c r="CZ14" s="3288"/>
      <c r="DA14" s="3288"/>
      <c r="DB14" s="3288"/>
      <c r="DC14" s="3288"/>
      <c r="DD14" s="3288"/>
      <c r="DE14" s="3288"/>
      <c r="DF14" s="3288"/>
      <c r="DG14" s="3288"/>
      <c r="DH14" s="3288"/>
      <c r="DI14" s="3288"/>
      <c r="DJ14" s="3288"/>
      <c r="DK14" s="3288"/>
      <c r="DL14" s="3288"/>
      <c r="DM14" s="3288"/>
      <c r="DN14" s="3288"/>
      <c r="DO14" s="3288"/>
      <c r="DP14" s="3288"/>
      <c r="DQ14" s="3288"/>
      <c r="DR14" s="3288"/>
      <c r="DS14" s="3288"/>
      <c r="DT14" s="3288"/>
      <c r="DU14" s="3288"/>
      <c r="DV14" s="3288"/>
      <c r="DW14" s="3288"/>
      <c r="DX14" s="3288"/>
      <c r="DY14" s="3288"/>
      <c r="DZ14" s="3288"/>
      <c r="EA14" s="3288"/>
      <c r="EB14" s="3288"/>
      <c r="EC14" s="3292"/>
    </row>
    <row r="15" spans="1:170" s="199" customFormat="1" ht="12.75" customHeight="1">
      <c r="A15" s="650"/>
      <c r="B15" s="164"/>
      <c r="C15" s="3294" t="s">
        <v>1086</v>
      </c>
      <c r="D15" s="3294"/>
      <c r="E15" s="3294"/>
      <c r="F15" s="3294"/>
      <c r="G15" s="3294"/>
      <c r="H15" s="3294"/>
      <c r="I15" s="3294"/>
      <c r="J15" s="3294"/>
      <c r="K15" s="3294"/>
      <c r="L15" s="3294"/>
      <c r="M15" s="3294"/>
      <c r="N15" s="3294"/>
      <c r="O15" s="3294"/>
      <c r="P15" s="3294"/>
      <c r="Q15" s="3294"/>
      <c r="R15" s="3294"/>
      <c r="S15" s="3294"/>
      <c r="T15" s="3294"/>
      <c r="U15" s="3294"/>
      <c r="V15" s="3294"/>
      <c r="W15" s="3294"/>
      <c r="X15" s="3294"/>
      <c r="Y15" s="3294"/>
      <c r="Z15" s="3294"/>
      <c r="AA15" s="3294"/>
      <c r="AB15" s="3294"/>
      <c r="AC15" s="3294"/>
      <c r="AD15" s="3294"/>
      <c r="AE15" s="3294"/>
      <c r="AF15" s="3294"/>
      <c r="AG15" s="3294"/>
      <c r="AH15" s="3294"/>
      <c r="AI15" s="3294"/>
      <c r="AJ15" s="3294"/>
      <c r="AK15" s="3294"/>
      <c r="AL15" s="3294"/>
      <c r="AM15" s="3294"/>
      <c r="AN15" s="3294"/>
      <c r="AO15" s="3294"/>
      <c r="AP15" s="3294"/>
      <c r="AQ15" s="3294"/>
      <c r="AR15" s="2859">
        <v>5326</v>
      </c>
      <c r="AS15" s="2860"/>
      <c r="AT15" s="2860"/>
      <c r="AU15" s="2860"/>
      <c r="AV15" s="2860"/>
      <c r="AW15" s="3293"/>
      <c r="AX15" s="3287"/>
      <c r="AY15" s="3288"/>
      <c r="AZ15" s="3288"/>
      <c r="BA15" s="3288"/>
      <c r="BB15" s="3288"/>
      <c r="BC15" s="3288"/>
      <c r="BD15" s="3288"/>
      <c r="BE15" s="3288"/>
      <c r="BF15" s="3288"/>
      <c r="BG15" s="3288"/>
      <c r="BH15" s="3288"/>
      <c r="BI15" s="3288"/>
      <c r="BJ15" s="3288"/>
      <c r="BK15" s="3288"/>
      <c r="BL15" s="3288"/>
      <c r="BM15" s="3288"/>
      <c r="BN15" s="3288"/>
      <c r="BO15" s="3288"/>
      <c r="BP15" s="3288"/>
      <c r="BQ15" s="3288"/>
      <c r="BR15" s="3288"/>
      <c r="BS15" s="3288"/>
      <c r="BT15" s="3288"/>
      <c r="BU15" s="3288"/>
      <c r="BV15" s="3288"/>
      <c r="BW15" s="3288"/>
      <c r="BX15" s="3288"/>
      <c r="BY15" s="3288"/>
      <c r="BZ15" s="3288"/>
      <c r="CA15" s="3288"/>
      <c r="CB15" s="3288"/>
      <c r="CC15" s="3288"/>
      <c r="CD15" s="3288"/>
      <c r="CE15" s="3288"/>
      <c r="CF15" s="3288"/>
      <c r="CG15" s="3288"/>
      <c r="CH15" s="3288"/>
      <c r="CI15" s="3288"/>
      <c r="CJ15" s="3288"/>
      <c r="CK15" s="3288"/>
      <c r="CL15" s="3288"/>
      <c r="CM15" s="3288"/>
      <c r="CN15" s="3288"/>
      <c r="CO15" s="3288"/>
      <c r="CP15" s="3288"/>
      <c r="CQ15" s="3288"/>
      <c r="CR15" s="3288"/>
      <c r="CS15" s="3288"/>
      <c r="CT15" s="3288"/>
      <c r="CU15" s="3288"/>
      <c r="CV15" s="3288"/>
      <c r="CW15" s="3288"/>
      <c r="CX15" s="3288"/>
      <c r="CY15" s="3288"/>
      <c r="CZ15" s="3288"/>
      <c r="DA15" s="3288"/>
      <c r="DB15" s="3288"/>
      <c r="DC15" s="3288"/>
      <c r="DD15" s="3288"/>
      <c r="DE15" s="3288"/>
      <c r="DF15" s="3288"/>
      <c r="DG15" s="3288"/>
      <c r="DH15" s="3288"/>
      <c r="DI15" s="3288"/>
      <c r="DJ15" s="3288"/>
      <c r="DK15" s="3288"/>
      <c r="DL15" s="3288"/>
      <c r="DM15" s="3288"/>
      <c r="DN15" s="3288"/>
      <c r="DO15" s="3288"/>
      <c r="DP15" s="3288"/>
      <c r="DQ15" s="3288"/>
      <c r="DR15" s="3288"/>
      <c r="DS15" s="3288"/>
      <c r="DT15" s="3288"/>
      <c r="DU15" s="3288"/>
      <c r="DV15" s="3288"/>
      <c r="DW15" s="3288"/>
      <c r="DX15" s="3288"/>
      <c r="DY15" s="3288"/>
      <c r="DZ15" s="3288"/>
      <c r="EA15" s="3288"/>
      <c r="EB15" s="3288"/>
      <c r="EC15" s="3292"/>
    </row>
    <row r="16" spans="1:170" s="199" customFormat="1" ht="12.75" customHeight="1">
      <c r="A16" s="650"/>
      <c r="B16" s="164"/>
      <c r="C16" s="3294" t="s">
        <v>1087</v>
      </c>
      <c r="D16" s="3294"/>
      <c r="E16" s="3294"/>
      <c r="F16" s="3294"/>
      <c r="G16" s="3294"/>
      <c r="H16" s="3294"/>
      <c r="I16" s="3294"/>
      <c r="J16" s="3294"/>
      <c r="K16" s="3294"/>
      <c r="L16" s="3294"/>
      <c r="M16" s="3294"/>
      <c r="N16" s="3294"/>
      <c r="O16" s="3294"/>
      <c r="P16" s="3294"/>
      <c r="Q16" s="3294"/>
      <c r="R16" s="3294"/>
      <c r="S16" s="3294"/>
      <c r="T16" s="3294"/>
      <c r="U16" s="3294"/>
      <c r="V16" s="3294"/>
      <c r="W16" s="3294"/>
      <c r="X16" s="3294"/>
      <c r="Y16" s="3294"/>
      <c r="Z16" s="3294"/>
      <c r="AA16" s="3294"/>
      <c r="AB16" s="3294"/>
      <c r="AC16" s="3294"/>
      <c r="AD16" s="3294"/>
      <c r="AE16" s="3294"/>
      <c r="AF16" s="3294"/>
      <c r="AG16" s="3294"/>
      <c r="AH16" s="3294"/>
      <c r="AI16" s="3294"/>
      <c r="AJ16" s="3294"/>
      <c r="AK16" s="3294"/>
      <c r="AL16" s="3294"/>
      <c r="AM16" s="3294"/>
      <c r="AN16" s="3294"/>
      <c r="AO16" s="3294"/>
      <c r="AP16" s="3294"/>
      <c r="AQ16" s="3294"/>
      <c r="AR16" s="2859">
        <v>5327</v>
      </c>
      <c r="AS16" s="2860"/>
      <c r="AT16" s="2860"/>
      <c r="AU16" s="2860"/>
      <c r="AV16" s="2860"/>
      <c r="AW16" s="3293"/>
      <c r="AX16" s="3287"/>
      <c r="AY16" s="3288"/>
      <c r="AZ16" s="3288"/>
      <c r="BA16" s="3288"/>
      <c r="BB16" s="3288"/>
      <c r="BC16" s="3288"/>
      <c r="BD16" s="3288"/>
      <c r="BE16" s="3288"/>
      <c r="BF16" s="3288"/>
      <c r="BG16" s="3288"/>
      <c r="BH16" s="3288"/>
      <c r="BI16" s="3288"/>
      <c r="BJ16" s="3288"/>
      <c r="BK16" s="3288"/>
      <c r="BL16" s="3288"/>
      <c r="BM16" s="3288"/>
      <c r="BN16" s="3288"/>
      <c r="BO16" s="3288"/>
      <c r="BP16" s="3288"/>
      <c r="BQ16" s="3288"/>
      <c r="BR16" s="3288"/>
      <c r="BS16" s="3288"/>
      <c r="BT16" s="3288"/>
      <c r="BU16" s="3288"/>
      <c r="BV16" s="3288"/>
      <c r="BW16" s="3288"/>
      <c r="BX16" s="3288"/>
      <c r="BY16" s="3288"/>
      <c r="BZ16" s="3288"/>
      <c r="CA16" s="3288"/>
      <c r="CB16" s="3288"/>
      <c r="CC16" s="3288"/>
      <c r="CD16" s="3288"/>
      <c r="CE16" s="3288"/>
      <c r="CF16" s="3288"/>
      <c r="CG16" s="3288"/>
      <c r="CH16" s="3288"/>
      <c r="CI16" s="3288"/>
      <c r="CJ16" s="3288"/>
      <c r="CK16" s="3288"/>
      <c r="CL16" s="3288"/>
      <c r="CM16" s="3288"/>
      <c r="CN16" s="3288"/>
      <c r="CO16" s="3288"/>
      <c r="CP16" s="3288"/>
      <c r="CQ16" s="3288"/>
      <c r="CR16" s="3288"/>
      <c r="CS16" s="3288"/>
      <c r="CT16" s="3288"/>
      <c r="CU16" s="3288"/>
      <c r="CV16" s="3288"/>
      <c r="CW16" s="3288"/>
      <c r="CX16" s="3288"/>
      <c r="CY16" s="3288"/>
      <c r="CZ16" s="3288"/>
      <c r="DA16" s="3288"/>
      <c r="DB16" s="3288"/>
      <c r="DC16" s="3288"/>
      <c r="DD16" s="3288"/>
      <c r="DE16" s="3288"/>
      <c r="DF16" s="3288"/>
      <c r="DG16" s="3288"/>
      <c r="DH16" s="3288"/>
      <c r="DI16" s="3288"/>
      <c r="DJ16" s="3288"/>
      <c r="DK16" s="3288"/>
      <c r="DL16" s="3288"/>
      <c r="DM16" s="3288"/>
      <c r="DN16" s="3288"/>
      <c r="DO16" s="3288"/>
      <c r="DP16" s="3288"/>
      <c r="DQ16" s="3288"/>
      <c r="DR16" s="3288"/>
      <c r="DS16" s="3288"/>
      <c r="DT16" s="3288"/>
      <c r="DU16" s="3288"/>
      <c r="DV16" s="3288"/>
      <c r="DW16" s="3288"/>
      <c r="DX16" s="3288"/>
      <c r="DY16" s="3288"/>
      <c r="DZ16" s="3288"/>
      <c r="EA16" s="3288"/>
      <c r="EB16" s="3288"/>
      <c r="EC16" s="3292"/>
    </row>
    <row r="17" spans="1:170" s="199" customFormat="1" ht="12.75" customHeight="1">
      <c r="A17" s="650"/>
      <c r="B17" s="166"/>
      <c r="C17" s="3294" t="s">
        <v>1088</v>
      </c>
      <c r="D17" s="3294"/>
      <c r="E17" s="3294"/>
      <c r="F17" s="3294"/>
      <c r="G17" s="3294"/>
      <c r="H17" s="3294"/>
      <c r="I17" s="3294"/>
      <c r="J17" s="3294"/>
      <c r="K17" s="3294"/>
      <c r="L17" s="3294"/>
      <c r="M17" s="3294"/>
      <c r="N17" s="3294"/>
      <c r="O17" s="3294"/>
      <c r="P17" s="3294"/>
      <c r="Q17" s="3294"/>
      <c r="R17" s="3294"/>
      <c r="S17" s="3294"/>
      <c r="T17" s="3294"/>
      <c r="U17" s="3294"/>
      <c r="V17" s="3294"/>
      <c r="W17" s="3294"/>
      <c r="X17" s="3294"/>
      <c r="Y17" s="3294"/>
      <c r="Z17" s="3294"/>
      <c r="AA17" s="3294"/>
      <c r="AB17" s="3294"/>
      <c r="AC17" s="3294"/>
      <c r="AD17" s="3294"/>
      <c r="AE17" s="3294"/>
      <c r="AF17" s="3294"/>
      <c r="AG17" s="3294"/>
      <c r="AH17" s="3294"/>
      <c r="AI17" s="3294"/>
      <c r="AJ17" s="3294"/>
      <c r="AK17" s="3294"/>
      <c r="AL17" s="3294"/>
      <c r="AM17" s="3294"/>
      <c r="AN17" s="3294"/>
      <c r="AO17" s="3294"/>
      <c r="AP17" s="3294"/>
      <c r="AQ17" s="3294"/>
      <c r="AR17" s="2859">
        <v>5328</v>
      </c>
      <c r="AS17" s="2860"/>
      <c r="AT17" s="2860"/>
      <c r="AU17" s="2860"/>
      <c r="AV17" s="2860"/>
      <c r="AW17" s="3293"/>
      <c r="AX17" s="3287"/>
      <c r="AY17" s="3288"/>
      <c r="AZ17" s="3288"/>
      <c r="BA17" s="3288"/>
      <c r="BB17" s="3288"/>
      <c r="BC17" s="3288"/>
      <c r="BD17" s="3288"/>
      <c r="BE17" s="3288"/>
      <c r="BF17" s="3288"/>
      <c r="BG17" s="3288"/>
      <c r="BH17" s="3288"/>
      <c r="BI17" s="3288"/>
      <c r="BJ17" s="3288"/>
      <c r="BK17" s="3288"/>
      <c r="BL17" s="3288"/>
      <c r="BM17" s="3288"/>
      <c r="BN17" s="3288"/>
      <c r="BO17" s="3288"/>
      <c r="BP17" s="3288"/>
      <c r="BQ17" s="3288"/>
      <c r="BR17" s="3288"/>
      <c r="BS17" s="3288"/>
      <c r="BT17" s="3288"/>
      <c r="BU17" s="3288"/>
      <c r="BV17" s="3288"/>
      <c r="BW17" s="3288"/>
      <c r="BX17" s="3288"/>
      <c r="BY17" s="3288"/>
      <c r="BZ17" s="3288"/>
      <c r="CA17" s="3288"/>
      <c r="CB17" s="3288"/>
      <c r="CC17" s="3288"/>
      <c r="CD17" s="3288"/>
      <c r="CE17" s="3288"/>
      <c r="CF17" s="3288"/>
      <c r="CG17" s="3288"/>
      <c r="CH17" s="3288"/>
      <c r="CI17" s="3288"/>
      <c r="CJ17" s="3288"/>
      <c r="CK17" s="3288"/>
      <c r="CL17" s="3288"/>
      <c r="CM17" s="3288"/>
      <c r="CN17" s="3288"/>
      <c r="CO17" s="3288"/>
      <c r="CP17" s="3288"/>
      <c r="CQ17" s="3288"/>
      <c r="CR17" s="3288"/>
      <c r="CS17" s="3288"/>
      <c r="CT17" s="3288"/>
      <c r="CU17" s="3288"/>
      <c r="CV17" s="3288"/>
      <c r="CW17" s="3288"/>
      <c r="CX17" s="3288"/>
      <c r="CY17" s="3288"/>
      <c r="CZ17" s="3288"/>
      <c r="DA17" s="3288"/>
      <c r="DB17" s="3288"/>
      <c r="DC17" s="3288"/>
      <c r="DD17" s="3288"/>
      <c r="DE17" s="3288"/>
      <c r="DF17" s="3288"/>
      <c r="DG17" s="3288"/>
      <c r="DH17" s="3288"/>
      <c r="DI17" s="3288"/>
      <c r="DJ17" s="3288"/>
      <c r="DK17" s="3288"/>
      <c r="DL17" s="3288"/>
      <c r="DM17" s="3288"/>
      <c r="DN17" s="3288"/>
      <c r="DO17" s="3288"/>
      <c r="DP17" s="3288"/>
      <c r="DQ17" s="3288"/>
      <c r="DR17" s="3288"/>
      <c r="DS17" s="3288"/>
      <c r="DT17" s="3288"/>
      <c r="DU17" s="3288"/>
      <c r="DV17" s="3288"/>
      <c r="DW17" s="3288"/>
      <c r="DX17" s="3288"/>
      <c r="DY17" s="3288"/>
      <c r="DZ17" s="3288"/>
      <c r="EA17" s="3288"/>
      <c r="EB17" s="3288"/>
      <c r="EC17" s="3292"/>
    </row>
    <row r="18" spans="1:170" s="199" customFormat="1" ht="27.75" customHeight="1" thickBot="1">
      <c r="A18" s="650"/>
      <c r="B18" s="222"/>
      <c r="C18" s="3297" t="s">
        <v>1089</v>
      </c>
      <c r="D18" s="3297"/>
      <c r="E18" s="3297"/>
      <c r="F18" s="3297"/>
      <c r="G18" s="3297"/>
      <c r="H18" s="3297"/>
      <c r="I18" s="3297"/>
      <c r="J18" s="3297"/>
      <c r="K18" s="3297"/>
      <c r="L18" s="3297"/>
      <c r="M18" s="3297"/>
      <c r="N18" s="3297"/>
      <c r="O18" s="3297"/>
      <c r="P18" s="3297"/>
      <c r="Q18" s="3297"/>
      <c r="R18" s="3297"/>
      <c r="S18" s="3297"/>
      <c r="T18" s="3297"/>
      <c r="U18" s="3297"/>
      <c r="V18" s="3297"/>
      <c r="W18" s="3297"/>
      <c r="X18" s="3297"/>
      <c r="Y18" s="3297"/>
      <c r="Z18" s="3297"/>
      <c r="AA18" s="3297"/>
      <c r="AB18" s="3297"/>
      <c r="AC18" s="3297"/>
      <c r="AD18" s="3297"/>
      <c r="AE18" s="3297"/>
      <c r="AF18" s="3297"/>
      <c r="AG18" s="3297"/>
      <c r="AH18" s="3297"/>
      <c r="AI18" s="3297"/>
      <c r="AJ18" s="3297"/>
      <c r="AK18" s="3297"/>
      <c r="AL18" s="3297"/>
      <c r="AM18" s="3297"/>
      <c r="AN18" s="3297"/>
      <c r="AO18" s="3297"/>
      <c r="AP18" s="3297"/>
      <c r="AQ18" s="3297"/>
      <c r="AR18" s="2927">
        <v>5329</v>
      </c>
      <c r="AS18" s="2928"/>
      <c r="AT18" s="2928"/>
      <c r="AU18" s="2928"/>
      <c r="AV18" s="2928"/>
      <c r="AW18" s="3022"/>
      <c r="AX18" s="3298">
        <v>0</v>
      </c>
      <c r="AY18" s="3295"/>
      <c r="AZ18" s="3295"/>
      <c r="BA18" s="3295"/>
      <c r="BB18" s="3295"/>
      <c r="BC18" s="3295"/>
      <c r="BD18" s="3295"/>
      <c r="BE18" s="3295"/>
      <c r="BF18" s="3295"/>
      <c r="BG18" s="3295"/>
      <c r="BH18" s="3295"/>
      <c r="BI18" s="3295"/>
      <c r="BJ18" s="3295"/>
      <c r="BK18" s="3295"/>
      <c r="BL18" s="3295"/>
      <c r="BM18" s="3295"/>
      <c r="BN18" s="3295"/>
      <c r="BO18" s="3295"/>
      <c r="BP18" s="3295"/>
      <c r="BQ18" s="3295"/>
      <c r="BR18" s="3295"/>
      <c r="BS18" s="3295"/>
      <c r="BT18" s="3295"/>
      <c r="BU18" s="3295"/>
      <c r="BV18" s="3295"/>
      <c r="BW18" s="3295"/>
      <c r="BX18" s="3295"/>
      <c r="BY18" s="3295"/>
      <c r="BZ18" s="3295">
        <v>0</v>
      </c>
      <c r="CA18" s="3295"/>
      <c r="CB18" s="3295"/>
      <c r="CC18" s="3295"/>
      <c r="CD18" s="3295"/>
      <c r="CE18" s="3295"/>
      <c r="CF18" s="3295"/>
      <c r="CG18" s="3295"/>
      <c r="CH18" s="3295"/>
      <c r="CI18" s="3295"/>
      <c r="CJ18" s="3295"/>
      <c r="CK18" s="3295"/>
      <c r="CL18" s="3295"/>
      <c r="CM18" s="3295"/>
      <c r="CN18" s="3295"/>
      <c r="CO18" s="3295"/>
      <c r="CP18" s="3295"/>
      <c r="CQ18" s="3295"/>
      <c r="CR18" s="3295"/>
      <c r="CS18" s="3295"/>
      <c r="CT18" s="3295"/>
      <c r="CU18" s="3295"/>
      <c r="CV18" s="3295"/>
      <c r="CW18" s="3295"/>
      <c r="CX18" s="3295"/>
      <c r="CY18" s="3295"/>
      <c r="CZ18" s="3295"/>
      <c r="DA18" s="3295"/>
      <c r="DB18" s="3295">
        <v>0</v>
      </c>
      <c r="DC18" s="3295"/>
      <c r="DD18" s="3295"/>
      <c r="DE18" s="3295"/>
      <c r="DF18" s="3295"/>
      <c r="DG18" s="3295"/>
      <c r="DH18" s="3295"/>
      <c r="DI18" s="3295"/>
      <c r="DJ18" s="3295"/>
      <c r="DK18" s="3295"/>
      <c r="DL18" s="3295"/>
      <c r="DM18" s="3295"/>
      <c r="DN18" s="3295"/>
      <c r="DO18" s="3295"/>
      <c r="DP18" s="3295"/>
      <c r="DQ18" s="3295"/>
      <c r="DR18" s="3295"/>
      <c r="DS18" s="3295"/>
      <c r="DT18" s="3295"/>
      <c r="DU18" s="3295"/>
      <c r="DV18" s="3295"/>
      <c r="DW18" s="3295"/>
      <c r="DX18" s="3295"/>
      <c r="DY18" s="3295"/>
      <c r="DZ18" s="3295"/>
      <c r="EA18" s="3295"/>
      <c r="EB18" s="3295"/>
      <c r="EC18" s="3296"/>
    </row>
    <row r="19" spans="1:170" s="162" customFormat="1" ht="12.75">
      <c r="A19" s="630" t="s">
        <v>214</v>
      </c>
      <c r="FN19" s="256"/>
    </row>
    <row r="20" spans="1:170" s="450" customFormat="1" ht="15.75" customHeight="1">
      <c r="A20" s="629"/>
      <c r="F20" s="1010" t="s">
        <v>297</v>
      </c>
      <c r="G20" s="1010"/>
      <c r="H20" s="1010"/>
      <c r="I20" s="1010"/>
      <c r="J20" s="1010"/>
      <c r="K20" s="1010"/>
      <c r="L20" s="1010"/>
      <c r="M20" s="1010"/>
      <c r="N20" s="1010"/>
      <c r="O20" s="1010"/>
      <c r="P20" s="1010"/>
      <c r="Q20" s="1010"/>
      <c r="R20" s="1010"/>
      <c r="S20" s="1010"/>
      <c r="T20" s="1010"/>
      <c r="U20" s="1010"/>
      <c r="V20" s="1010"/>
      <c r="W20" s="1010"/>
      <c r="X20" s="1010"/>
      <c r="Y20" s="1010"/>
      <c r="Z20" s="1010"/>
      <c r="AA20" s="1010"/>
      <c r="AB20" s="1010"/>
      <c r="AC20" s="1010"/>
      <c r="AD20" s="1010"/>
      <c r="AE20" s="1010"/>
      <c r="AF20" s="1010"/>
      <c r="AG20" s="1010"/>
      <c r="AH20" s="1010"/>
      <c r="AI20" s="1010"/>
      <c r="AJ20" s="1010"/>
      <c r="AK20" s="1010"/>
      <c r="AL20" s="1010"/>
      <c r="AM20" s="1010"/>
      <c r="AN20" s="1010"/>
      <c r="AO20" s="1010"/>
      <c r="AP20" s="1010"/>
      <c r="AQ20" s="1010"/>
      <c r="AR20" s="1010"/>
      <c r="AS20" s="1010"/>
      <c r="AT20" s="1010"/>
      <c r="AU20" s="1010"/>
      <c r="AV20" s="1010"/>
      <c r="AW20" s="1010"/>
      <c r="AX20" s="1010"/>
      <c r="AY20" s="1010"/>
      <c r="AZ20" s="1010"/>
      <c r="BA20" s="1010"/>
      <c r="BB20" s="1010"/>
      <c r="BC20" s="1010"/>
      <c r="BD20" s="1010"/>
      <c r="BE20" s="1010"/>
      <c r="BF20" s="1010"/>
      <c r="BG20" s="1010"/>
      <c r="BH20" s="1010"/>
      <c r="BI20" s="1010"/>
      <c r="BJ20" s="1010"/>
      <c r="BK20" s="1010"/>
      <c r="BL20" s="1010"/>
      <c r="BM20" s="1010"/>
      <c r="BN20" s="1010"/>
      <c r="BO20" s="1010"/>
      <c r="BP20" s="1010"/>
      <c r="BQ20" s="1010"/>
      <c r="BR20" s="1010"/>
      <c r="BS20" s="1010"/>
      <c r="BT20" s="1010"/>
      <c r="BU20" s="1010"/>
      <c r="BV20" s="1010"/>
      <c r="BW20" s="1010"/>
      <c r="BX20" s="1010"/>
      <c r="BY20" s="1010"/>
      <c r="BZ20" s="1010"/>
      <c r="CA20" s="1010"/>
      <c r="CB20" s="1010"/>
      <c r="CC20" s="1010"/>
      <c r="CD20" s="1010"/>
      <c r="CE20" s="1010"/>
      <c r="CF20" s="1010"/>
      <c r="CG20" s="1010"/>
      <c r="CH20" s="1010"/>
      <c r="CI20" s="1010"/>
      <c r="CJ20" s="1010"/>
      <c r="CK20" s="1010"/>
      <c r="CL20" s="1010"/>
      <c r="CM20" s="1010"/>
      <c r="CN20" s="1010"/>
      <c r="CO20" s="1010"/>
      <c r="CP20" s="1010"/>
      <c r="CQ20" s="1010"/>
      <c r="CR20" s="1010"/>
      <c r="CS20" s="1010"/>
      <c r="CT20" s="1010"/>
      <c r="CU20" s="1010"/>
      <c r="CV20" s="1010"/>
      <c r="CW20" s="1010"/>
      <c r="CX20" s="1010"/>
      <c r="CY20" s="1010"/>
      <c r="CZ20" s="1010"/>
      <c r="FH20" s="451"/>
    </row>
    <row r="21" spans="1:170" s="101" customFormat="1" ht="12.75" customHeight="1">
      <c r="A21" s="631"/>
      <c r="F21" s="1010" t="s">
        <v>300</v>
      </c>
      <c r="G21" s="1010"/>
      <c r="H21" s="1010"/>
      <c r="I21" s="1010"/>
      <c r="J21" s="1010"/>
      <c r="K21" s="1010"/>
      <c r="L21" s="1010"/>
      <c r="M21" s="1010"/>
      <c r="N21" s="1010"/>
      <c r="O21" s="1010"/>
      <c r="P21" s="1010"/>
      <c r="Q21" s="1010"/>
      <c r="R21" s="1010"/>
      <c r="S21" s="1010"/>
      <c r="T21" s="1010"/>
      <c r="U21" s="1010"/>
      <c r="V21" s="1010"/>
      <c r="W21" s="1010"/>
      <c r="X21" s="1010"/>
      <c r="Y21" s="1010"/>
      <c r="Z21" s="1010"/>
      <c r="AA21" s="1010"/>
      <c r="AB21" s="1010"/>
      <c r="AC21" s="1010"/>
      <c r="AD21" s="1010"/>
      <c r="AE21" s="1010"/>
      <c r="AF21" s="1010"/>
      <c r="AG21" s="1010"/>
      <c r="AH21" s="1010"/>
      <c r="AI21" s="1010"/>
      <c r="AJ21" s="1010"/>
      <c r="AK21" s="1010"/>
      <c r="AL21" s="1010"/>
      <c r="AM21" s="1010"/>
      <c r="AN21" s="1010"/>
      <c r="AO21" s="1010"/>
      <c r="AP21" s="1010"/>
      <c r="AQ21" s="1010"/>
      <c r="AR21" s="1010"/>
      <c r="AS21" s="1010"/>
      <c r="AT21" s="1010"/>
      <c r="AU21" s="1010"/>
      <c r="AV21" s="1010"/>
      <c r="AW21" s="1010"/>
      <c r="AX21" s="1010"/>
      <c r="AY21" s="1010"/>
      <c r="AZ21" s="1010"/>
      <c r="BA21" s="1010"/>
      <c r="BB21" s="1010"/>
      <c r="BC21" s="1010"/>
      <c r="BD21" s="1010"/>
      <c r="BE21" s="1010"/>
      <c r="BF21" s="1010"/>
      <c r="BG21" s="1010"/>
      <c r="BH21" s="1010"/>
      <c r="BI21" s="1010"/>
      <c r="BJ21" s="1010"/>
      <c r="BK21" s="1010"/>
      <c r="BL21" s="1010"/>
      <c r="BM21" s="1010"/>
      <c r="BN21" s="1010"/>
      <c r="BO21" s="1010"/>
      <c r="BP21" s="1010"/>
      <c r="BQ21" s="1010"/>
      <c r="BR21" s="1010"/>
      <c r="BS21" s="1010"/>
      <c r="BT21" s="1010"/>
      <c r="BU21" s="1010"/>
      <c r="BV21" s="1010"/>
      <c r="BW21" s="1010"/>
      <c r="BX21" s="1010"/>
      <c r="BY21" s="1010"/>
      <c r="BZ21" s="1010"/>
      <c r="CA21" s="1010"/>
      <c r="CB21" s="1010"/>
      <c r="CC21" s="1010"/>
      <c r="CD21" s="1010"/>
      <c r="CE21" s="1010"/>
      <c r="CF21" s="1010"/>
      <c r="CG21" s="1010"/>
      <c r="CH21" s="1010"/>
      <c r="CI21" s="1010"/>
      <c r="CJ21" s="1010"/>
      <c r="CK21" s="1010"/>
      <c r="CL21" s="1010"/>
      <c r="CM21" s="1010"/>
      <c r="CN21" s="1010"/>
      <c r="CO21" s="1010"/>
      <c r="CP21" s="1010"/>
      <c r="CQ21" s="1010"/>
      <c r="CR21" s="1010"/>
      <c r="CS21" s="1010"/>
      <c r="CT21" s="1010"/>
      <c r="CU21" s="1010"/>
      <c r="CV21" s="1010"/>
      <c r="CW21" s="1010"/>
      <c r="CX21" s="1010"/>
      <c r="CY21" s="1010"/>
      <c r="CZ21" s="1010"/>
    </row>
    <row r="22" spans="1:170" s="101" customFormat="1" ht="12.75" customHeight="1">
      <c r="A22" s="631"/>
      <c r="F22" s="1010" t="s">
        <v>305</v>
      </c>
      <c r="G22" s="1010"/>
      <c r="H22" s="1010"/>
      <c r="I22" s="1010"/>
      <c r="J22" s="1010"/>
      <c r="K22" s="1010"/>
      <c r="L22" s="1010"/>
      <c r="M22" s="1010"/>
      <c r="N22" s="1010"/>
      <c r="O22" s="1010"/>
      <c r="P22" s="1010"/>
      <c r="Q22" s="1010"/>
      <c r="R22" s="1010"/>
      <c r="S22" s="1010"/>
      <c r="T22" s="1010"/>
      <c r="U22" s="1010"/>
      <c r="V22" s="1010"/>
      <c r="W22" s="1010"/>
      <c r="X22" s="1010"/>
      <c r="Y22" s="1010"/>
      <c r="Z22" s="1010"/>
      <c r="AA22" s="1010"/>
      <c r="AB22" s="1010"/>
      <c r="AC22" s="1010"/>
      <c r="AD22" s="1010"/>
      <c r="AE22" s="1010"/>
      <c r="AF22" s="1010"/>
      <c r="AG22" s="1010"/>
      <c r="AH22" s="1010"/>
      <c r="AI22" s="1010"/>
      <c r="AJ22" s="1010"/>
      <c r="AK22" s="1010"/>
      <c r="AL22" s="1010"/>
      <c r="AM22" s="1010"/>
      <c r="AN22" s="1010"/>
      <c r="AO22" s="1010"/>
      <c r="AP22" s="1010"/>
      <c r="AQ22" s="1010"/>
      <c r="AR22" s="1010"/>
      <c r="AS22" s="1010"/>
      <c r="AT22" s="1010"/>
      <c r="AU22" s="1010"/>
      <c r="AV22" s="1010"/>
      <c r="AW22" s="1010"/>
      <c r="AX22" s="1010"/>
      <c r="AY22" s="1010"/>
      <c r="AZ22" s="1010"/>
      <c r="BA22" s="1010"/>
      <c r="BB22" s="1010"/>
      <c r="BC22" s="1010"/>
      <c r="BD22" s="1010"/>
      <c r="BE22" s="1010"/>
      <c r="BF22" s="1010"/>
      <c r="BG22" s="1010"/>
      <c r="BH22" s="1010"/>
      <c r="BI22" s="1010"/>
      <c r="BJ22" s="1010"/>
      <c r="BK22" s="1010"/>
      <c r="BL22" s="1010"/>
      <c r="BM22" s="1010"/>
      <c r="BN22" s="1010"/>
      <c r="BO22" s="1010"/>
      <c r="BP22" s="1010"/>
      <c r="BQ22" s="1010"/>
      <c r="BR22" s="1010"/>
      <c r="BS22" s="1010"/>
      <c r="BT22" s="1010"/>
      <c r="BU22" s="1010"/>
      <c r="BV22" s="1010"/>
      <c r="BW22" s="1010"/>
      <c r="BX22" s="1010"/>
      <c r="BY22" s="1010"/>
      <c r="BZ22" s="1010"/>
      <c r="CA22" s="1010"/>
      <c r="CB22" s="1010"/>
      <c r="CC22" s="1010"/>
      <c r="CD22" s="1010"/>
      <c r="CE22" s="1010"/>
      <c r="CF22" s="1010"/>
      <c r="CG22" s="1010"/>
      <c r="CH22" s="1010"/>
      <c r="CI22" s="1010"/>
      <c r="CJ22" s="1010"/>
      <c r="CK22" s="1010"/>
      <c r="CL22" s="1010"/>
      <c r="CM22" s="1010"/>
      <c r="CN22" s="1010"/>
      <c r="CO22" s="1010"/>
      <c r="CP22" s="1010"/>
      <c r="CQ22" s="1010"/>
      <c r="CR22" s="1010"/>
      <c r="CS22" s="1010"/>
      <c r="CT22" s="1010"/>
      <c r="CU22" s="1010"/>
      <c r="CV22" s="1010"/>
      <c r="CW22" s="1010"/>
      <c r="CX22" s="1010"/>
      <c r="CY22" s="1010"/>
      <c r="CZ22" s="1010"/>
    </row>
    <row r="23" spans="1:170" s="216" customFormat="1" ht="12.75" customHeight="1">
      <c r="A23" s="634"/>
      <c r="X23" s="655"/>
      <c r="Y23" s="655"/>
      <c r="Z23" s="655"/>
      <c r="AA23" s="655"/>
      <c r="AB23" s="655"/>
      <c r="AC23" s="655"/>
      <c r="AD23" s="655"/>
      <c r="AE23" s="655"/>
      <c r="AG23" s="135"/>
      <c r="AH23" s="135"/>
      <c r="AI23" s="135"/>
      <c r="AJ23" s="135"/>
      <c r="AK23" s="135"/>
      <c r="AL23" s="135"/>
      <c r="AM23" s="135"/>
      <c r="AN23" s="135"/>
      <c r="AO23" s="135"/>
      <c r="AP23" s="135"/>
      <c r="AQ23" s="135"/>
      <c r="AR23" s="135"/>
      <c r="AS23" s="135"/>
      <c r="AT23" s="135"/>
      <c r="AU23" s="135"/>
      <c r="AV23" s="135"/>
      <c r="AW23" s="135"/>
    </row>
    <row r="24" spans="1:170" s="216" customFormat="1" ht="12.75" customHeight="1">
      <c r="A24" s="634"/>
      <c r="X24" s="655"/>
      <c r="Y24" s="655"/>
      <c r="Z24" s="655"/>
      <c r="AA24" s="655"/>
      <c r="AB24" s="655"/>
      <c r="AC24" s="655"/>
      <c r="AD24" s="655"/>
      <c r="AE24" s="655"/>
      <c r="AG24" s="135"/>
      <c r="AH24" s="135"/>
      <c r="AI24" s="135"/>
      <c r="AJ24" s="135"/>
      <c r="AK24" s="135"/>
      <c r="AL24" s="135"/>
      <c r="AM24" s="135"/>
      <c r="AN24" s="135"/>
      <c r="AO24" s="135"/>
      <c r="AP24" s="135"/>
      <c r="AQ24" s="135"/>
      <c r="AR24" s="135"/>
      <c r="AS24" s="135"/>
      <c r="AT24" s="135"/>
      <c r="AU24" s="135"/>
      <c r="AV24" s="135"/>
      <c r="AW24" s="135"/>
    </row>
    <row r="25" spans="1:170" s="224" customFormat="1" ht="12.75" customHeight="1">
      <c r="A25" s="516"/>
    </row>
    <row r="26" spans="1:170" s="224" customFormat="1" ht="12.75" customHeight="1">
      <c r="A26" s="516"/>
    </row>
    <row r="27" spans="1:170" s="180" customFormat="1" ht="12.75" customHeight="1">
      <c r="A27" s="489"/>
    </row>
  </sheetData>
  <sheetProtection formatCells="0" formatColumns="0" autoFilter="0"/>
  <mergeCells count="78">
    <mergeCell ref="F22:CZ22"/>
    <mergeCell ref="B2:EC2"/>
    <mergeCell ref="B4:AQ6"/>
    <mergeCell ref="AR4:AW6"/>
    <mergeCell ref="BF4:BU4"/>
    <mergeCell ref="CH4:CW4"/>
    <mergeCell ref="DJ4:DY4"/>
    <mergeCell ref="BF5:BI5"/>
    <mergeCell ref="AR7:AW7"/>
    <mergeCell ref="AX7:BY7"/>
    <mergeCell ref="DV5:DX5"/>
    <mergeCell ref="C8:AQ8"/>
    <mergeCell ref="AR8:AW8"/>
    <mergeCell ref="AX8:BY8"/>
    <mergeCell ref="CL5:CO5"/>
    <mergeCell ref="DJ5:DM5"/>
    <mergeCell ref="BJ5:BM5"/>
    <mergeCell ref="CH5:CK5"/>
    <mergeCell ref="DN5:DQ5"/>
    <mergeCell ref="BR5:BT5"/>
    <mergeCell ref="CT5:CV5"/>
    <mergeCell ref="C12:AQ12"/>
    <mergeCell ref="BZ9:DA9"/>
    <mergeCell ref="BZ10:DA10"/>
    <mergeCell ref="BZ7:DA7"/>
    <mergeCell ref="DB7:EC7"/>
    <mergeCell ref="AR11:AW11"/>
    <mergeCell ref="AX11:BY11"/>
    <mergeCell ref="B7:AQ7"/>
    <mergeCell ref="AR9:AW9"/>
    <mergeCell ref="AR10:AW10"/>
    <mergeCell ref="AX9:BY9"/>
    <mergeCell ref="AX10:BY10"/>
    <mergeCell ref="BZ8:DA8"/>
    <mergeCell ref="DB8:EC8"/>
    <mergeCell ref="C11:AQ11"/>
    <mergeCell ref="F21:CZ21"/>
    <mergeCell ref="C15:AQ15"/>
    <mergeCell ref="C16:AQ16"/>
    <mergeCell ref="C17:AQ17"/>
    <mergeCell ref="C18:AQ18"/>
    <mergeCell ref="AR18:AW18"/>
    <mergeCell ref="AX18:BY18"/>
    <mergeCell ref="AR15:AW15"/>
    <mergeCell ref="AR16:AW16"/>
    <mergeCell ref="BZ18:DA18"/>
    <mergeCell ref="F20:CZ20"/>
    <mergeCell ref="AR17:AW17"/>
    <mergeCell ref="AX15:BY15"/>
    <mergeCell ref="AX16:BY16"/>
    <mergeCell ref="AX17:BY17"/>
    <mergeCell ref="DB18:EC18"/>
    <mergeCell ref="BZ13:DA13"/>
    <mergeCell ref="BZ11:DA11"/>
    <mergeCell ref="BZ12:DA12"/>
    <mergeCell ref="DB15:EC15"/>
    <mergeCell ref="DB16:EC16"/>
    <mergeCell ref="DB17:EC17"/>
    <mergeCell ref="BZ15:DA15"/>
    <mergeCell ref="BZ16:DA16"/>
    <mergeCell ref="BZ17:DA17"/>
    <mergeCell ref="DB13:EC13"/>
    <mergeCell ref="AX14:BY14"/>
    <mergeCell ref="C13:AQ13"/>
    <mergeCell ref="C14:AQ14"/>
    <mergeCell ref="DB9:EC9"/>
    <mergeCell ref="DB10:EC10"/>
    <mergeCell ref="DB11:EC11"/>
    <mergeCell ref="DB12:EC12"/>
    <mergeCell ref="BZ14:DA14"/>
    <mergeCell ref="DB14:EC14"/>
    <mergeCell ref="AR13:AW13"/>
    <mergeCell ref="AX13:BY13"/>
    <mergeCell ref="AR14:AW14"/>
    <mergeCell ref="AX12:BY12"/>
    <mergeCell ref="AR12:AW12"/>
    <mergeCell ref="C9:AQ9"/>
    <mergeCell ref="C10:AQ10"/>
  </mergeCells>
  <phoneticPr fontId="20" type="noConversion"/>
  <pageMargins left="0.51181102362204722" right="0.43307086614173229" top="0.78740157480314965" bottom="0.39370078740157483" header="0.19685039370078741" footer="0.1968503937007874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sheetPr codeName="Лист24">
    <tabColor rgb="FFFFFF00"/>
    <pageSetUpPr fitToPage="1"/>
  </sheetPr>
  <dimension ref="A1:GC30"/>
  <sheetViews>
    <sheetView topLeftCell="B1" zoomScale="90" zoomScaleNormal="90" zoomScaleSheetLayoutView="90" workbookViewId="0">
      <selection activeCell="D10" sqref="D10:X11"/>
    </sheetView>
  </sheetViews>
  <sheetFormatPr defaultColWidth="0.85546875" defaultRowHeight="12" customHeight="1"/>
  <cols>
    <col min="1" max="1" width="10.85546875" style="627" hidden="1" customWidth="1"/>
    <col min="2" max="24" width="0.85546875" style="143"/>
    <col min="25" max="29" width="1.7109375" style="143" customWidth="1"/>
    <col min="30" max="86" width="0.85546875" style="143"/>
    <col min="87" max="96" width="1.28515625" style="143" customWidth="1"/>
    <col min="97" max="171" width="0.85546875" style="143"/>
    <col min="172" max="172" width="25.85546875" style="143" customWidth="1"/>
    <col min="173" max="16384" width="0.85546875" style="143"/>
  </cols>
  <sheetData>
    <row r="1" spans="1:185" s="194" customFormat="1" ht="24" customHeight="1">
      <c r="A1" s="630"/>
      <c r="GB1" s="226"/>
      <c r="GC1" s="226"/>
    </row>
    <row r="2" spans="1:185" ht="15" customHeight="1">
      <c r="C2" s="2361" t="s">
        <v>1090</v>
      </c>
      <c r="D2" s="2361"/>
      <c r="E2" s="2361"/>
      <c r="F2" s="2361"/>
      <c r="G2" s="2361"/>
      <c r="H2" s="2361"/>
      <c r="I2" s="2361"/>
      <c r="J2" s="2361"/>
      <c r="K2" s="2361"/>
      <c r="L2" s="2361"/>
      <c r="M2" s="2361"/>
      <c r="N2" s="2361"/>
      <c r="O2" s="2361"/>
      <c r="P2" s="2361"/>
      <c r="Q2" s="2361"/>
      <c r="R2" s="2361"/>
      <c r="S2" s="2361"/>
      <c r="T2" s="2361"/>
      <c r="U2" s="2361"/>
      <c r="V2" s="2361"/>
      <c r="W2" s="2361"/>
      <c r="X2" s="2361"/>
      <c r="Y2" s="2361"/>
      <c r="Z2" s="2361"/>
      <c r="AA2" s="2361"/>
      <c r="AB2" s="2361"/>
      <c r="AC2" s="2361"/>
      <c r="AD2" s="2361"/>
      <c r="AE2" s="2361"/>
      <c r="AF2" s="2361"/>
      <c r="AG2" s="2361"/>
      <c r="AH2" s="2361"/>
      <c r="AI2" s="2361"/>
      <c r="AJ2" s="2361"/>
      <c r="AK2" s="2361"/>
      <c r="AL2" s="2361"/>
      <c r="AM2" s="2361"/>
      <c r="AN2" s="2361"/>
      <c r="AO2" s="2361"/>
      <c r="AP2" s="2361"/>
      <c r="AQ2" s="2361"/>
      <c r="AR2" s="2361"/>
      <c r="AS2" s="2361"/>
      <c r="AT2" s="2361"/>
      <c r="AU2" s="2361"/>
      <c r="AV2" s="2361"/>
      <c r="AW2" s="2361"/>
      <c r="AX2" s="2361"/>
      <c r="AY2" s="2361"/>
      <c r="AZ2" s="2361"/>
      <c r="BA2" s="2361"/>
      <c r="BB2" s="2361"/>
      <c r="BC2" s="2361"/>
      <c r="BD2" s="2361"/>
      <c r="BE2" s="2361"/>
      <c r="BF2" s="2361"/>
      <c r="BG2" s="2361"/>
      <c r="BH2" s="2361"/>
      <c r="BI2" s="2361"/>
      <c r="BJ2" s="2361"/>
      <c r="BK2" s="2361"/>
      <c r="BL2" s="2361"/>
      <c r="BM2" s="2361"/>
      <c r="BN2" s="2361"/>
      <c r="BO2" s="2361"/>
      <c r="BP2" s="2361"/>
      <c r="BQ2" s="2361"/>
      <c r="BR2" s="2361"/>
      <c r="BS2" s="2361"/>
      <c r="BT2" s="2361"/>
      <c r="BU2" s="2361"/>
      <c r="BV2" s="2361"/>
      <c r="BW2" s="2361"/>
      <c r="BX2" s="2361"/>
      <c r="BY2" s="2361"/>
      <c r="BZ2" s="2361"/>
      <c r="CA2" s="2361"/>
      <c r="CB2" s="2361"/>
      <c r="CC2" s="2361"/>
      <c r="CD2" s="2361"/>
      <c r="CE2" s="2361"/>
      <c r="CF2" s="2361"/>
      <c r="CG2" s="2361"/>
      <c r="CH2" s="2361"/>
      <c r="CI2" s="2361"/>
      <c r="CJ2" s="2361"/>
      <c r="CK2" s="2361"/>
      <c r="CL2" s="2361"/>
      <c r="CM2" s="2361"/>
      <c r="CN2" s="2361"/>
      <c r="CO2" s="2361"/>
      <c r="CP2" s="2361"/>
      <c r="CQ2" s="2361"/>
      <c r="CR2" s="2361"/>
      <c r="CS2" s="2361"/>
      <c r="CT2" s="2361"/>
      <c r="CU2" s="2361"/>
      <c r="CV2" s="2361"/>
      <c r="CW2" s="2361"/>
      <c r="CX2" s="2361"/>
      <c r="CY2" s="2361"/>
      <c r="CZ2" s="2361"/>
      <c r="DA2" s="2361"/>
      <c r="DB2" s="2361"/>
      <c r="DC2" s="2361"/>
      <c r="DD2" s="2361"/>
      <c r="DE2" s="2361"/>
      <c r="DF2" s="2361"/>
      <c r="DG2" s="2361"/>
      <c r="DH2" s="2361"/>
      <c r="DI2" s="2361"/>
      <c r="DJ2" s="2361"/>
      <c r="DK2" s="2361"/>
      <c r="DL2" s="2361"/>
      <c r="DM2" s="2361"/>
      <c r="DN2" s="2361"/>
      <c r="DO2" s="2361"/>
      <c r="DP2" s="2361"/>
      <c r="DQ2" s="2361"/>
      <c r="DR2" s="2361"/>
      <c r="DS2" s="2361"/>
      <c r="DT2" s="2361"/>
      <c r="DU2" s="2361"/>
      <c r="DV2" s="2361"/>
      <c r="DW2" s="2361"/>
      <c r="DX2" s="2361"/>
      <c r="DY2" s="2361"/>
      <c r="DZ2" s="2361"/>
      <c r="EA2" s="2361"/>
      <c r="EB2" s="2361"/>
      <c r="EC2" s="2361"/>
      <c r="ED2" s="2361"/>
      <c r="EE2" s="2361"/>
      <c r="EF2" s="2361"/>
      <c r="EG2" s="2361"/>
      <c r="EH2" s="2361"/>
      <c r="EI2" s="2361"/>
      <c r="EJ2" s="2361"/>
      <c r="EK2" s="2361"/>
      <c r="EL2" s="2361"/>
      <c r="EM2" s="2361"/>
      <c r="EN2" s="2361"/>
      <c r="EO2" s="2361"/>
      <c r="EP2" s="2361"/>
      <c r="EQ2" s="2361"/>
      <c r="ER2" s="2361"/>
      <c r="ES2" s="2361"/>
      <c r="ET2" s="2361"/>
      <c r="EU2" s="2361"/>
      <c r="EV2" s="2361"/>
      <c r="EW2" s="2361"/>
      <c r="EX2" s="2361"/>
      <c r="EY2" s="2361"/>
      <c r="EZ2" s="2361"/>
      <c r="FA2" s="2361"/>
      <c r="FB2" s="2361"/>
      <c r="FC2" s="2361"/>
      <c r="FD2" s="2361"/>
      <c r="FE2" s="2361"/>
      <c r="FF2" s="2361"/>
      <c r="FG2" s="2361"/>
      <c r="FH2" s="2361"/>
      <c r="FI2" s="2361"/>
      <c r="FJ2" s="2361"/>
      <c r="FK2" s="2361"/>
      <c r="FL2" s="2361"/>
      <c r="FM2" s="2361"/>
      <c r="FN2" s="2361"/>
      <c r="FO2" s="220"/>
      <c r="FP2" s="220"/>
      <c r="FQ2" s="220"/>
      <c r="FR2" s="220"/>
      <c r="FS2" s="220"/>
      <c r="FT2" s="220"/>
      <c r="FU2" s="220"/>
      <c r="FV2" s="220"/>
      <c r="FW2" s="220"/>
      <c r="FX2" s="220"/>
      <c r="FY2" s="220"/>
      <c r="FZ2" s="220"/>
      <c r="GA2" s="220"/>
      <c r="GB2" s="220"/>
      <c r="GC2" s="445"/>
    </row>
    <row r="3" spans="1:185" ht="5.25" customHeight="1"/>
    <row r="4" spans="1:185" s="145" customFormat="1" ht="14.25" customHeight="1">
      <c r="A4" s="628"/>
      <c r="C4" s="2361" t="s">
        <v>1091</v>
      </c>
      <c r="D4" s="2361"/>
      <c r="E4" s="2361"/>
      <c r="F4" s="2361"/>
      <c r="G4" s="2361"/>
      <c r="H4" s="2361"/>
      <c r="I4" s="2361"/>
      <c r="J4" s="2361"/>
      <c r="K4" s="2361"/>
      <c r="L4" s="2361"/>
      <c r="M4" s="2361"/>
      <c r="N4" s="2361"/>
      <c r="O4" s="2361"/>
      <c r="P4" s="2361"/>
      <c r="Q4" s="2361"/>
      <c r="R4" s="2361"/>
      <c r="S4" s="2361"/>
      <c r="T4" s="2361"/>
      <c r="U4" s="2361"/>
      <c r="V4" s="2361"/>
      <c r="W4" s="2361"/>
      <c r="X4" s="2361"/>
      <c r="Y4" s="2361"/>
      <c r="Z4" s="2361"/>
      <c r="AA4" s="2361"/>
      <c r="AB4" s="2361"/>
      <c r="AC4" s="2361"/>
      <c r="AD4" s="2361"/>
      <c r="AE4" s="2361"/>
      <c r="AF4" s="2361"/>
      <c r="AG4" s="2361"/>
      <c r="AH4" s="2361"/>
      <c r="AI4" s="2361"/>
      <c r="AJ4" s="2361"/>
      <c r="AK4" s="2361"/>
      <c r="AL4" s="2361"/>
      <c r="AM4" s="2361"/>
      <c r="AN4" s="2361"/>
      <c r="AO4" s="2361"/>
      <c r="AP4" s="2361"/>
      <c r="AQ4" s="2361"/>
      <c r="AR4" s="2361"/>
      <c r="AS4" s="2361"/>
      <c r="AT4" s="2361"/>
      <c r="AU4" s="2361"/>
      <c r="AV4" s="2361"/>
      <c r="AW4" s="2361"/>
      <c r="AX4" s="2361"/>
      <c r="AY4" s="2361"/>
      <c r="AZ4" s="2361"/>
      <c r="BA4" s="2361"/>
      <c r="BB4" s="2361"/>
      <c r="BC4" s="2361"/>
      <c r="BD4" s="2361"/>
      <c r="BE4" s="2361"/>
      <c r="BF4" s="2361"/>
      <c r="BG4" s="2361"/>
      <c r="BH4" s="2361"/>
      <c r="BI4" s="2361"/>
      <c r="BJ4" s="2361"/>
      <c r="BK4" s="2361"/>
      <c r="BL4" s="2361"/>
      <c r="BM4" s="2361"/>
      <c r="BN4" s="2361"/>
      <c r="BO4" s="2361"/>
      <c r="BP4" s="2361"/>
      <c r="BQ4" s="2361"/>
      <c r="BR4" s="2361"/>
      <c r="BS4" s="2361"/>
      <c r="BT4" s="2361"/>
      <c r="BU4" s="2361"/>
      <c r="BV4" s="2361"/>
      <c r="BW4" s="2361"/>
      <c r="BX4" s="2361"/>
      <c r="BY4" s="2361"/>
      <c r="BZ4" s="2361"/>
      <c r="CA4" s="2361"/>
      <c r="CB4" s="2361"/>
      <c r="CC4" s="2361"/>
      <c r="CD4" s="2361"/>
      <c r="CE4" s="2361"/>
      <c r="CF4" s="2361"/>
      <c r="CG4" s="2361"/>
      <c r="CH4" s="2361"/>
      <c r="CI4" s="2361"/>
      <c r="CJ4" s="2361"/>
      <c r="CK4" s="2361"/>
      <c r="CL4" s="2361"/>
      <c r="CM4" s="2361"/>
      <c r="CN4" s="2361"/>
      <c r="CO4" s="2361"/>
      <c r="CP4" s="2361"/>
      <c r="CQ4" s="2361"/>
      <c r="CR4" s="2361"/>
      <c r="CS4" s="2361"/>
      <c r="CT4" s="2361"/>
      <c r="CU4" s="2361"/>
      <c r="CV4" s="2361"/>
      <c r="CW4" s="2361"/>
      <c r="CX4" s="2361"/>
      <c r="CY4" s="2361"/>
      <c r="CZ4" s="2361"/>
      <c r="DA4" s="2361"/>
      <c r="DB4" s="2361"/>
      <c r="DC4" s="2361"/>
      <c r="DD4" s="2361"/>
      <c r="DE4" s="2361"/>
      <c r="DF4" s="2361"/>
      <c r="DG4" s="2361"/>
      <c r="DH4" s="2361"/>
      <c r="DI4" s="2361"/>
      <c r="DJ4" s="2361"/>
      <c r="DK4" s="2361"/>
      <c r="DL4" s="2361"/>
      <c r="DM4" s="2361"/>
      <c r="DN4" s="2361"/>
      <c r="DO4" s="2361"/>
      <c r="DP4" s="2361"/>
      <c r="DQ4" s="2361"/>
      <c r="DR4" s="2361"/>
      <c r="DS4" s="2361"/>
      <c r="DT4" s="2361"/>
      <c r="DU4" s="2361"/>
      <c r="DV4" s="2361"/>
      <c r="DW4" s="2361"/>
      <c r="DX4" s="2361"/>
      <c r="DY4" s="2361"/>
      <c r="DZ4" s="2361"/>
      <c r="EA4" s="2361"/>
      <c r="EB4" s="2361"/>
      <c r="EC4" s="2361"/>
      <c r="ED4" s="2361"/>
      <c r="EE4" s="2361"/>
      <c r="EF4" s="2361"/>
      <c r="EG4" s="2361"/>
      <c r="EH4" s="2361"/>
      <c r="EI4" s="2361"/>
      <c r="EJ4" s="2361"/>
      <c r="EK4" s="2361"/>
      <c r="EL4" s="2361"/>
      <c r="EM4" s="2361"/>
      <c r="EN4" s="2361"/>
      <c r="EO4" s="2361"/>
      <c r="EP4" s="2361"/>
      <c r="EQ4" s="2361"/>
      <c r="ER4" s="2361"/>
      <c r="ES4" s="2361"/>
      <c r="ET4" s="2361"/>
      <c r="EU4" s="2361"/>
      <c r="EV4" s="2361"/>
      <c r="EW4" s="2361"/>
      <c r="EX4" s="2361"/>
      <c r="EY4" s="2361"/>
      <c r="EZ4" s="2361"/>
      <c r="FA4" s="2361"/>
      <c r="FB4" s="2361"/>
      <c r="FC4" s="2361"/>
      <c r="FD4" s="2361"/>
      <c r="FE4" s="2361"/>
      <c r="FF4" s="2361"/>
      <c r="FG4" s="2361"/>
      <c r="FH4" s="2361"/>
      <c r="FI4" s="2361"/>
      <c r="FJ4" s="2361"/>
      <c r="FK4" s="2361"/>
      <c r="FL4" s="2361"/>
      <c r="FM4" s="2361"/>
      <c r="FN4" s="2361"/>
      <c r="FO4" s="220"/>
      <c r="FP4" s="220"/>
      <c r="FQ4" s="220"/>
      <c r="FR4" s="220"/>
      <c r="FS4" s="220"/>
      <c r="FT4" s="220"/>
      <c r="FU4" s="220"/>
      <c r="FV4" s="220"/>
      <c r="FW4" s="220"/>
      <c r="FX4" s="220"/>
      <c r="FY4" s="220"/>
      <c r="FZ4" s="220"/>
      <c r="GA4" s="220"/>
      <c r="GB4" s="220"/>
      <c r="GC4" s="445"/>
    </row>
    <row r="5" spans="1:185" ht="12" customHeight="1" thickBot="1"/>
    <row r="6" spans="1:185" ht="15" customHeight="1">
      <c r="C6" s="2362" t="s">
        <v>366</v>
      </c>
      <c r="D6" s="2363"/>
      <c r="E6" s="2363"/>
      <c r="F6" s="2363"/>
      <c r="G6" s="2363"/>
      <c r="H6" s="2363"/>
      <c r="I6" s="2363"/>
      <c r="J6" s="2363"/>
      <c r="K6" s="2363"/>
      <c r="L6" s="2363"/>
      <c r="M6" s="2363"/>
      <c r="N6" s="2363"/>
      <c r="O6" s="2363"/>
      <c r="P6" s="2363"/>
      <c r="Q6" s="2363"/>
      <c r="R6" s="2363"/>
      <c r="S6" s="2363"/>
      <c r="T6" s="2363"/>
      <c r="U6" s="2363"/>
      <c r="V6" s="2363"/>
      <c r="W6" s="2363"/>
      <c r="X6" s="2364"/>
      <c r="Y6" s="2368" t="s">
        <v>441</v>
      </c>
      <c r="Z6" s="2363"/>
      <c r="AA6" s="2363"/>
      <c r="AB6" s="2363"/>
      <c r="AC6" s="2364"/>
      <c r="AD6" s="2368" t="s">
        <v>941</v>
      </c>
      <c r="AE6" s="2363"/>
      <c r="AF6" s="2363"/>
      <c r="AG6" s="2363"/>
      <c r="AH6" s="2363"/>
      <c r="AI6" s="2363"/>
      <c r="AJ6" s="2363"/>
      <c r="AK6" s="2363"/>
      <c r="AL6" s="2363"/>
      <c r="AM6" s="2363"/>
      <c r="AN6" s="2363"/>
      <c r="AO6" s="2363"/>
      <c r="AP6" s="2364"/>
      <c r="AQ6" s="2370" t="s">
        <v>1457</v>
      </c>
      <c r="AR6" s="2371"/>
      <c r="AS6" s="2371"/>
      <c r="AT6" s="2371"/>
      <c r="AU6" s="2371"/>
      <c r="AV6" s="2371"/>
      <c r="AW6" s="2371"/>
      <c r="AX6" s="2371"/>
      <c r="AY6" s="2371"/>
      <c r="AZ6" s="2371"/>
      <c r="BA6" s="2371"/>
      <c r="BB6" s="2371"/>
      <c r="BC6" s="2371"/>
      <c r="BD6" s="2371"/>
      <c r="BE6" s="2371"/>
      <c r="BF6" s="2371"/>
      <c r="BG6" s="2371"/>
      <c r="BH6" s="2371"/>
      <c r="BI6" s="2371"/>
      <c r="BJ6" s="2371"/>
      <c r="BK6" s="2371"/>
      <c r="BL6" s="2371"/>
      <c r="BM6" s="2371"/>
      <c r="BN6" s="2371"/>
      <c r="BO6" s="2371"/>
      <c r="BP6" s="2371"/>
      <c r="BQ6" s="2372"/>
      <c r="BR6" s="2373" t="s">
        <v>920</v>
      </c>
      <c r="BS6" s="2374"/>
      <c r="BT6" s="2374"/>
      <c r="BU6" s="2374"/>
      <c r="BV6" s="2374"/>
      <c r="BW6" s="2374"/>
      <c r="BX6" s="2374"/>
      <c r="BY6" s="2374"/>
      <c r="BZ6" s="2374"/>
      <c r="CA6" s="2374"/>
      <c r="CB6" s="2374"/>
      <c r="CC6" s="2374"/>
      <c r="CD6" s="2374"/>
      <c r="CE6" s="2374"/>
      <c r="CF6" s="2374"/>
      <c r="CG6" s="2374"/>
      <c r="CH6" s="2374"/>
      <c r="CI6" s="2374"/>
      <c r="CJ6" s="2374"/>
      <c r="CK6" s="2374"/>
      <c r="CL6" s="2374"/>
      <c r="CM6" s="2374"/>
      <c r="CN6" s="2374"/>
      <c r="CO6" s="2374"/>
      <c r="CP6" s="2374"/>
      <c r="CQ6" s="2374"/>
      <c r="CR6" s="2374"/>
      <c r="CS6" s="2374"/>
      <c r="CT6" s="2374"/>
      <c r="CU6" s="2374"/>
      <c r="CV6" s="2374"/>
      <c r="CW6" s="2374"/>
      <c r="CX6" s="2374"/>
      <c r="CY6" s="2374"/>
      <c r="CZ6" s="2374"/>
      <c r="DA6" s="2374"/>
      <c r="DB6" s="2374"/>
      <c r="DC6" s="2374"/>
      <c r="DD6" s="2374"/>
      <c r="DE6" s="2374"/>
      <c r="DF6" s="2374"/>
      <c r="DG6" s="2374"/>
      <c r="DH6" s="2374"/>
      <c r="DI6" s="2374"/>
      <c r="DJ6" s="2374"/>
      <c r="DK6" s="2374"/>
      <c r="DL6" s="2374"/>
      <c r="DM6" s="2374"/>
      <c r="DN6" s="2374"/>
      <c r="DO6" s="2374"/>
      <c r="DP6" s="2374"/>
      <c r="DQ6" s="2374"/>
      <c r="DR6" s="2374"/>
      <c r="DS6" s="2374"/>
      <c r="DT6" s="2374"/>
      <c r="DU6" s="2374"/>
      <c r="DV6" s="2374"/>
      <c r="DW6" s="2374"/>
      <c r="DX6" s="2374"/>
      <c r="DY6" s="2374"/>
      <c r="DZ6" s="2374"/>
      <c r="EA6" s="2374"/>
      <c r="EB6" s="2374"/>
      <c r="EC6" s="2374"/>
      <c r="ED6" s="2374"/>
      <c r="EE6" s="2374"/>
      <c r="EF6" s="2374"/>
      <c r="EG6" s="2374"/>
      <c r="EH6" s="2374"/>
      <c r="EI6" s="2374"/>
      <c r="EJ6" s="2374"/>
      <c r="EK6" s="2374"/>
      <c r="EL6" s="2374"/>
      <c r="EM6" s="2375"/>
      <c r="EN6" s="2370" t="s">
        <v>1450</v>
      </c>
      <c r="EO6" s="2371"/>
      <c r="EP6" s="2371"/>
      <c r="EQ6" s="2371"/>
      <c r="ER6" s="2371"/>
      <c r="ES6" s="2371"/>
      <c r="ET6" s="2371"/>
      <c r="EU6" s="2371"/>
      <c r="EV6" s="2371"/>
      <c r="EW6" s="2371"/>
      <c r="EX6" s="2371"/>
      <c r="EY6" s="2371"/>
      <c r="EZ6" s="2371"/>
      <c r="FA6" s="2371"/>
      <c r="FB6" s="2371"/>
      <c r="FC6" s="2371"/>
      <c r="FD6" s="2371"/>
      <c r="FE6" s="2371"/>
      <c r="FF6" s="2371"/>
      <c r="FG6" s="2371"/>
      <c r="FH6" s="2371"/>
      <c r="FI6" s="2371"/>
      <c r="FJ6" s="2371"/>
      <c r="FK6" s="2371"/>
      <c r="FL6" s="2371"/>
      <c r="FM6" s="2371"/>
      <c r="FN6" s="2376"/>
      <c r="GC6" s="446"/>
    </row>
    <row r="7" spans="1:185" ht="13.5" customHeight="1">
      <c r="C7" s="2365"/>
      <c r="D7" s="2366"/>
      <c r="E7" s="2366"/>
      <c r="F7" s="2366"/>
      <c r="G7" s="2366"/>
      <c r="H7" s="2366"/>
      <c r="I7" s="2366"/>
      <c r="J7" s="2366"/>
      <c r="K7" s="2366"/>
      <c r="L7" s="2366"/>
      <c r="M7" s="2366"/>
      <c r="N7" s="2366"/>
      <c r="O7" s="2366"/>
      <c r="P7" s="2366"/>
      <c r="Q7" s="2366"/>
      <c r="R7" s="2366"/>
      <c r="S7" s="2366"/>
      <c r="T7" s="2366"/>
      <c r="U7" s="2366"/>
      <c r="V7" s="2366"/>
      <c r="W7" s="2366"/>
      <c r="X7" s="2367"/>
      <c r="Y7" s="2369"/>
      <c r="Z7" s="2366"/>
      <c r="AA7" s="2366"/>
      <c r="AB7" s="2366"/>
      <c r="AC7" s="2367"/>
      <c r="AD7" s="2369"/>
      <c r="AE7" s="2366"/>
      <c r="AF7" s="2366"/>
      <c r="AG7" s="2366"/>
      <c r="AH7" s="2366"/>
      <c r="AI7" s="2366"/>
      <c r="AJ7" s="2366"/>
      <c r="AK7" s="2366"/>
      <c r="AL7" s="2366"/>
      <c r="AM7" s="2366"/>
      <c r="AN7" s="2366"/>
      <c r="AO7" s="2366"/>
      <c r="AP7" s="2367"/>
      <c r="AQ7" s="2377" t="s">
        <v>1094</v>
      </c>
      <c r="AR7" s="2378"/>
      <c r="AS7" s="2378"/>
      <c r="AT7" s="2378"/>
      <c r="AU7" s="2378"/>
      <c r="AV7" s="2378"/>
      <c r="AW7" s="2378"/>
      <c r="AX7" s="2378"/>
      <c r="AY7" s="2378"/>
      <c r="AZ7" s="2378"/>
      <c r="BA7" s="2378"/>
      <c r="BB7" s="2378"/>
      <c r="BC7" s="2379"/>
      <c r="BD7" s="2377" t="s">
        <v>1096</v>
      </c>
      <c r="BE7" s="2378"/>
      <c r="BF7" s="2378"/>
      <c r="BG7" s="2378"/>
      <c r="BH7" s="2378"/>
      <c r="BI7" s="2378"/>
      <c r="BJ7" s="2378"/>
      <c r="BK7" s="2378"/>
      <c r="BL7" s="2378"/>
      <c r="BM7" s="2378"/>
      <c r="BN7" s="2378"/>
      <c r="BO7" s="2378"/>
      <c r="BP7" s="2378"/>
      <c r="BQ7" s="3099"/>
      <c r="BR7" s="2377" t="s">
        <v>1098</v>
      </c>
      <c r="BS7" s="2378"/>
      <c r="BT7" s="2378"/>
      <c r="BU7" s="2378"/>
      <c r="BV7" s="2378"/>
      <c r="BW7" s="2378"/>
      <c r="BX7" s="2378"/>
      <c r="BY7" s="2378"/>
      <c r="BZ7" s="2378"/>
      <c r="CA7" s="2378"/>
      <c r="CB7" s="2378"/>
      <c r="CC7" s="2378"/>
      <c r="CD7" s="2378"/>
      <c r="CE7" s="2378"/>
      <c r="CF7" s="2379"/>
      <c r="CG7" s="2383" t="s">
        <v>944</v>
      </c>
      <c r="CH7" s="2384"/>
      <c r="CI7" s="2384"/>
      <c r="CJ7" s="2384"/>
      <c r="CK7" s="2384"/>
      <c r="CL7" s="2384"/>
      <c r="CM7" s="2384"/>
      <c r="CN7" s="2384"/>
      <c r="CO7" s="2384"/>
      <c r="CP7" s="2384"/>
      <c r="CQ7" s="2384"/>
      <c r="CR7" s="2384"/>
      <c r="CS7" s="2384"/>
      <c r="CT7" s="2384"/>
      <c r="CU7" s="2384"/>
      <c r="CV7" s="2384"/>
      <c r="CW7" s="2384"/>
      <c r="CX7" s="2384"/>
      <c r="CY7" s="2384"/>
      <c r="CZ7" s="2384"/>
      <c r="DA7" s="2384"/>
      <c r="DB7" s="2384"/>
      <c r="DC7" s="2384"/>
      <c r="DD7" s="2384"/>
      <c r="DE7" s="2384"/>
      <c r="DF7" s="2384"/>
      <c r="DG7" s="2384"/>
      <c r="DH7" s="2385"/>
      <c r="DI7" s="2377" t="s">
        <v>1095</v>
      </c>
      <c r="DJ7" s="2378"/>
      <c r="DK7" s="2378"/>
      <c r="DL7" s="2378"/>
      <c r="DM7" s="2378"/>
      <c r="DN7" s="2378"/>
      <c r="DO7" s="2378"/>
      <c r="DP7" s="2378"/>
      <c r="DQ7" s="2378"/>
      <c r="DR7" s="2378"/>
      <c r="DS7" s="2378"/>
      <c r="DT7" s="2378"/>
      <c r="DU7" s="2378"/>
      <c r="DV7" s="2379"/>
      <c r="DW7" s="2377" t="s">
        <v>1097</v>
      </c>
      <c r="DX7" s="2378"/>
      <c r="DY7" s="2378"/>
      <c r="DZ7" s="2378"/>
      <c r="EA7" s="2378"/>
      <c r="EB7" s="2378"/>
      <c r="EC7" s="2378"/>
      <c r="ED7" s="2378"/>
      <c r="EE7" s="2378"/>
      <c r="EF7" s="2378"/>
      <c r="EG7" s="2378"/>
      <c r="EH7" s="2378"/>
      <c r="EI7" s="2378"/>
      <c r="EJ7" s="2378"/>
      <c r="EK7" s="2378"/>
      <c r="EL7" s="2378"/>
      <c r="EM7" s="2379"/>
      <c r="EN7" s="2377" t="s">
        <v>1094</v>
      </c>
      <c r="EO7" s="2378"/>
      <c r="EP7" s="2378"/>
      <c r="EQ7" s="2378"/>
      <c r="ER7" s="2378"/>
      <c r="ES7" s="2378"/>
      <c r="ET7" s="2378"/>
      <c r="EU7" s="2378"/>
      <c r="EV7" s="2378"/>
      <c r="EW7" s="2378"/>
      <c r="EX7" s="2378"/>
      <c r="EY7" s="2378"/>
      <c r="EZ7" s="2379"/>
      <c r="FA7" s="2377" t="s">
        <v>1096</v>
      </c>
      <c r="FB7" s="2378"/>
      <c r="FC7" s="2378"/>
      <c r="FD7" s="2378"/>
      <c r="FE7" s="2378"/>
      <c r="FF7" s="2378"/>
      <c r="FG7" s="2378"/>
      <c r="FH7" s="2378"/>
      <c r="FI7" s="2378"/>
      <c r="FJ7" s="2378"/>
      <c r="FK7" s="2378"/>
      <c r="FL7" s="2378"/>
      <c r="FM7" s="2378"/>
      <c r="FN7" s="3099"/>
      <c r="FP7" s="957" t="s">
        <v>251</v>
      </c>
      <c r="GC7" s="447"/>
    </row>
    <row r="8" spans="1:185" ht="34.5" customHeight="1">
      <c r="C8" s="2794"/>
      <c r="D8" s="2795"/>
      <c r="E8" s="2795"/>
      <c r="F8" s="2795"/>
      <c r="G8" s="2795"/>
      <c r="H8" s="2795"/>
      <c r="I8" s="2795"/>
      <c r="J8" s="2795"/>
      <c r="K8" s="2795"/>
      <c r="L8" s="2795"/>
      <c r="M8" s="2795"/>
      <c r="N8" s="2795"/>
      <c r="O8" s="2795"/>
      <c r="P8" s="2795"/>
      <c r="Q8" s="2795"/>
      <c r="R8" s="2795"/>
      <c r="S8" s="2795"/>
      <c r="T8" s="2795"/>
      <c r="U8" s="2795"/>
      <c r="V8" s="2795"/>
      <c r="W8" s="2795"/>
      <c r="X8" s="2796"/>
      <c r="Y8" s="2797"/>
      <c r="Z8" s="2795"/>
      <c r="AA8" s="2795"/>
      <c r="AB8" s="2795"/>
      <c r="AC8" s="2796"/>
      <c r="AD8" s="2797"/>
      <c r="AE8" s="2795"/>
      <c r="AF8" s="2795"/>
      <c r="AG8" s="2795"/>
      <c r="AH8" s="2795"/>
      <c r="AI8" s="2795"/>
      <c r="AJ8" s="2795"/>
      <c r="AK8" s="2795"/>
      <c r="AL8" s="2795"/>
      <c r="AM8" s="2795"/>
      <c r="AN8" s="2795"/>
      <c r="AO8" s="2795"/>
      <c r="AP8" s="2796"/>
      <c r="AQ8" s="3332"/>
      <c r="AR8" s="3333"/>
      <c r="AS8" s="3333"/>
      <c r="AT8" s="3333"/>
      <c r="AU8" s="3333"/>
      <c r="AV8" s="3333"/>
      <c r="AW8" s="3333"/>
      <c r="AX8" s="3333"/>
      <c r="AY8" s="3333"/>
      <c r="AZ8" s="3333"/>
      <c r="BA8" s="3333"/>
      <c r="BB8" s="3333"/>
      <c r="BC8" s="3334"/>
      <c r="BD8" s="3332"/>
      <c r="BE8" s="3333"/>
      <c r="BF8" s="3333"/>
      <c r="BG8" s="3333"/>
      <c r="BH8" s="3333"/>
      <c r="BI8" s="3333"/>
      <c r="BJ8" s="3333"/>
      <c r="BK8" s="3333"/>
      <c r="BL8" s="3333"/>
      <c r="BM8" s="3333"/>
      <c r="BN8" s="3333"/>
      <c r="BO8" s="3333"/>
      <c r="BP8" s="3333"/>
      <c r="BQ8" s="3340"/>
      <c r="BR8" s="3332"/>
      <c r="BS8" s="3333"/>
      <c r="BT8" s="3333"/>
      <c r="BU8" s="3333"/>
      <c r="BV8" s="3333"/>
      <c r="BW8" s="3333"/>
      <c r="BX8" s="3333"/>
      <c r="BY8" s="3333"/>
      <c r="BZ8" s="3333"/>
      <c r="CA8" s="3333"/>
      <c r="CB8" s="3333"/>
      <c r="CC8" s="3333"/>
      <c r="CD8" s="3333"/>
      <c r="CE8" s="3333"/>
      <c r="CF8" s="3334"/>
      <c r="CG8" s="3101" t="s">
        <v>1094</v>
      </c>
      <c r="CH8" s="3102"/>
      <c r="CI8" s="3102"/>
      <c r="CJ8" s="3102"/>
      <c r="CK8" s="3102"/>
      <c r="CL8" s="3102"/>
      <c r="CM8" s="3102"/>
      <c r="CN8" s="3102"/>
      <c r="CO8" s="3102"/>
      <c r="CP8" s="3102"/>
      <c r="CQ8" s="3102"/>
      <c r="CR8" s="3102"/>
      <c r="CS8" s="3102"/>
      <c r="CT8" s="3103"/>
      <c r="CU8" s="3101" t="s">
        <v>1096</v>
      </c>
      <c r="CV8" s="3102"/>
      <c r="CW8" s="3102"/>
      <c r="CX8" s="3102"/>
      <c r="CY8" s="3102"/>
      <c r="CZ8" s="3102"/>
      <c r="DA8" s="3102"/>
      <c r="DB8" s="3102"/>
      <c r="DC8" s="3102"/>
      <c r="DD8" s="3102"/>
      <c r="DE8" s="3102"/>
      <c r="DF8" s="3102"/>
      <c r="DG8" s="3102"/>
      <c r="DH8" s="3103"/>
      <c r="DI8" s="3332"/>
      <c r="DJ8" s="3333"/>
      <c r="DK8" s="3333"/>
      <c r="DL8" s="3333"/>
      <c r="DM8" s="3333"/>
      <c r="DN8" s="3333"/>
      <c r="DO8" s="3333"/>
      <c r="DP8" s="3333"/>
      <c r="DQ8" s="3333"/>
      <c r="DR8" s="3333"/>
      <c r="DS8" s="3333"/>
      <c r="DT8" s="3333"/>
      <c r="DU8" s="3333"/>
      <c r="DV8" s="3334"/>
      <c r="DW8" s="3332"/>
      <c r="DX8" s="3333"/>
      <c r="DY8" s="3333"/>
      <c r="DZ8" s="3333"/>
      <c r="EA8" s="3333"/>
      <c r="EB8" s="3333"/>
      <c r="EC8" s="3333"/>
      <c r="ED8" s="3333"/>
      <c r="EE8" s="3333"/>
      <c r="EF8" s="3333"/>
      <c r="EG8" s="3333"/>
      <c r="EH8" s="3333"/>
      <c r="EI8" s="3333"/>
      <c r="EJ8" s="3333"/>
      <c r="EK8" s="3333"/>
      <c r="EL8" s="3333"/>
      <c r="EM8" s="3334"/>
      <c r="EN8" s="3332"/>
      <c r="EO8" s="3333"/>
      <c r="EP8" s="3333"/>
      <c r="EQ8" s="3333"/>
      <c r="ER8" s="3333"/>
      <c r="ES8" s="3333"/>
      <c r="ET8" s="3333"/>
      <c r="EU8" s="3333"/>
      <c r="EV8" s="3333"/>
      <c r="EW8" s="3333"/>
      <c r="EX8" s="3333"/>
      <c r="EY8" s="3333"/>
      <c r="EZ8" s="3334"/>
      <c r="FA8" s="3332"/>
      <c r="FB8" s="3333"/>
      <c r="FC8" s="3333"/>
      <c r="FD8" s="3333"/>
      <c r="FE8" s="3333"/>
      <c r="FF8" s="3333"/>
      <c r="FG8" s="3333"/>
      <c r="FH8" s="3333"/>
      <c r="FI8" s="3333"/>
      <c r="FJ8" s="3333"/>
      <c r="FK8" s="3333"/>
      <c r="FL8" s="3333"/>
      <c r="FM8" s="3333"/>
      <c r="FN8" s="3340"/>
      <c r="FP8" s="994" t="s">
        <v>1452</v>
      </c>
      <c r="GC8" s="447"/>
    </row>
    <row r="9" spans="1:185" s="450" customFormat="1" thickBot="1">
      <c r="A9" s="629"/>
      <c r="C9" s="2787">
        <v>1</v>
      </c>
      <c r="D9" s="2397"/>
      <c r="E9" s="2397"/>
      <c r="F9" s="2397"/>
      <c r="G9" s="2397"/>
      <c r="H9" s="2397"/>
      <c r="I9" s="2397"/>
      <c r="J9" s="2397"/>
      <c r="K9" s="2397"/>
      <c r="L9" s="2397"/>
      <c r="M9" s="2397"/>
      <c r="N9" s="2397"/>
      <c r="O9" s="2397"/>
      <c r="P9" s="2397"/>
      <c r="Q9" s="2397"/>
      <c r="R9" s="2397"/>
      <c r="S9" s="2397"/>
      <c r="T9" s="2397"/>
      <c r="U9" s="2397"/>
      <c r="V9" s="2397"/>
      <c r="W9" s="2397"/>
      <c r="X9" s="2398"/>
      <c r="Y9" s="2396">
        <v>2</v>
      </c>
      <c r="Z9" s="2397"/>
      <c r="AA9" s="2397"/>
      <c r="AB9" s="2397"/>
      <c r="AC9" s="2398"/>
      <c r="AD9" s="2325">
        <v>3</v>
      </c>
      <c r="AE9" s="2325"/>
      <c r="AF9" s="2325"/>
      <c r="AG9" s="2325"/>
      <c r="AH9" s="2325"/>
      <c r="AI9" s="2325"/>
      <c r="AJ9" s="2325"/>
      <c r="AK9" s="2325"/>
      <c r="AL9" s="2325"/>
      <c r="AM9" s="2325"/>
      <c r="AN9" s="2325"/>
      <c r="AO9" s="2325"/>
      <c r="AP9" s="2325"/>
      <c r="AQ9" s="2330">
        <v>4</v>
      </c>
      <c r="AR9" s="2330"/>
      <c r="AS9" s="2330"/>
      <c r="AT9" s="2330"/>
      <c r="AU9" s="2330"/>
      <c r="AV9" s="2330"/>
      <c r="AW9" s="2330"/>
      <c r="AX9" s="2330"/>
      <c r="AY9" s="2330"/>
      <c r="AZ9" s="2330"/>
      <c r="BA9" s="2330"/>
      <c r="BB9" s="2330"/>
      <c r="BC9" s="2330"/>
      <c r="BD9" s="2330">
        <v>5</v>
      </c>
      <c r="BE9" s="2330"/>
      <c r="BF9" s="2330"/>
      <c r="BG9" s="2330"/>
      <c r="BH9" s="2330"/>
      <c r="BI9" s="2330"/>
      <c r="BJ9" s="2330"/>
      <c r="BK9" s="2330"/>
      <c r="BL9" s="2330"/>
      <c r="BM9" s="2330"/>
      <c r="BN9" s="2330"/>
      <c r="BO9" s="2330"/>
      <c r="BP9" s="2330"/>
      <c r="BQ9" s="2330"/>
      <c r="BR9" s="2330">
        <v>6</v>
      </c>
      <c r="BS9" s="2330"/>
      <c r="BT9" s="2330"/>
      <c r="BU9" s="2330"/>
      <c r="BV9" s="2330"/>
      <c r="BW9" s="2330"/>
      <c r="BX9" s="2330"/>
      <c r="BY9" s="2330"/>
      <c r="BZ9" s="2330"/>
      <c r="CA9" s="2330"/>
      <c r="CB9" s="2330"/>
      <c r="CC9" s="2330"/>
      <c r="CD9" s="2330"/>
      <c r="CE9" s="2330"/>
      <c r="CF9" s="2330"/>
      <c r="CG9" s="2437">
        <v>7</v>
      </c>
      <c r="CH9" s="2438"/>
      <c r="CI9" s="2438"/>
      <c r="CJ9" s="2438"/>
      <c r="CK9" s="2438"/>
      <c r="CL9" s="2438"/>
      <c r="CM9" s="2438"/>
      <c r="CN9" s="2438"/>
      <c r="CO9" s="2438"/>
      <c r="CP9" s="2438"/>
      <c r="CQ9" s="2438"/>
      <c r="CR9" s="2438"/>
      <c r="CS9" s="2438"/>
      <c r="CT9" s="2439"/>
      <c r="CU9" s="2437">
        <v>8</v>
      </c>
      <c r="CV9" s="2438"/>
      <c r="CW9" s="2438"/>
      <c r="CX9" s="2438"/>
      <c r="CY9" s="2438"/>
      <c r="CZ9" s="2438"/>
      <c r="DA9" s="2438"/>
      <c r="DB9" s="2438"/>
      <c r="DC9" s="2438"/>
      <c r="DD9" s="2438"/>
      <c r="DE9" s="2438"/>
      <c r="DF9" s="2438"/>
      <c r="DG9" s="2438"/>
      <c r="DH9" s="2439"/>
      <c r="DI9" s="2437">
        <v>9</v>
      </c>
      <c r="DJ9" s="2438"/>
      <c r="DK9" s="2438"/>
      <c r="DL9" s="2438"/>
      <c r="DM9" s="2438"/>
      <c r="DN9" s="2438"/>
      <c r="DO9" s="2438"/>
      <c r="DP9" s="2438"/>
      <c r="DQ9" s="2438"/>
      <c r="DR9" s="2438"/>
      <c r="DS9" s="2438"/>
      <c r="DT9" s="2438"/>
      <c r="DU9" s="2438"/>
      <c r="DV9" s="2439"/>
      <c r="DW9" s="2437">
        <v>10</v>
      </c>
      <c r="DX9" s="2438"/>
      <c r="DY9" s="2438"/>
      <c r="DZ9" s="2438"/>
      <c r="EA9" s="2438"/>
      <c r="EB9" s="2438"/>
      <c r="EC9" s="2438"/>
      <c r="ED9" s="2438"/>
      <c r="EE9" s="2438"/>
      <c r="EF9" s="2438"/>
      <c r="EG9" s="2438"/>
      <c r="EH9" s="2438"/>
      <c r="EI9" s="2438"/>
      <c r="EJ9" s="2438"/>
      <c r="EK9" s="2438"/>
      <c r="EL9" s="2438"/>
      <c r="EM9" s="2439"/>
      <c r="EN9" s="2437">
        <v>11</v>
      </c>
      <c r="EO9" s="2438"/>
      <c r="EP9" s="2438"/>
      <c r="EQ9" s="2438"/>
      <c r="ER9" s="2438"/>
      <c r="ES9" s="2438"/>
      <c r="ET9" s="2438"/>
      <c r="EU9" s="2438"/>
      <c r="EV9" s="2438"/>
      <c r="EW9" s="2438"/>
      <c r="EX9" s="2438"/>
      <c r="EY9" s="2438"/>
      <c r="EZ9" s="2439"/>
      <c r="FA9" s="2437">
        <v>12</v>
      </c>
      <c r="FB9" s="2438"/>
      <c r="FC9" s="2438"/>
      <c r="FD9" s="2438"/>
      <c r="FE9" s="2438"/>
      <c r="FF9" s="2438"/>
      <c r="FG9" s="2438"/>
      <c r="FH9" s="2438"/>
      <c r="FI9" s="2438"/>
      <c r="FJ9" s="2438"/>
      <c r="FK9" s="2438"/>
      <c r="FL9" s="2438"/>
      <c r="FM9" s="2438"/>
      <c r="FN9" s="2745"/>
      <c r="GC9" s="447"/>
    </row>
    <row r="10" spans="1:185" ht="14.25" customHeight="1">
      <c r="C10" s="146"/>
      <c r="D10" s="2422" t="s">
        <v>1261</v>
      </c>
      <c r="E10" s="2422"/>
      <c r="F10" s="2422"/>
      <c r="G10" s="2422"/>
      <c r="H10" s="2422"/>
      <c r="I10" s="2422"/>
      <c r="J10" s="2422"/>
      <c r="K10" s="2422"/>
      <c r="L10" s="2422"/>
      <c r="M10" s="2422"/>
      <c r="N10" s="2422"/>
      <c r="O10" s="2422"/>
      <c r="P10" s="2422"/>
      <c r="Q10" s="2422"/>
      <c r="R10" s="2422"/>
      <c r="S10" s="2422"/>
      <c r="T10" s="2422"/>
      <c r="U10" s="2422"/>
      <c r="V10" s="2422"/>
      <c r="W10" s="2422"/>
      <c r="X10" s="2423"/>
      <c r="Y10" s="2396">
        <v>5400</v>
      </c>
      <c r="Z10" s="2397"/>
      <c r="AA10" s="2397"/>
      <c r="AB10" s="2397"/>
      <c r="AC10" s="2398"/>
      <c r="AD10" s="2869" t="s">
        <v>1092</v>
      </c>
      <c r="AE10" s="2870"/>
      <c r="AF10" s="2870"/>
      <c r="AG10" s="2870"/>
      <c r="AH10" s="2870"/>
      <c r="AI10" s="2870"/>
      <c r="AJ10" s="2870"/>
      <c r="AK10" s="2870"/>
      <c r="AL10" s="2870"/>
      <c r="AM10" s="2870"/>
      <c r="AN10" s="2870"/>
      <c r="AO10" s="2870"/>
      <c r="AP10" s="2870"/>
      <c r="AQ10" s="2401">
        <f>SUM(AQ12,AQ14,AQ16,AQ18,AQ20)</f>
        <v>1506910</v>
      </c>
      <c r="AR10" s="2402"/>
      <c r="AS10" s="2402"/>
      <c r="AT10" s="2402"/>
      <c r="AU10" s="2402"/>
      <c r="AV10" s="2402"/>
      <c r="AW10" s="2402"/>
      <c r="AX10" s="2402"/>
      <c r="AY10" s="2402"/>
      <c r="AZ10" s="2402"/>
      <c r="BA10" s="2402"/>
      <c r="BB10" s="2402"/>
      <c r="BC10" s="2402"/>
      <c r="BD10" s="2477" t="s">
        <v>0</v>
      </c>
      <c r="BE10" s="2466"/>
      <c r="BF10" s="2132">
        <f>SUM(BF12,BF14,BF16,BF18,BF20)</f>
        <v>0</v>
      </c>
      <c r="BG10" s="2132"/>
      <c r="BH10" s="2132"/>
      <c r="BI10" s="2132"/>
      <c r="BJ10" s="2132"/>
      <c r="BK10" s="2132"/>
      <c r="BL10" s="2132"/>
      <c r="BM10" s="2132"/>
      <c r="BN10" s="2132"/>
      <c r="BO10" s="2132"/>
      <c r="BP10" s="2476" t="s">
        <v>1</v>
      </c>
      <c r="BQ10" s="2478"/>
      <c r="BR10" s="2402">
        <f>SUM(BR12,BR14,BR16,BR18,BR20)</f>
        <v>3045800</v>
      </c>
      <c r="BS10" s="2402"/>
      <c r="BT10" s="2402"/>
      <c r="BU10" s="2402"/>
      <c r="BV10" s="2402"/>
      <c r="BW10" s="2402"/>
      <c r="BX10" s="2402"/>
      <c r="BY10" s="2402"/>
      <c r="BZ10" s="2402"/>
      <c r="CA10" s="2402"/>
      <c r="CB10" s="2402"/>
      <c r="CC10" s="2402"/>
      <c r="CD10" s="2402"/>
      <c r="CE10" s="2402"/>
      <c r="CF10" s="2403"/>
      <c r="CG10" s="2466" t="s">
        <v>0</v>
      </c>
      <c r="CH10" s="2466"/>
      <c r="CI10" s="2132">
        <f>SUM(CI12,CI14,CI16,CI18,CI20)</f>
        <v>3040523</v>
      </c>
      <c r="CJ10" s="2132"/>
      <c r="CK10" s="2132"/>
      <c r="CL10" s="2132"/>
      <c r="CM10" s="2132"/>
      <c r="CN10" s="2132"/>
      <c r="CO10" s="2132"/>
      <c r="CP10" s="2132"/>
      <c r="CQ10" s="2132"/>
      <c r="CR10" s="2132"/>
      <c r="CS10" s="2476" t="s">
        <v>1</v>
      </c>
      <c r="CT10" s="2476"/>
      <c r="CU10" s="2464">
        <f>SUM(CU12,CU14,CU16,CU18,CU20)</f>
        <v>0</v>
      </c>
      <c r="CV10" s="2402"/>
      <c r="CW10" s="2402"/>
      <c r="CX10" s="2402"/>
      <c r="CY10" s="2402"/>
      <c r="CZ10" s="2402"/>
      <c r="DA10" s="2402"/>
      <c r="DB10" s="2402"/>
      <c r="DC10" s="2402"/>
      <c r="DD10" s="2402"/>
      <c r="DE10" s="2402"/>
      <c r="DF10" s="2402"/>
      <c r="DG10" s="2402"/>
      <c r="DH10" s="2403"/>
      <c r="DI10" s="2464">
        <f>SUM(DI12,DI14,DI16,DI18,DI20)</f>
        <v>0</v>
      </c>
      <c r="DJ10" s="2402"/>
      <c r="DK10" s="2402"/>
      <c r="DL10" s="2402"/>
      <c r="DM10" s="2402"/>
      <c r="DN10" s="2402"/>
      <c r="DO10" s="2402"/>
      <c r="DP10" s="2402"/>
      <c r="DQ10" s="2402"/>
      <c r="DR10" s="2402"/>
      <c r="DS10" s="2402"/>
      <c r="DT10" s="2402"/>
      <c r="DU10" s="2402"/>
      <c r="DV10" s="2403"/>
      <c r="DW10" s="3335" t="s">
        <v>2</v>
      </c>
      <c r="DX10" s="3336"/>
      <c r="DY10" s="3336"/>
      <c r="DZ10" s="3336"/>
      <c r="EA10" s="3336"/>
      <c r="EB10" s="3336"/>
      <c r="EC10" s="3336"/>
      <c r="ED10" s="3336"/>
      <c r="EE10" s="3336"/>
      <c r="EF10" s="3336"/>
      <c r="EG10" s="3336"/>
      <c r="EH10" s="3336"/>
      <c r="EI10" s="3336"/>
      <c r="EJ10" s="3336"/>
      <c r="EK10" s="3336"/>
      <c r="EL10" s="3336"/>
      <c r="EM10" s="3337"/>
      <c r="EN10" s="2464">
        <f>AQ10+BR10-CI10</f>
        <v>1512187</v>
      </c>
      <c r="EO10" s="2402"/>
      <c r="EP10" s="2402"/>
      <c r="EQ10" s="2402"/>
      <c r="ER10" s="2402"/>
      <c r="ES10" s="2402"/>
      <c r="ET10" s="2402"/>
      <c r="EU10" s="2402"/>
      <c r="EV10" s="2402"/>
      <c r="EW10" s="2402"/>
      <c r="EX10" s="2402"/>
      <c r="EY10" s="2402"/>
      <c r="EZ10" s="2403"/>
      <c r="FA10" s="2477" t="s">
        <v>0</v>
      </c>
      <c r="FB10" s="2466"/>
      <c r="FC10" s="2132">
        <f>ABS(BF10+DI10-CU10)</f>
        <v>0</v>
      </c>
      <c r="FD10" s="2132"/>
      <c r="FE10" s="2132"/>
      <c r="FF10" s="2132"/>
      <c r="FG10" s="2132"/>
      <c r="FH10" s="2132"/>
      <c r="FI10" s="2132"/>
      <c r="FJ10" s="2132"/>
      <c r="FK10" s="2132"/>
      <c r="FL10" s="2132"/>
      <c r="FM10" s="2476" t="s">
        <v>1</v>
      </c>
      <c r="FN10" s="3331"/>
      <c r="GC10" s="453"/>
    </row>
    <row r="11" spans="1:185" ht="12.75" customHeight="1">
      <c r="A11" s="627" t="s">
        <v>213</v>
      </c>
      <c r="C11" s="221"/>
      <c r="D11" s="3338"/>
      <c r="E11" s="3338"/>
      <c r="F11" s="3338"/>
      <c r="G11" s="3338"/>
      <c r="H11" s="3338"/>
      <c r="I11" s="3338"/>
      <c r="J11" s="3338"/>
      <c r="K11" s="3338"/>
      <c r="L11" s="3338"/>
      <c r="M11" s="3338"/>
      <c r="N11" s="3338"/>
      <c r="O11" s="3338"/>
      <c r="P11" s="3338"/>
      <c r="Q11" s="3338"/>
      <c r="R11" s="3338"/>
      <c r="S11" s="3338"/>
      <c r="T11" s="3338"/>
      <c r="U11" s="3338"/>
      <c r="V11" s="3338"/>
      <c r="W11" s="3338"/>
      <c r="X11" s="3339"/>
      <c r="Y11" s="3125">
        <v>5420</v>
      </c>
      <c r="Z11" s="3126"/>
      <c r="AA11" s="3126"/>
      <c r="AB11" s="3126"/>
      <c r="AC11" s="3127"/>
      <c r="AD11" s="2869" t="s">
        <v>1093</v>
      </c>
      <c r="AE11" s="2870"/>
      <c r="AF11" s="2870"/>
      <c r="AG11" s="2870"/>
      <c r="AH11" s="2870"/>
      <c r="AI11" s="2870"/>
      <c r="AJ11" s="2870"/>
      <c r="AK11" s="2870"/>
      <c r="AL11" s="2870"/>
      <c r="AM11" s="2870"/>
      <c r="AN11" s="2870"/>
      <c r="AO11" s="2870"/>
      <c r="AP11" s="2870"/>
      <c r="AQ11" s="2399">
        <f>SUM(AQ13,AQ15,AQ17,AQ19,AQ21)</f>
        <v>1502414</v>
      </c>
      <c r="AR11" s="2388"/>
      <c r="AS11" s="2388"/>
      <c r="AT11" s="2388"/>
      <c r="AU11" s="2388"/>
      <c r="AV11" s="2388"/>
      <c r="AW11" s="2388"/>
      <c r="AX11" s="2388"/>
      <c r="AY11" s="2388"/>
      <c r="AZ11" s="2388"/>
      <c r="BA11" s="2388"/>
      <c r="BB11" s="2388"/>
      <c r="BC11" s="2388"/>
      <c r="BD11" s="2411" t="s">
        <v>0</v>
      </c>
      <c r="BE11" s="2390"/>
      <c r="BF11" s="2115">
        <f>SUM(BF13,BF15,BF17,BF19,BF21)</f>
        <v>0</v>
      </c>
      <c r="BG11" s="2115"/>
      <c r="BH11" s="2115"/>
      <c r="BI11" s="2115"/>
      <c r="BJ11" s="2115"/>
      <c r="BK11" s="2115"/>
      <c r="BL11" s="2115"/>
      <c r="BM11" s="2115"/>
      <c r="BN11" s="2115"/>
      <c r="BO11" s="2115"/>
      <c r="BP11" s="2407" t="s">
        <v>1</v>
      </c>
      <c r="BQ11" s="2416"/>
      <c r="BR11" s="2456">
        <f>SUM(BR13,BR15,BR17,BR19,BR21)</f>
        <v>4466243</v>
      </c>
      <c r="BS11" s="2457"/>
      <c r="BT11" s="2457"/>
      <c r="BU11" s="2457"/>
      <c r="BV11" s="2457"/>
      <c r="BW11" s="2457"/>
      <c r="BX11" s="2457"/>
      <c r="BY11" s="2457"/>
      <c r="BZ11" s="2457"/>
      <c r="CA11" s="2457"/>
      <c r="CB11" s="2457"/>
      <c r="CC11" s="2457"/>
      <c r="CD11" s="2457"/>
      <c r="CE11" s="2457"/>
      <c r="CF11" s="2459"/>
      <c r="CG11" s="2390" t="s">
        <v>0</v>
      </c>
      <c r="CH11" s="2390"/>
      <c r="CI11" s="2115">
        <f>SUM(CI13,CI15,CI17,CI19,CI21)</f>
        <v>4461747</v>
      </c>
      <c r="CJ11" s="2115"/>
      <c r="CK11" s="2115"/>
      <c r="CL11" s="2115"/>
      <c r="CM11" s="2115"/>
      <c r="CN11" s="2115"/>
      <c r="CO11" s="2115"/>
      <c r="CP11" s="2115"/>
      <c r="CQ11" s="2115"/>
      <c r="CR11" s="2115"/>
      <c r="CS11" s="2407" t="s">
        <v>1</v>
      </c>
      <c r="CT11" s="2407"/>
      <c r="CU11" s="2456">
        <f>SUM(CU13,CU15,CU17,CU19,CU21)</f>
        <v>0</v>
      </c>
      <c r="CV11" s="2457"/>
      <c r="CW11" s="2457"/>
      <c r="CX11" s="2457"/>
      <c r="CY11" s="2457"/>
      <c r="CZ11" s="2457"/>
      <c r="DA11" s="2457"/>
      <c r="DB11" s="2457"/>
      <c r="DC11" s="2457"/>
      <c r="DD11" s="2457"/>
      <c r="DE11" s="2457"/>
      <c r="DF11" s="2457"/>
      <c r="DG11" s="2457"/>
      <c r="DH11" s="2457"/>
      <c r="DI11" s="2456">
        <f>SUM(DI13,DI15,DI17,DI19,DI21)</f>
        <v>0</v>
      </c>
      <c r="DJ11" s="2457"/>
      <c r="DK11" s="2457"/>
      <c r="DL11" s="2457"/>
      <c r="DM11" s="2457"/>
      <c r="DN11" s="2457"/>
      <c r="DO11" s="2457"/>
      <c r="DP11" s="2457"/>
      <c r="DQ11" s="2457"/>
      <c r="DR11" s="2457"/>
      <c r="DS11" s="2457"/>
      <c r="DT11" s="2457"/>
      <c r="DU11" s="2457"/>
      <c r="DV11" s="2457"/>
      <c r="DW11" s="2899" t="s">
        <v>2</v>
      </c>
      <c r="DX11" s="2897"/>
      <c r="DY11" s="2897"/>
      <c r="DZ11" s="2897"/>
      <c r="EA11" s="2897"/>
      <c r="EB11" s="2897"/>
      <c r="EC11" s="2897"/>
      <c r="ED11" s="2897"/>
      <c r="EE11" s="2897"/>
      <c r="EF11" s="2897"/>
      <c r="EG11" s="2897"/>
      <c r="EH11" s="2897"/>
      <c r="EI11" s="2897"/>
      <c r="EJ11" s="2897"/>
      <c r="EK11" s="2897"/>
      <c r="EL11" s="2897"/>
      <c r="EM11" s="2897"/>
      <c r="EN11" s="2456">
        <f>AQ11+BR11-CI11</f>
        <v>1506910</v>
      </c>
      <c r="EO11" s="2457"/>
      <c r="EP11" s="2457"/>
      <c r="EQ11" s="2457"/>
      <c r="ER11" s="2457"/>
      <c r="ES11" s="2457"/>
      <c r="ET11" s="2457"/>
      <c r="EU11" s="2457"/>
      <c r="EV11" s="2457"/>
      <c r="EW11" s="2457"/>
      <c r="EX11" s="2457"/>
      <c r="EY11" s="2457"/>
      <c r="EZ11" s="2459"/>
      <c r="FA11" s="2411" t="s">
        <v>0</v>
      </c>
      <c r="FB11" s="2390"/>
      <c r="FC11" s="2115">
        <f>ABS(BF11+DI11-CU11)</f>
        <v>0</v>
      </c>
      <c r="FD11" s="2115"/>
      <c r="FE11" s="2115"/>
      <c r="FF11" s="2115"/>
      <c r="FG11" s="2115"/>
      <c r="FH11" s="2115"/>
      <c r="FI11" s="2115"/>
      <c r="FJ11" s="2115"/>
      <c r="FK11" s="2115"/>
      <c r="FL11" s="2115"/>
      <c r="FM11" s="2407" t="s">
        <v>1</v>
      </c>
      <c r="FN11" s="3330"/>
      <c r="GC11" s="453"/>
    </row>
    <row r="12" spans="1:185" ht="13.5" customHeight="1">
      <c r="C12" s="149"/>
      <c r="D12" s="2338" t="s">
        <v>1103</v>
      </c>
      <c r="E12" s="2338"/>
      <c r="F12" s="2338"/>
      <c r="G12" s="2338"/>
      <c r="H12" s="2338"/>
      <c r="I12" s="2338"/>
      <c r="J12" s="2338"/>
      <c r="K12" s="2338"/>
      <c r="L12" s="2338"/>
      <c r="M12" s="2338"/>
      <c r="N12" s="2338"/>
      <c r="O12" s="2338"/>
      <c r="P12" s="2338"/>
      <c r="Q12" s="2338"/>
      <c r="R12" s="2338"/>
      <c r="S12" s="2338"/>
      <c r="T12" s="2338"/>
      <c r="U12" s="2338"/>
      <c r="V12" s="2338"/>
      <c r="W12" s="2338"/>
      <c r="X12" s="2339"/>
      <c r="Y12" s="2396">
        <v>5401</v>
      </c>
      <c r="Z12" s="2397"/>
      <c r="AA12" s="2397"/>
      <c r="AB12" s="2397"/>
      <c r="AC12" s="2398"/>
      <c r="AD12" s="2869" t="s">
        <v>1092</v>
      </c>
      <c r="AE12" s="2870"/>
      <c r="AF12" s="2870"/>
      <c r="AG12" s="2870"/>
      <c r="AH12" s="2870"/>
      <c r="AI12" s="2870"/>
      <c r="AJ12" s="2870"/>
      <c r="AK12" s="2870"/>
      <c r="AL12" s="2870"/>
      <c r="AM12" s="2870"/>
      <c r="AN12" s="2870"/>
      <c r="AO12" s="2870"/>
      <c r="AP12" s="2870"/>
      <c r="AQ12" s="2460">
        <f>EN13</f>
        <v>1506199</v>
      </c>
      <c r="AR12" s="2457"/>
      <c r="AS12" s="2457"/>
      <c r="AT12" s="2457"/>
      <c r="AU12" s="2457"/>
      <c r="AV12" s="2457"/>
      <c r="AW12" s="2457"/>
      <c r="AX12" s="2457"/>
      <c r="AY12" s="2457"/>
      <c r="AZ12" s="2457"/>
      <c r="BA12" s="2457"/>
      <c r="BB12" s="2457"/>
      <c r="BC12" s="2457"/>
      <c r="BD12" s="795"/>
      <c r="BE12" s="933" t="s">
        <v>0</v>
      </c>
      <c r="BF12" s="2189">
        <f>FC13</f>
        <v>0</v>
      </c>
      <c r="BG12" s="2189"/>
      <c r="BH12" s="2189"/>
      <c r="BI12" s="2189"/>
      <c r="BJ12" s="2189"/>
      <c r="BK12" s="2189"/>
      <c r="BL12" s="2189"/>
      <c r="BM12" s="2189"/>
      <c r="BN12" s="2189"/>
      <c r="BO12" s="2189"/>
      <c r="BP12" s="913" t="s">
        <v>1</v>
      </c>
      <c r="BQ12" s="437"/>
      <c r="BR12" s="2409">
        <v>3045800</v>
      </c>
      <c r="BS12" s="2409"/>
      <c r="BT12" s="2409"/>
      <c r="BU12" s="2409"/>
      <c r="BV12" s="2409"/>
      <c r="BW12" s="2409"/>
      <c r="BX12" s="2409"/>
      <c r="BY12" s="2409"/>
      <c r="BZ12" s="2409"/>
      <c r="CA12" s="2409"/>
      <c r="CB12" s="2409"/>
      <c r="CC12" s="2409"/>
      <c r="CD12" s="2409"/>
      <c r="CE12" s="2409"/>
      <c r="CF12" s="2410"/>
      <c r="CG12" s="439"/>
      <c r="CH12" s="933" t="s">
        <v>0</v>
      </c>
      <c r="CI12" s="3329">
        <v>3039812</v>
      </c>
      <c r="CJ12" s="3329"/>
      <c r="CK12" s="3329"/>
      <c r="CL12" s="3329"/>
      <c r="CM12" s="3329"/>
      <c r="CN12" s="3329"/>
      <c r="CO12" s="3329"/>
      <c r="CP12" s="3329"/>
      <c r="CQ12" s="3329"/>
      <c r="CR12" s="3329"/>
      <c r="CS12" s="913" t="s">
        <v>1</v>
      </c>
      <c r="CT12" s="437"/>
      <c r="CU12" s="2454"/>
      <c r="CV12" s="2409"/>
      <c r="CW12" s="2409"/>
      <c r="CX12" s="2409"/>
      <c r="CY12" s="2409"/>
      <c r="CZ12" s="2409"/>
      <c r="DA12" s="2409"/>
      <c r="DB12" s="2409"/>
      <c r="DC12" s="2409"/>
      <c r="DD12" s="2409"/>
      <c r="DE12" s="2409"/>
      <c r="DF12" s="2409"/>
      <c r="DG12" s="2409"/>
      <c r="DH12" s="2410"/>
      <c r="DI12" s="2454"/>
      <c r="DJ12" s="2409"/>
      <c r="DK12" s="2409"/>
      <c r="DL12" s="2409"/>
      <c r="DM12" s="2409"/>
      <c r="DN12" s="2409"/>
      <c r="DO12" s="2409"/>
      <c r="DP12" s="2409"/>
      <c r="DQ12" s="2409"/>
      <c r="DR12" s="2409"/>
      <c r="DS12" s="2409"/>
      <c r="DT12" s="2409"/>
      <c r="DU12" s="2409"/>
      <c r="DV12" s="2410"/>
      <c r="DW12" s="3070"/>
      <c r="DX12" s="3071"/>
      <c r="DY12" s="3071"/>
      <c r="DZ12" s="3071"/>
      <c r="EA12" s="3071"/>
      <c r="EB12" s="3071"/>
      <c r="EC12" s="3071"/>
      <c r="ED12" s="3071"/>
      <c r="EE12" s="3071"/>
      <c r="EF12" s="3071"/>
      <c r="EG12" s="3071"/>
      <c r="EH12" s="3071"/>
      <c r="EI12" s="3071"/>
      <c r="EJ12" s="3071"/>
      <c r="EK12" s="3071"/>
      <c r="EL12" s="3071"/>
      <c r="EM12" s="3128"/>
      <c r="EN12" s="2456">
        <f>AQ12+BR12-CI12+DW12</f>
        <v>1512187</v>
      </c>
      <c r="EO12" s="2457"/>
      <c r="EP12" s="2457"/>
      <c r="EQ12" s="2457"/>
      <c r="ER12" s="2457"/>
      <c r="ES12" s="2457"/>
      <c r="ET12" s="2457"/>
      <c r="EU12" s="2457"/>
      <c r="EV12" s="2457"/>
      <c r="EW12" s="2457"/>
      <c r="EX12" s="2457"/>
      <c r="EY12" s="2457"/>
      <c r="EZ12" s="2459"/>
      <c r="FA12" s="439"/>
      <c r="FB12" s="933" t="s">
        <v>0</v>
      </c>
      <c r="FC12" s="2115">
        <f>ABS(BF12+DI12-CU12)</f>
        <v>0</v>
      </c>
      <c r="FD12" s="2115"/>
      <c r="FE12" s="2115"/>
      <c r="FF12" s="2115"/>
      <c r="FG12" s="2115"/>
      <c r="FH12" s="2115"/>
      <c r="FI12" s="2115"/>
      <c r="FJ12" s="2115"/>
      <c r="FK12" s="2115"/>
      <c r="FL12" s="2115"/>
      <c r="FM12" s="913" t="s">
        <v>1</v>
      </c>
      <c r="FN12" s="438"/>
      <c r="GC12" s="453"/>
    </row>
    <row r="13" spans="1:185" ht="13.5" customHeight="1">
      <c r="C13" s="221"/>
      <c r="D13" s="2342"/>
      <c r="E13" s="2342"/>
      <c r="F13" s="2342"/>
      <c r="G13" s="2342"/>
      <c r="H13" s="2342"/>
      <c r="I13" s="2342"/>
      <c r="J13" s="2342"/>
      <c r="K13" s="2342"/>
      <c r="L13" s="2342"/>
      <c r="M13" s="2342"/>
      <c r="N13" s="2342"/>
      <c r="O13" s="2342"/>
      <c r="P13" s="2342"/>
      <c r="Q13" s="2342"/>
      <c r="R13" s="2342"/>
      <c r="S13" s="2342"/>
      <c r="T13" s="2342"/>
      <c r="U13" s="2342"/>
      <c r="V13" s="2342"/>
      <c r="W13" s="2342"/>
      <c r="X13" s="2343"/>
      <c r="Y13" s="2396">
        <v>5421</v>
      </c>
      <c r="Z13" s="2397"/>
      <c r="AA13" s="2397"/>
      <c r="AB13" s="2397"/>
      <c r="AC13" s="2398"/>
      <c r="AD13" s="2869" t="s">
        <v>1093</v>
      </c>
      <c r="AE13" s="2870"/>
      <c r="AF13" s="2870"/>
      <c r="AG13" s="2870"/>
      <c r="AH13" s="2870"/>
      <c r="AI13" s="2870"/>
      <c r="AJ13" s="2870"/>
      <c r="AK13" s="2870"/>
      <c r="AL13" s="2870"/>
      <c r="AM13" s="2870"/>
      <c r="AN13" s="2870"/>
      <c r="AO13" s="2870"/>
      <c r="AP13" s="2870"/>
      <c r="AQ13" s="3326">
        <v>1500610</v>
      </c>
      <c r="AR13" s="3325"/>
      <c r="AS13" s="3325"/>
      <c r="AT13" s="3325"/>
      <c r="AU13" s="3325"/>
      <c r="AV13" s="3325"/>
      <c r="AW13" s="3325"/>
      <c r="AX13" s="3325"/>
      <c r="AY13" s="3325"/>
      <c r="AZ13" s="3325"/>
      <c r="BA13" s="3325"/>
      <c r="BB13" s="3325"/>
      <c r="BC13" s="3325"/>
      <c r="BD13" s="439"/>
      <c r="BE13" s="933" t="s">
        <v>0</v>
      </c>
      <c r="BF13" s="2314"/>
      <c r="BG13" s="2314"/>
      <c r="BH13" s="2314"/>
      <c r="BI13" s="2314"/>
      <c r="BJ13" s="2314"/>
      <c r="BK13" s="2314"/>
      <c r="BL13" s="2314"/>
      <c r="BM13" s="2314"/>
      <c r="BN13" s="2314"/>
      <c r="BO13" s="2314"/>
      <c r="BP13" s="913" t="s">
        <v>1</v>
      </c>
      <c r="BQ13" s="437"/>
      <c r="BR13" s="3325">
        <v>4465532</v>
      </c>
      <c r="BS13" s="3325"/>
      <c r="BT13" s="3325"/>
      <c r="BU13" s="3325"/>
      <c r="BV13" s="3325"/>
      <c r="BW13" s="3325"/>
      <c r="BX13" s="3325"/>
      <c r="BY13" s="3325"/>
      <c r="BZ13" s="3325"/>
      <c r="CA13" s="3325"/>
      <c r="CB13" s="3325"/>
      <c r="CC13" s="3325"/>
      <c r="CD13" s="3325"/>
      <c r="CE13" s="3325"/>
      <c r="CF13" s="3327"/>
      <c r="CG13" s="439"/>
      <c r="CH13" s="933" t="s">
        <v>0</v>
      </c>
      <c r="CI13" s="3329">
        <v>4460637</v>
      </c>
      <c r="CJ13" s="3329"/>
      <c r="CK13" s="3329"/>
      <c r="CL13" s="3329"/>
      <c r="CM13" s="3329"/>
      <c r="CN13" s="3329"/>
      <c r="CO13" s="3329"/>
      <c r="CP13" s="3329"/>
      <c r="CQ13" s="3329"/>
      <c r="CR13" s="3329"/>
      <c r="CS13" s="913" t="s">
        <v>1</v>
      </c>
      <c r="CT13" s="437"/>
      <c r="CU13" s="2454"/>
      <c r="CV13" s="2409"/>
      <c r="CW13" s="2409"/>
      <c r="CX13" s="2409"/>
      <c r="CY13" s="2409"/>
      <c r="CZ13" s="2409"/>
      <c r="DA13" s="2409"/>
      <c r="DB13" s="2409"/>
      <c r="DC13" s="2409"/>
      <c r="DD13" s="2409"/>
      <c r="DE13" s="2409"/>
      <c r="DF13" s="2409"/>
      <c r="DG13" s="2409"/>
      <c r="DH13" s="2410"/>
      <c r="DI13" s="2454"/>
      <c r="DJ13" s="2409"/>
      <c r="DK13" s="2409"/>
      <c r="DL13" s="2409"/>
      <c r="DM13" s="2409"/>
      <c r="DN13" s="2409"/>
      <c r="DO13" s="2409"/>
      <c r="DP13" s="2409"/>
      <c r="DQ13" s="2409"/>
      <c r="DR13" s="2409"/>
      <c r="DS13" s="2409"/>
      <c r="DT13" s="2409"/>
      <c r="DU13" s="2409"/>
      <c r="DV13" s="2410"/>
      <c r="DW13" s="3328">
        <v>694</v>
      </c>
      <c r="DX13" s="3325"/>
      <c r="DY13" s="3325"/>
      <c r="DZ13" s="3325"/>
      <c r="EA13" s="3325"/>
      <c r="EB13" s="3325"/>
      <c r="EC13" s="3325"/>
      <c r="ED13" s="3325"/>
      <c r="EE13" s="3325"/>
      <c r="EF13" s="3325"/>
      <c r="EG13" s="3325"/>
      <c r="EH13" s="3325"/>
      <c r="EI13" s="3325"/>
      <c r="EJ13" s="3325"/>
      <c r="EK13" s="3325"/>
      <c r="EL13" s="3325"/>
      <c r="EM13" s="3327"/>
      <c r="EN13" s="2456">
        <f>AQ13+BR13-CI13+DW13</f>
        <v>1506199</v>
      </c>
      <c r="EO13" s="2457"/>
      <c r="EP13" s="2457"/>
      <c r="EQ13" s="2457"/>
      <c r="ER13" s="2457"/>
      <c r="ES13" s="2457"/>
      <c r="ET13" s="2457"/>
      <c r="EU13" s="2457"/>
      <c r="EV13" s="2457"/>
      <c r="EW13" s="2457"/>
      <c r="EX13" s="2457"/>
      <c r="EY13" s="2457"/>
      <c r="EZ13" s="2459"/>
      <c r="FA13" s="439"/>
      <c r="FB13" s="933" t="s">
        <v>0</v>
      </c>
      <c r="FC13" s="2115">
        <f t="shared" ref="FC13:FC21" si="0">ABS(BF13+DI13-CU13)</f>
        <v>0</v>
      </c>
      <c r="FD13" s="2115"/>
      <c r="FE13" s="2115"/>
      <c r="FF13" s="2115"/>
      <c r="FG13" s="2115"/>
      <c r="FH13" s="2115"/>
      <c r="FI13" s="2115"/>
      <c r="FJ13" s="2115"/>
      <c r="FK13" s="2115"/>
      <c r="FL13" s="2115"/>
      <c r="FM13" s="913" t="s">
        <v>1</v>
      </c>
      <c r="FN13" s="438"/>
      <c r="GC13" s="453"/>
    </row>
    <row r="14" spans="1:185" ht="13.5" customHeight="1">
      <c r="C14" s="149"/>
      <c r="D14" s="2338" t="s">
        <v>1102</v>
      </c>
      <c r="E14" s="2338"/>
      <c r="F14" s="2338"/>
      <c r="G14" s="2338"/>
      <c r="H14" s="2338"/>
      <c r="I14" s="2338"/>
      <c r="J14" s="2338"/>
      <c r="K14" s="2338"/>
      <c r="L14" s="2338"/>
      <c r="M14" s="2338"/>
      <c r="N14" s="2338"/>
      <c r="O14" s="2338"/>
      <c r="P14" s="2338"/>
      <c r="Q14" s="2338"/>
      <c r="R14" s="2338"/>
      <c r="S14" s="2338"/>
      <c r="T14" s="2338"/>
      <c r="U14" s="2338"/>
      <c r="V14" s="2338"/>
      <c r="W14" s="2338"/>
      <c r="X14" s="2338"/>
      <c r="Y14" s="2396">
        <v>5402</v>
      </c>
      <c r="Z14" s="2397"/>
      <c r="AA14" s="2397"/>
      <c r="AB14" s="2397"/>
      <c r="AC14" s="2398"/>
      <c r="AD14" s="2869" t="s">
        <v>1092</v>
      </c>
      <c r="AE14" s="2870"/>
      <c r="AF14" s="2870"/>
      <c r="AG14" s="2870"/>
      <c r="AH14" s="2870"/>
      <c r="AI14" s="2870"/>
      <c r="AJ14" s="2870"/>
      <c r="AK14" s="2870"/>
      <c r="AL14" s="2870"/>
      <c r="AM14" s="2870"/>
      <c r="AN14" s="2870"/>
      <c r="AO14" s="2870"/>
      <c r="AP14" s="2870"/>
      <c r="AQ14" s="2460">
        <f>EN15</f>
        <v>0</v>
      </c>
      <c r="AR14" s="2457"/>
      <c r="AS14" s="2457"/>
      <c r="AT14" s="2457"/>
      <c r="AU14" s="2457"/>
      <c r="AV14" s="2457"/>
      <c r="AW14" s="2457"/>
      <c r="AX14" s="2457"/>
      <c r="AY14" s="2457"/>
      <c r="AZ14" s="2457"/>
      <c r="BA14" s="2457"/>
      <c r="BB14" s="2457"/>
      <c r="BC14" s="2457"/>
      <c r="BD14" s="795"/>
      <c r="BE14" s="933" t="s">
        <v>0</v>
      </c>
      <c r="BF14" s="2189">
        <f>FC15</f>
        <v>0</v>
      </c>
      <c r="BG14" s="2189"/>
      <c r="BH14" s="2189"/>
      <c r="BI14" s="2189"/>
      <c r="BJ14" s="2189"/>
      <c r="BK14" s="2189"/>
      <c r="BL14" s="2189"/>
      <c r="BM14" s="2189"/>
      <c r="BN14" s="2189"/>
      <c r="BO14" s="2189"/>
      <c r="BP14" s="913" t="s">
        <v>1</v>
      </c>
      <c r="BQ14" s="437"/>
      <c r="BR14" s="2409"/>
      <c r="BS14" s="2409"/>
      <c r="BT14" s="2409"/>
      <c r="BU14" s="2409"/>
      <c r="BV14" s="2409"/>
      <c r="BW14" s="2409"/>
      <c r="BX14" s="2409"/>
      <c r="BY14" s="2409"/>
      <c r="BZ14" s="2409"/>
      <c r="CA14" s="2409"/>
      <c r="CB14" s="2409"/>
      <c r="CC14" s="2409"/>
      <c r="CD14" s="2409"/>
      <c r="CE14" s="2409"/>
      <c r="CF14" s="2410"/>
      <c r="CG14" s="439"/>
      <c r="CH14" s="933" t="s">
        <v>0</v>
      </c>
      <c r="CI14" s="2314"/>
      <c r="CJ14" s="2314"/>
      <c r="CK14" s="2314"/>
      <c r="CL14" s="2314"/>
      <c r="CM14" s="2314"/>
      <c r="CN14" s="2314"/>
      <c r="CO14" s="2314"/>
      <c r="CP14" s="2314"/>
      <c r="CQ14" s="2314"/>
      <c r="CR14" s="2314"/>
      <c r="CS14" s="913" t="s">
        <v>1</v>
      </c>
      <c r="CT14" s="437"/>
      <c r="CU14" s="2454"/>
      <c r="CV14" s="2409"/>
      <c r="CW14" s="2409"/>
      <c r="CX14" s="2409"/>
      <c r="CY14" s="2409"/>
      <c r="CZ14" s="2409"/>
      <c r="DA14" s="2409"/>
      <c r="DB14" s="2409"/>
      <c r="DC14" s="2409"/>
      <c r="DD14" s="2409"/>
      <c r="DE14" s="2409"/>
      <c r="DF14" s="2409"/>
      <c r="DG14" s="2409"/>
      <c r="DH14" s="2410"/>
      <c r="DI14" s="2454"/>
      <c r="DJ14" s="2409"/>
      <c r="DK14" s="2409"/>
      <c r="DL14" s="2409"/>
      <c r="DM14" s="2409"/>
      <c r="DN14" s="2409"/>
      <c r="DO14" s="2409"/>
      <c r="DP14" s="2409"/>
      <c r="DQ14" s="2409"/>
      <c r="DR14" s="2409"/>
      <c r="DS14" s="2409"/>
      <c r="DT14" s="2409"/>
      <c r="DU14" s="2409"/>
      <c r="DV14" s="2410"/>
      <c r="DW14" s="2454"/>
      <c r="DX14" s="2409"/>
      <c r="DY14" s="2409"/>
      <c r="DZ14" s="2409"/>
      <c r="EA14" s="2409"/>
      <c r="EB14" s="2409"/>
      <c r="EC14" s="2409"/>
      <c r="ED14" s="2409"/>
      <c r="EE14" s="2409"/>
      <c r="EF14" s="2409"/>
      <c r="EG14" s="2409"/>
      <c r="EH14" s="2409"/>
      <c r="EI14" s="2409"/>
      <c r="EJ14" s="2409"/>
      <c r="EK14" s="2409"/>
      <c r="EL14" s="2409"/>
      <c r="EM14" s="2410"/>
      <c r="EN14" s="2456">
        <f t="shared" ref="EN14:EN18" si="1">AQ14+BR14-CI14+DW14</f>
        <v>0</v>
      </c>
      <c r="EO14" s="2457"/>
      <c r="EP14" s="2457"/>
      <c r="EQ14" s="2457"/>
      <c r="ER14" s="2457"/>
      <c r="ES14" s="2457"/>
      <c r="ET14" s="2457"/>
      <c r="EU14" s="2457"/>
      <c r="EV14" s="2457"/>
      <c r="EW14" s="2457"/>
      <c r="EX14" s="2457"/>
      <c r="EY14" s="2457"/>
      <c r="EZ14" s="2459"/>
      <c r="FA14" s="439"/>
      <c r="FB14" s="933" t="s">
        <v>0</v>
      </c>
      <c r="FC14" s="2115">
        <f>ABS(BF14+DI14-CU14)</f>
        <v>0</v>
      </c>
      <c r="FD14" s="2115"/>
      <c r="FE14" s="2115"/>
      <c r="FF14" s="2115"/>
      <c r="FG14" s="2115"/>
      <c r="FH14" s="2115"/>
      <c r="FI14" s="2115"/>
      <c r="FJ14" s="2115"/>
      <c r="FK14" s="2115"/>
      <c r="FL14" s="2115"/>
      <c r="FM14" s="913" t="s">
        <v>1</v>
      </c>
      <c r="FN14" s="438"/>
      <c r="GC14" s="453"/>
    </row>
    <row r="15" spans="1:185" ht="13.5" customHeight="1">
      <c r="C15" s="221"/>
      <c r="D15" s="2342"/>
      <c r="E15" s="2342"/>
      <c r="F15" s="2342"/>
      <c r="G15" s="2342"/>
      <c r="H15" s="2342"/>
      <c r="I15" s="2342"/>
      <c r="J15" s="2342"/>
      <c r="K15" s="2342"/>
      <c r="L15" s="2342"/>
      <c r="M15" s="2342"/>
      <c r="N15" s="2342"/>
      <c r="O15" s="2342"/>
      <c r="P15" s="2342"/>
      <c r="Q15" s="2342"/>
      <c r="R15" s="2342"/>
      <c r="S15" s="2342"/>
      <c r="T15" s="2342"/>
      <c r="U15" s="2342"/>
      <c r="V15" s="2342"/>
      <c r="W15" s="2342"/>
      <c r="X15" s="2342"/>
      <c r="Y15" s="2396">
        <v>5422</v>
      </c>
      <c r="Z15" s="2397"/>
      <c r="AA15" s="2397"/>
      <c r="AB15" s="2397"/>
      <c r="AC15" s="2398"/>
      <c r="AD15" s="2869" t="s">
        <v>1093</v>
      </c>
      <c r="AE15" s="2870"/>
      <c r="AF15" s="2870"/>
      <c r="AG15" s="2870"/>
      <c r="AH15" s="2870"/>
      <c r="AI15" s="2870"/>
      <c r="AJ15" s="2870"/>
      <c r="AK15" s="2870"/>
      <c r="AL15" s="2870"/>
      <c r="AM15" s="2870"/>
      <c r="AN15" s="2870"/>
      <c r="AO15" s="2870"/>
      <c r="AP15" s="2870"/>
      <c r="AQ15" s="2408"/>
      <c r="AR15" s="2409"/>
      <c r="AS15" s="2409"/>
      <c r="AT15" s="2409"/>
      <c r="AU15" s="2409"/>
      <c r="AV15" s="2409"/>
      <c r="AW15" s="2409"/>
      <c r="AX15" s="2409"/>
      <c r="AY15" s="2409"/>
      <c r="AZ15" s="2409"/>
      <c r="BA15" s="2409"/>
      <c r="BB15" s="2409"/>
      <c r="BC15" s="2409"/>
      <c r="BD15" s="439"/>
      <c r="BE15" s="933" t="s">
        <v>0</v>
      </c>
      <c r="BF15" s="2314"/>
      <c r="BG15" s="2314"/>
      <c r="BH15" s="2314"/>
      <c r="BI15" s="2314"/>
      <c r="BJ15" s="2314"/>
      <c r="BK15" s="2314"/>
      <c r="BL15" s="2314"/>
      <c r="BM15" s="2314"/>
      <c r="BN15" s="2314"/>
      <c r="BO15" s="2314"/>
      <c r="BP15" s="913" t="s">
        <v>1</v>
      </c>
      <c r="BQ15" s="437"/>
      <c r="BR15" s="2409"/>
      <c r="BS15" s="2409"/>
      <c r="BT15" s="2409"/>
      <c r="BU15" s="2409"/>
      <c r="BV15" s="2409"/>
      <c r="BW15" s="2409"/>
      <c r="BX15" s="2409"/>
      <c r="BY15" s="2409"/>
      <c r="BZ15" s="2409"/>
      <c r="CA15" s="2409"/>
      <c r="CB15" s="2409"/>
      <c r="CC15" s="2409"/>
      <c r="CD15" s="2409"/>
      <c r="CE15" s="2409"/>
      <c r="CF15" s="2410"/>
      <c r="CG15" s="439"/>
      <c r="CH15" s="933" t="s">
        <v>0</v>
      </c>
      <c r="CI15" s="2314"/>
      <c r="CJ15" s="2314"/>
      <c r="CK15" s="2314"/>
      <c r="CL15" s="2314"/>
      <c r="CM15" s="2314"/>
      <c r="CN15" s="2314"/>
      <c r="CO15" s="2314"/>
      <c r="CP15" s="2314"/>
      <c r="CQ15" s="2314"/>
      <c r="CR15" s="2314"/>
      <c r="CS15" s="913" t="s">
        <v>1</v>
      </c>
      <c r="CT15" s="437"/>
      <c r="CU15" s="2454"/>
      <c r="CV15" s="2409"/>
      <c r="CW15" s="2409"/>
      <c r="CX15" s="2409"/>
      <c r="CY15" s="2409"/>
      <c r="CZ15" s="2409"/>
      <c r="DA15" s="2409"/>
      <c r="DB15" s="2409"/>
      <c r="DC15" s="2409"/>
      <c r="DD15" s="2409"/>
      <c r="DE15" s="2409"/>
      <c r="DF15" s="2409"/>
      <c r="DG15" s="2409"/>
      <c r="DH15" s="2410"/>
      <c r="DI15" s="2454"/>
      <c r="DJ15" s="2409"/>
      <c r="DK15" s="2409"/>
      <c r="DL15" s="2409"/>
      <c r="DM15" s="2409"/>
      <c r="DN15" s="2409"/>
      <c r="DO15" s="2409"/>
      <c r="DP15" s="2409"/>
      <c r="DQ15" s="2409"/>
      <c r="DR15" s="2409"/>
      <c r="DS15" s="2409"/>
      <c r="DT15" s="2409"/>
      <c r="DU15" s="2409"/>
      <c r="DV15" s="2410"/>
      <c r="DW15" s="2454"/>
      <c r="DX15" s="2409"/>
      <c r="DY15" s="2409"/>
      <c r="DZ15" s="2409"/>
      <c r="EA15" s="2409"/>
      <c r="EB15" s="2409"/>
      <c r="EC15" s="2409"/>
      <c r="ED15" s="2409"/>
      <c r="EE15" s="2409"/>
      <c r="EF15" s="2409"/>
      <c r="EG15" s="2409"/>
      <c r="EH15" s="2409"/>
      <c r="EI15" s="2409"/>
      <c r="EJ15" s="2409"/>
      <c r="EK15" s="2409"/>
      <c r="EL15" s="2409"/>
      <c r="EM15" s="2410"/>
      <c r="EN15" s="2456">
        <f t="shared" si="1"/>
        <v>0</v>
      </c>
      <c r="EO15" s="2457"/>
      <c r="EP15" s="2457"/>
      <c r="EQ15" s="2457"/>
      <c r="ER15" s="2457"/>
      <c r="ES15" s="2457"/>
      <c r="ET15" s="2457"/>
      <c r="EU15" s="2457"/>
      <c r="EV15" s="2457"/>
      <c r="EW15" s="2457"/>
      <c r="EX15" s="2457"/>
      <c r="EY15" s="2457"/>
      <c r="EZ15" s="2459"/>
      <c r="FA15" s="439"/>
      <c r="FB15" s="933" t="s">
        <v>0</v>
      </c>
      <c r="FC15" s="2115">
        <f t="shared" si="0"/>
        <v>0</v>
      </c>
      <c r="FD15" s="2115"/>
      <c r="FE15" s="2115"/>
      <c r="FF15" s="2115"/>
      <c r="FG15" s="2115"/>
      <c r="FH15" s="2115"/>
      <c r="FI15" s="2115"/>
      <c r="FJ15" s="2115"/>
      <c r="FK15" s="2115"/>
      <c r="FL15" s="2115"/>
      <c r="FM15" s="913" t="s">
        <v>1</v>
      </c>
      <c r="FN15" s="438"/>
      <c r="GC15" s="453"/>
    </row>
    <row r="16" spans="1:185" ht="13.5" customHeight="1">
      <c r="C16" s="149"/>
      <c r="D16" s="2338" t="s">
        <v>1099</v>
      </c>
      <c r="E16" s="2338"/>
      <c r="F16" s="2338"/>
      <c r="G16" s="2338"/>
      <c r="H16" s="2338"/>
      <c r="I16" s="2338"/>
      <c r="J16" s="2338"/>
      <c r="K16" s="2338"/>
      <c r="L16" s="2338"/>
      <c r="M16" s="2338"/>
      <c r="N16" s="2338"/>
      <c r="O16" s="2338"/>
      <c r="P16" s="2338"/>
      <c r="Q16" s="2338"/>
      <c r="R16" s="2338"/>
      <c r="S16" s="2338"/>
      <c r="T16" s="2338"/>
      <c r="U16" s="2338"/>
      <c r="V16" s="2338"/>
      <c r="W16" s="2338"/>
      <c r="X16" s="2339"/>
      <c r="Y16" s="2396">
        <v>5403</v>
      </c>
      <c r="Z16" s="2397"/>
      <c r="AA16" s="2397"/>
      <c r="AB16" s="2397"/>
      <c r="AC16" s="2398"/>
      <c r="AD16" s="2869" t="s">
        <v>1092</v>
      </c>
      <c r="AE16" s="2870"/>
      <c r="AF16" s="2870"/>
      <c r="AG16" s="2870"/>
      <c r="AH16" s="2870"/>
      <c r="AI16" s="2870"/>
      <c r="AJ16" s="2870"/>
      <c r="AK16" s="2870"/>
      <c r="AL16" s="2870"/>
      <c r="AM16" s="2870"/>
      <c r="AN16" s="2870"/>
      <c r="AO16" s="2870"/>
      <c r="AP16" s="2870"/>
      <c r="AQ16" s="2460">
        <f>EN17</f>
        <v>0</v>
      </c>
      <c r="AR16" s="2457"/>
      <c r="AS16" s="2457"/>
      <c r="AT16" s="2457"/>
      <c r="AU16" s="2457"/>
      <c r="AV16" s="2457"/>
      <c r="AW16" s="2457"/>
      <c r="AX16" s="2457"/>
      <c r="AY16" s="2457"/>
      <c r="AZ16" s="2457"/>
      <c r="BA16" s="2457"/>
      <c r="BB16" s="2457"/>
      <c r="BC16" s="2457"/>
      <c r="BD16" s="795"/>
      <c r="BE16" s="933" t="s">
        <v>0</v>
      </c>
      <c r="BF16" s="2189">
        <f>FC17</f>
        <v>0</v>
      </c>
      <c r="BG16" s="2189"/>
      <c r="BH16" s="2189"/>
      <c r="BI16" s="2189"/>
      <c r="BJ16" s="2189"/>
      <c r="BK16" s="2189"/>
      <c r="BL16" s="2189"/>
      <c r="BM16" s="2189"/>
      <c r="BN16" s="2189"/>
      <c r="BO16" s="2189"/>
      <c r="BP16" s="913" t="s">
        <v>1</v>
      </c>
      <c r="BQ16" s="796"/>
      <c r="BR16" s="2409"/>
      <c r="BS16" s="2409"/>
      <c r="BT16" s="2409"/>
      <c r="BU16" s="2409"/>
      <c r="BV16" s="2409"/>
      <c r="BW16" s="2409"/>
      <c r="BX16" s="2409"/>
      <c r="BY16" s="2409"/>
      <c r="BZ16" s="2409"/>
      <c r="CA16" s="2409"/>
      <c r="CB16" s="2409"/>
      <c r="CC16" s="2409"/>
      <c r="CD16" s="2409"/>
      <c r="CE16" s="2409"/>
      <c r="CF16" s="2410"/>
      <c r="CG16" s="439"/>
      <c r="CH16" s="933" t="s">
        <v>0</v>
      </c>
      <c r="CI16" s="2314"/>
      <c r="CJ16" s="2314"/>
      <c r="CK16" s="2314"/>
      <c r="CL16" s="2314"/>
      <c r="CM16" s="2314"/>
      <c r="CN16" s="2314"/>
      <c r="CO16" s="2314"/>
      <c r="CP16" s="2314"/>
      <c r="CQ16" s="2314"/>
      <c r="CR16" s="2314"/>
      <c r="CS16" s="913" t="s">
        <v>1</v>
      </c>
      <c r="CT16" s="437"/>
      <c r="CU16" s="2454"/>
      <c r="CV16" s="2409"/>
      <c r="CW16" s="2409"/>
      <c r="CX16" s="2409"/>
      <c r="CY16" s="2409"/>
      <c r="CZ16" s="2409"/>
      <c r="DA16" s="2409"/>
      <c r="DB16" s="2409"/>
      <c r="DC16" s="2409"/>
      <c r="DD16" s="2409"/>
      <c r="DE16" s="2409"/>
      <c r="DF16" s="2409"/>
      <c r="DG16" s="2409"/>
      <c r="DH16" s="2410"/>
      <c r="DI16" s="2454"/>
      <c r="DJ16" s="2409"/>
      <c r="DK16" s="2409"/>
      <c r="DL16" s="2409"/>
      <c r="DM16" s="2409"/>
      <c r="DN16" s="2409"/>
      <c r="DO16" s="2409"/>
      <c r="DP16" s="2409"/>
      <c r="DQ16" s="2409"/>
      <c r="DR16" s="2409"/>
      <c r="DS16" s="2409"/>
      <c r="DT16" s="2409"/>
      <c r="DU16" s="2409"/>
      <c r="DV16" s="2410"/>
      <c r="DW16" s="2454"/>
      <c r="DX16" s="2409"/>
      <c r="DY16" s="2409"/>
      <c r="DZ16" s="2409"/>
      <c r="EA16" s="2409"/>
      <c r="EB16" s="2409"/>
      <c r="EC16" s="2409"/>
      <c r="ED16" s="2409"/>
      <c r="EE16" s="2409"/>
      <c r="EF16" s="2409"/>
      <c r="EG16" s="2409"/>
      <c r="EH16" s="2409"/>
      <c r="EI16" s="2409"/>
      <c r="EJ16" s="2409"/>
      <c r="EK16" s="2409"/>
      <c r="EL16" s="2409"/>
      <c r="EM16" s="2410"/>
      <c r="EN16" s="2456">
        <f t="shared" si="1"/>
        <v>0</v>
      </c>
      <c r="EO16" s="2457"/>
      <c r="EP16" s="2457"/>
      <c r="EQ16" s="2457"/>
      <c r="ER16" s="2457"/>
      <c r="ES16" s="2457"/>
      <c r="ET16" s="2457"/>
      <c r="EU16" s="2457"/>
      <c r="EV16" s="2457"/>
      <c r="EW16" s="2457"/>
      <c r="EX16" s="2457"/>
      <c r="EY16" s="2457"/>
      <c r="EZ16" s="2459"/>
      <c r="FA16" s="439"/>
      <c r="FB16" s="933" t="s">
        <v>0</v>
      </c>
      <c r="FC16" s="2115">
        <f t="shared" si="0"/>
        <v>0</v>
      </c>
      <c r="FD16" s="2115"/>
      <c r="FE16" s="2115"/>
      <c r="FF16" s="2115"/>
      <c r="FG16" s="2115"/>
      <c r="FH16" s="2115"/>
      <c r="FI16" s="2115"/>
      <c r="FJ16" s="2115"/>
      <c r="FK16" s="2115"/>
      <c r="FL16" s="2115"/>
      <c r="FM16" s="913" t="s">
        <v>1</v>
      </c>
      <c r="FN16" s="438"/>
      <c r="GC16" s="453"/>
    </row>
    <row r="17" spans="1:185" ht="13.5" customHeight="1">
      <c r="C17" s="221"/>
      <c r="D17" s="2342"/>
      <c r="E17" s="2342"/>
      <c r="F17" s="2342"/>
      <c r="G17" s="2342"/>
      <c r="H17" s="2342"/>
      <c r="I17" s="2342"/>
      <c r="J17" s="2342"/>
      <c r="K17" s="2342"/>
      <c r="L17" s="2342"/>
      <c r="M17" s="2342"/>
      <c r="N17" s="2342"/>
      <c r="O17" s="2342"/>
      <c r="P17" s="2342"/>
      <c r="Q17" s="2342"/>
      <c r="R17" s="2342"/>
      <c r="S17" s="2342"/>
      <c r="T17" s="2342"/>
      <c r="U17" s="2342"/>
      <c r="V17" s="2342"/>
      <c r="W17" s="2342"/>
      <c r="X17" s="2343"/>
      <c r="Y17" s="2396">
        <v>5423</v>
      </c>
      <c r="Z17" s="2397"/>
      <c r="AA17" s="2397"/>
      <c r="AB17" s="2397"/>
      <c r="AC17" s="2398"/>
      <c r="AD17" s="2869" t="s">
        <v>1093</v>
      </c>
      <c r="AE17" s="2870"/>
      <c r="AF17" s="2870"/>
      <c r="AG17" s="2870"/>
      <c r="AH17" s="2870"/>
      <c r="AI17" s="2870"/>
      <c r="AJ17" s="2870"/>
      <c r="AK17" s="2870"/>
      <c r="AL17" s="2870"/>
      <c r="AM17" s="2870"/>
      <c r="AN17" s="2870"/>
      <c r="AO17" s="2870"/>
      <c r="AP17" s="2870"/>
      <c r="AQ17" s="2408"/>
      <c r="AR17" s="2409"/>
      <c r="AS17" s="2409"/>
      <c r="AT17" s="2409"/>
      <c r="AU17" s="2409"/>
      <c r="AV17" s="2409"/>
      <c r="AW17" s="2409"/>
      <c r="AX17" s="2409"/>
      <c r="AY17" s="2409"/>
      <c r="AZ17" s="2409"/>
      <c r="BA17" s="2409"/>
      <c r="BB17" s="2409"/>
      <c r="BC17" s="2409"/>
      <c r="BD17" s="439"/>
      <c r="BE17" s="933" t="s">
        <v>0</v>
      </c>
      <c r="BF17" s="2314"/>
      <c r="BG17" s="2314"/>
      <c r="BH17" s="2314"/>
      <c r="BI17" s="2314"/>
      <c r="BJ17" s="2314"/>
      <c r="BK17" s="2314"/>
      <c r="BL17" s="2314"/>
      <c r="BM17" s="2314"/>
      <c r="BN17" s="2314"/>
      <c r="BO17" s="2314"/>
      <c r="BP17" s="913" t="s">
        <v>1</v>
      </c>
      <c r="BQ17" s="437"/>
      <c r="BR17" s="2409"/>
      <c r="BS17" s="2409"/>
      <c r="BT17" s="2409"/>
      <c r="BU17" s="2409"/>
      <c r="BV17" s="2409"/>
      <c r="BW17" s="2409"/>
      <c r="BX17" s="2409"/>
      <c r="BY17" s="2409"/>
      <c r="BZ17" s="2409"/>
      <c r="CA17" s="2409"/>
      <c r="CB17" s="2409"/>
      <c r="CC17" s="2409"/>
      <c r="CD17" s="2409"/>
      <c r="CE17" s="2409"/>
      <c r="CF17" s="2410"/>
      <c r="CG17" s="439"/>
      <c r="CH17" s="933" t="s">
        <v>0</v>
      </c>
      <c r="CI17" s="2314"/>
      <c r="CJ17" s="2314"/>
      <c r="CK17" s="2314"/>
      <c r="CL17" s="2314"/>
      <c r="CM17" s="2314"/>
      <c r="CN17" s="2314"/>
      <c r="CO17" s="2314"/>
      <c r="CP17" s="2314"/>
      <c r="CQ17" s="2314"/>
      <c r="CR17" s="2314"/>
      <c r="CS17" s="913" t="s">
        <v>1</v>
      </c>
      <c r="CT17" s="437"/>
      <c r="CU17" s="2454"/>
      <c r="CV17" s="2409"/>
      <c r="CW17" s="2409"/>
      <c r="CX17" s="2409"/>
      <c r="CY17" s="2409"/>
      <c r="CZ17" s="2409"/>
      <c r="DA17" s="2409"/>
      <c r="DB17" s="2409"/>
      <c r="DC17" s="2409"/>
      <c r="DD17" s="2409"/>
      <c r="DE17" s="2409"/>
      <c r="DF17" s="2409"/>
      <c r="DG17" s="2409"/>
      <c r="DH17" s="2410"/>
      <c r="DI17" s="2454"/>
      <c r="DJ17" s="2409"/>
      <c r="DK17" s="2409"/>
      <c r="DL17" s="2409"/>
      <c r="DM17" s="2409"/>
      <c r="DN17" s="2409"/>
      <c r="DO17" s="2409"/>
      <c r="DP17" s="2409"/>
      <c r="DQ17" s="2409"/>
      <c r="DR17" s="2409"/>
      <c r="DS17" s="2409"/>
      <c r="DT17" s="2409"/>
      <c r="DU17" s="2409"/>
      <c r="DV17" s="2410"/>
      <c r="DW17" s="2454"/>
      <c r="DX17" s="2409"/>
      <c r="DY17" s="2409"/>
      <c r="DZ17" s="2409"/>
      <c r="EA17" s="2409"/>
      <c r="EB17" s="2409"/>
      <c r="EC17" s="2409"/>
      <c r="ED17" s="2409"/>
      <c r="EE17" s="2409"/>
      <c r="EF17" s="2409"/>
      <c r="EG17" s="2409"/>
      <c r="EH17" s="2409"/>
      <c r="EI17" s="2409"/>
      <c r="EJ17" s="2409"/>
      <c r="EK17" s="2409"/>
      <c r="EL17" s="2409"/>
      <c r="EM17" s="2410"/>
      <c r="EN17" s="2456">
        <f t="shared" si="1"/>
        <v>0</v>
      </c>
      <c r="EO17" s="2457"/>
      <c r="EP17" s="2457"/>
      <c r="EQ17" s="2457"/>
      <c r="ER17" s="2457"/>
      <c r="ES17" s="2457"/>
      <c r="ET17" s="2457"/>
      <c r="EU17" s="2457"/>
      <c r="EV17" s="2457"/>
      <c r="EW17" s="2457"/>
      <c r="EX17" s="2457"/>
      <c r="EY17" s="2457"/>
      <c r="EZ17" s="2459"/>
      <c r="FA17" s="439"/>
      <c r="FB17" s="933" t="s">
        <v>0</v>
      </c>
      <c r="FC17" s="2115">
        <f t="shared" si="0"/>
        <v>0</v>
      </c>
      <c r="FD17" s="2115"/>
      <c r="FE17" s="2115"/>
      <c r="FF17" s="2115"/>
      <c r="FG17" s="2115"/>
      <c r="FH17" s="2115"/>
      <c r="FI17" s="2115"/>
      <c r="FJ17" s="2115"/>
      <c r="FK17" s="2115"/>
      <c r="FL17" s="2115"/>
      <c r="FM17" s="913" t="s">
        <v>1</v>
      </c>
      <c r="FN17" s="438"/>
      <c r="GC17" s="453"/>
    </row>
    <row r="18" spans="1:185" ht="13.5" customHeight="1">
      <c r="C18" s="149"/>
      <c r="D18" s="2338" t="s">
        <v>1100</v>
      </c>
      <c r="E18" s="2338"/>
      <c r="F18" s="2338"/>
      <c r="G18" s="2338"/>
      <c r="H18" s="2338"/>
      <c r="I18" s="2338"/>
      <c r="J18" s="2338"/>
      <c r="K18" s="2338"/>
      <c r="L18" s="2338"/>
      <c r="M18" s="2338"/>
      <c r="N18" s="2338"/>
      <c r="O18" s="2338"/>
      <c r="P18" s="2338"/>
      <c r="Q18" s="2338"/>
      <c r="R18" s="2338"/>
      <c r="S18" s="2338"/>
      <c r="T18" s="2338"/>
      <c r="U18" s="2338"/>
      <c r="V18" s="2338"/>
      <c r="W18" s="2338"/>
      <c r="X18" s="2339"/>
      <c r="Y18" s="2396">
        <v>5404</v>
      </c>
      <c r="Z18" s="2397"/>
      <c r="AA18" s="2397"/>
      <c r="AB18" s="2397"/>
      <c r="AC18" s="2398"/>
      <c r="AD18" s="2869" t="s">
        <v>1092</v>
      </c>
      <c r="AE18" s="2870"/>
      <c r="AF18" s="2870"/>
      <c r="AG18" s="2870"/>
      <c r="AH18" s="2870"/>
      <c r="AI18" s="2870"/>
      <c r="AJ18" s="2870"/>
      <c r="AK18" s="2870"/>
      <c r="AL18" s="2870"/>
      <c r="AM18" s="2870"/>
      <c r="AN18" s="2870"/>
      <c r="AO18" s="2870"/>
      <c r="AP18" s="2870"/>
      <c r="AQ18" s="2460">
        <f>EN19</f>
        <v>711</v>
      </c>
      <c r="AR18" s="2457"/>
      <c r="AS18" s="2457"/>
      <c r="AT18" s="2457"/>
      <c r="AU18" s="2457"/>
      <c r="AV18" s="2457"/>
      <c r="AW18" s="2457"/>
      <c r="AX18" s="2457"/>
      <c r="AY18" s="2457"/>
      <c r="AZ18" s="2457"/>
      <c r="BA18" s="2457"/>
      <c r="BB18" s="2457"/>
      <c r="BC18" s="2457"/>
      <c r="BD18" s="795"/>
      <c r="BE18" s="933" t="s">
        <v>0</v>
      </c>
      <c r="BF18" s="2189">
        <f>FC19</f>
        <v>0</v>
      </c>
      <c r="BG18" s="2189"/>
      <c r="BH18" s="2189"/>
      <c r="BI18" s="2189"/>
      <c r="BJ18" s="2189"/>
      <c r="BK18" s="2189"/>
      <c r="BL18" s="2189"/>
      <c r="BM18" s="2189"/>
      <c r="BN18" s="2189"/>
      <c r="BO18" s="2189"/>
      <c r="BP18" s="913" t="s">
        <v>1</v>
      </c>
      <c r="BQ18" s="437"/>
      <c r="BR18" s="2409"/>
      <c r="BS18" s="2409"/>
      <c r="BT18" s="2409"/>
      <c r="BU18" s="2409"/>
      <c r="BV18" s="2409"/>
      <c r="BW18" s="2409"/>
      <c r="BX18" s="2409"/>
      <c r="BY18" s="2409"/>
      <c r="BZ18" s="2409"/>
      <c r="CA18" s="2409"/>
      <c r="CB18" s="2409"/>
      <c r="CC18" s="2409"/>
      <c r="CD18" s="2409"/>
      <c r="CE18" s="2409"/>
      <c r="CF18" s="2410"/>
      <c r="CG18" s="439"/>
      <c r="CH18" s="933" t="s">
        <v>0</v>
      </c>
      <c r="CI18" s="2314">
        <v>711</v>
      </c>
      <c r="CJ18" s="2314"/>
      <c r="CK18" s="2314"/>
      <c r="CL18" s="2314"/>
      <c r="CM18" s="2314"/>
      <c r="CN18" s="2314"/>
      <c r="CO18" s="2314"/>
      <c r="CP18" s="2314"/>
      <c r="CQ18" s="2314"/>
      <c r="CR18" s="2314"/>
      <c r="CS18" s="913" t="s">
        <v>1</v>
      </c>
      <c r="CT18" s="437"/>
      <c r="CU18" s="2454"/>
      <c r="CV18" s="2409"/>
      <c r="CW18" s="2409"/>
      <c r="CX18" s="2409"/>
      <c r="CY18" s="2409"/>
      <c r="CZ18" s="2409"/>
      <c r="DA18" s="2409"/>
      <c r="DB18" s="2409"/>
      <c r="DC18" s="2409"/>
      <c r="DD18" s="2409"/>
      <c r="DE18" s="2409"/>
      <c r="DF18" s="2409"/>
      <c r="DG18" s="2409"/>
      <c r="DH18" s="2410"/>
      <c r="DI18" s="2454"/>
      <c r="DJ18" s="2409"/>
      <c r="DK18" s="2409"/>
      <c r="DL18" s="2409"/>
      <c r="DM18" s="2409"/>
      <c r="DN18" s="2409"/>
      <c r="DO18" s="2409"/>
      <c r="DP18" s="2409"/>
      <c r="DQ18" s="2409"/>
      <c r="DR18" s="2409"/>
      <c r="DS18" s="2409"/>
      <c r="DT18" s="2409"/>
      <c r="DU18" s="2409"/>
      <c r="DV18" s="2410"/>
      <c r="DW18" s="2454"/>
      <c r="DX18" s="2409"/>
      <c r="DY18" s="2409"/>
      <c r="DZ18" s="2409"/>
      <c r="EA18" s="2409"/>
      <c r="EB18" s="2409"/>
      <c r="EC18" s="2409"/>
      <c r="ED18" s="2409"/>
      <c r="EE18" s="2409"/>
      <c r="EF18" s="2409"/>
      <c r="EG18" s="2409"/>
      <c r="EH18" s="2409"/>
      <c r="EI18" s="2409"/>
      <c r="EJ18" s="2409"/>
      <c r="EK18" s="2409"/>
      <c r="EL18" s="2409"/>
      <c r="EM18" s="2410"/>
      <c r="EN18" s="2456">
        <f t="shared" si="1"/>
        <v>0</v>
      </c>
      <c r="EO18" s="2457"/>
      <c r="EP18" s="2457"/>
      <c r="EQ18" s="2457"/>
      <c r="ER18" s="2457"/>
      <c r="ES18" s="2457"/>
      <c r="ET18" s="2457"/>
      <c r="EU18" s="2457"/>
      <c r="EV18" s="2457"/>
      <c r="EW18" s="2457"/>
      <c r="EX18" s="2457"/>
      <c r="EY18" s="2457"/>
      <c r="EZ18" s="2459"/>
      <c r="FA18" s="439"/>
      <c r="FB18" s="933" t="s">
        <v>0</v>
      </c>
      <c r="FC18" s="2115">
        <f t="shared" si="0"/>
        <v>0</v>
      </c>
      <c r="FD18" s="2115"/>
      <c r="FE18" s="2115"/>
      <c r="FF18" s="2115"/>
      <c r="FG18" s="2115"/>
      <c r="FH18" s="2115"/>
      <c r="FI18" s="2115"/>
      <c r="FJ18" s="2115"/>
      <c r="FK18" s="2115"/>
      <c r="FL18" s="2115"/>
      <c r="FM18" s="913" t="s">
        <v>1</v>
      </c>
      <c r="FN18" s="438"/>
      <c r="GC18" s="453"/>
    </row>
    <row r="19" spans="1:185" ht="13.5" customHeight="1">
      <c r="C19" s="221"/>
      <c r="D19" s="2342"/>
      <c r="E19" s="2342"/>
      <c r="F19" s="2342"/>
      <c r="G19" s="2342"/>
      <c r="H19" s="2342"/>
      <c r="I19" s="2342"/>
      <c r="J19" s="2342"/>
      <c r="K19" s="2342"/>
      <c r="L19" s="2342"/>
      <c r="M19" s="2342"/>
      <c r="N19" s="2342"/>
      <c r="O19" s="2342"/>
      <c r="P19" s="2342"/>
      <c r="Q19" s="2342"/>
      <c r="R19" s="2342"/>
      <c r="S19" s="2342"/>
      <c r="T19" s="2342"/>
      <c r="U19" s="2342"/>
      <c r="V19" s="2342"/>
      <c r="W19" s="2342"/>
      <c r="X19" s="2343"/>
      <c r="Y19" s="2396">
        <v>5424</v>
      </c>
      <c r="Z19" s="2397"/>
      <c r="AA19" s="2397"/>
      <c r="AB19" s="2397"/>
      <c r="AC19" s="2398"/>
      <c r="AD19" s="2869" t="s">
        <v>1093</v>
      </c>
      <c r="AE19" s="2870"/>
      <c r="AF19" s="2870"/>
      <c r="AG19" s="2870"/>
      <c r="AH19" s="2870"/>
      <c r="AI19" s="2870"/>
      <c r="AJ19" s="2870"/>
      <c r="AK19" s="2870"/>
      <c r="AL19" s="2870"/>
      <c r="AM19" s="2870"/>
      <c r="AN19" s="2870"/>
      <c r="AO19" s="2870"/>
      <c r="AP19" s="2870"/>
      <c r="AQ19" s="3326">
        <v>1804</v>
      </c>
      <c r="AR19" s="3325"/>
      <c r="AS19" s="3325"/>
      <c r="AT19" s="3325"/>
      <c r="AU19" s="3325"/>
      <c r="AV19" s="3325"/>
      <c r="AW19" s="3325"/>
      <c r="AX19" s="3325"/>
      <c r="AY19" s="3325"/>
      <c r="AZ19" s="3325"/>
      <c r="BA19" s="3325"/>
      <c r="BB19" s="3325"/>
      <c r="BC19" s="3325"/>
      <c r="BD19" s="439"/>
      <c r="BE19" s="933" t="s">
        <v>0</v>
      </c>
      <c r="BF19" s="2314"/>
      <c r="BG19" s="2314"/>
      <c r="BH19" s="2314"/>
      <c r="BI19" s="2314"/>
      <c r="BJ19" s="2314"/>
      <c r="BK19" s="2314"/>
      <c r="BL19" s="2314"/>
      <c r="BM19" s="2314"/>
      <c r="BN19" s="2314"/>
      <c r="BO19" s="2314"/>
      <c r="BP19" s="913" t="s">
        <v>1</v>
      </c>
      <c r="BQ19" s="437"/>
      <c r="BR19" s="3325">
        <v>711</v>
      </c>
      <c r="BS19" s="3325"/>
      <c r="BT19" s="3325"/>
      <c r="BU19" s="3325"/>
      <c r="BV19" s="3325"/>
      <c r="BW19" s="3325"/>
      <c r="BX19" s="3325"/>
      <c r="BY19" s="3325"/>
      <c r="BZ19" s="3325"/>
      <c r="CA19" s="3325"/>
      <c r="CB19" s="3325"/>
      <c r="CC19" s="3325"/>
      <c r="CD19" s="3325"/>
      <c r="CE19" s="3325"/>
      <c r="CF19" s="3327"/>
      <c r="CG19" s="439"/>
      <c r="CH19" s="933" t="s">
        <v>0</v>
      </c>
      <c r="CI19" s="3325">
        <v>1110</v>
      </c>
      <c r="CJ19" s="3325"/>
      <c r="CK19" s="3325"/>
      <c r="CL19" s="3325"/>
      <c r="CM19" s="3325"/>
      <c r="CN19" s="3325"/>
      <c r="CO19" s="3325"/>
      <c r="CP19" s="3325"/>
      <c r="CQ19" s="3325"/>
      <c r="CR19" s="3325"/>
      <c r="CS19" s="913" t="s">
        <v>1</v>
      </c>
      <c r="CT19" s="437"/>
      <c r="CU19" s="2454"/>
      <c r="CV19" s="2409"/>
      <c r="CW19" s="2409"/>
      <c r="CX19" s="2409"/>
      <c r="CY19" s="2409"/>
      <c r="CZ19" s="2409"/>
      <c r="DA19" s="2409"/>
      <c r="DB19" s="2409"/>
      <c r="DC19" s="2409"/>
      <c r="DD19" s="2409"/>
      <c r="DE19" s="2409"/>
      <c r="DF19" s="2409"/>
      <c r="DG19" s="2409"/>
      <c r="DH19" s="2410"/>
      <c r="DI19" s="2454"/>
      <c r="DJ19" s="2409"/>
      <c r="DK19" s="2409"/>
      <c r="DL19" s="2409"/>
      <c r="DM19" s="2409"/>
      <c r="DN19" s="2409"/>
      <c r="DO19" s="2409"/>
      <c r="DP19" s="2409"/>
      <c r="DQ19" s="2409"/>
      <c r="DR19" s="2409"/>
      <c r="DS19" s="2409"/>
      <c r="DT19" s="2409"/>
      <c r="DU19" s="2409"/>
      <c r="DV19" s="2410"/>
      <c r="DW19" s="3328">
        <v>-694</v>
      </c>
      <c r="DX19" s="3325"/>
      <c r="DY19" s="3325"/>
      <c r="DZ19" s="3325"/>
      <c r="EA19" s="3325"/>
      <c r="EB19" s="3325"/>
      <c r="EC19" s="3325"/>
      <c r="ED19" s="3325"/>
      <c r="EE19" s="3325"/>
      <c r="EF19" s="3325"/>
      <c r="EG19" s="3325"/>
      <c r="EH19" s="3325"/>
      <c r="EI19" s="3325"/>
      <c r="EJ19" s="3325"/>
      <c r="EK19" s="3325"/>
      <c r="EL19" s="3325"/>
      <c r="EM19" s="3327"/>
      <c r="EN19" s="2456">
        <f>AQ19+BR19-CI19+DW19</f>
        <v>711</v>
      </c>
      <c r="EO19" s="2457"/>
      <c r="EP19" s="2457"/>
      <c r="EQ19" s="2457"/>
      <c r="ER19" s="2457"/>
      <c r="ES19" s="2457"/>
      <c r="ET19" s="2457"/>
      <c r="EU19" s="2457"/>
      <c r="EV19" s="2457"/>
      <c r="EW19" s="2457"/>
      <c r="EX19" s="2457"/>
      <c r="EY19" s="2457"/>
      <c r="EZ19" s="2459"/>
      <c r="FA19" s="439"/>
      <c r="FB19" s="933" t="s">
        <v>0</v>
      </c>
      <c r="FC19" s="2115">
        <f t="shared" si="0"/>
        <v>0</v>
      </c>
      <c r="FD19" s="2115"/>
      <c r="FE19" s="2115"/>
      <c r="FF19" s="2115"/>
      <c r="FG19" s="2115"/>
      <c r="FH19" s="2115"/>
      <c r="FI19" s="2115"/>
      <c r="FJ19" s="2115"/>
      <c r="FK19" s="2115"/>
      <c r="FL19" s="2115"/>
      <c r="FM19" s="913" t="s">
        <v>1</v>
      </c>
      <c r="FN19" s="438"/>
      <c r="GC19" s="453"/>
    </row>
    <row r="20" spans="1:185" ht="13.5" customHeight="1">
      <c r="C20" s="149"/>
      <c r="D20" s="2338" t="s">
        <v>1101</v>
      </c>
      <c r="E20" s="2338"/>
      <c r="F20" s="2338"/>
      <c r="G20" s="2338"/>
      <c r="H20" s="2338"/>
      <c r="I20" s="2338"/>
      <c r="J20" s="2338"/>
      <c r="K20" s="2338"/>
      <c r="L20" s="2338"/>
      <c r="M20" s="2338"/>
      <c r="N20" s="2338"/>
      <c r="O20" s="2338"/>
      <c r="P20" s="2338"/>
      <c r="Q20" s="2338"/>
      <c r="R20" s="2338"/>
      <c r="S20" s="2338"/>
      <c r="T20" s="2338"/>
      <c r="U20" s="2338"/>
      <c r="V20" s="2338"/>
      <c r="W20" s="2338"/>
      <c r="X20" s="2339"/>
      <c r="Y20" s="2396">
        <v>5405</v>
      </c>
      <c r="Z20" s="2397"/>
      <c r="AA20" s="2397"/>
      <c r="AB20" s="2397"/>
      <c r="AC20" s="2398"/>
      <c r="AD20" s="2869" t="s">
        <v>1092</v>
      </c>
      <c r="AE20" s="2870"/>
      <c r="AF20" s="2870"/>
      <c r="AG20" s="2870"/>
      <c r="AH20" s="2870"/>
      <c r="AI20" s="2870"/>
      <c r="AJ20" s="2870"/>
      <c r="AK20" s="2870"/>
      <c r="AL20" s="2870"/>
      <c r="AM20" s="2870"/>
      <c r="AN20" s="2870"/>
      <c r="AO20" s="2870"/>
      <c r="AP20" s="2870"/>
      <c r="AQ20" s="2460">
        <f>EN21</f>
        <v>0</v>
      </c>
      <c r="AR20" s="2457"/>
      <c r="AS20" s="2457"/>
      <c r="AT20" s="2457"/>
      <c r="AU20" s="2457"/>
      <c r="AV20" s="2457"/>
      <c r="AW20" s="2457"/>
      <c r="AX20" s="2457"/>
      <c r="AY20" s="2457"/>
      <c r="AZ20" s="2457"/>
      <c r="BA20" s="2457"/>
      <c r="BB20" s="2457"/>
      <c r="BC20" s="2457"/>
      <c r="BD20" s="795"/>
      <c r="BE20" s="933" t="s">
        <v>0</v>
      </c>
      <c r="BF20" s="2189">
        <f>FC21</f>
        <v>0</v>
      </c>
      <c r="BG20" s="2189"/>
      <c r="BH20" s="2189"/>
      <c r="BI20" s="2189"/>
      <c r="BJ20" s="2189"/>
      <c r="BK20" s="2189"/>
      <c r="BL20" s="2189"/>
      <c r="BM20" s="2189"/>
      <c r="BN20" s="2189"/>
      <c r="BO20" s="2189"/>
      <c r="BP20" s="913" t="s">
        <v>1</v>
      </c>
      <c r="BQ20" s="796"/>
      <c r="BR20" s="2409"/>
      <c r="BS20" s="2409"/>
      <c r="BT20" s="2409"/>
      <c r="BU20" s="2409"/>
      <c r="BV20" s="2409"/>
      <c r="BW20" s="2409"/>
      <c r="BX20" s="2409"/>
      <c r="BY20" s="2409"/>
      <c r="BZ20" s="2409"/>
      <c r="CA20" s="2409"/>
      <c r="CB20" s="2409"/>
      <c r="CC20" s="2409"/>
      <c r="CD20" s="2409"/>
      <c r="CE20" s="2409"/>
      <c r="CF20" s="2410"/>
      <c r="CG20" s="439"/>
      <c r="CH20" s="933" t="s">
        <v>0</v>
      </c>
      <c r="CI20" s="2314"/>
      <c r="CJ20" s="2314"/>
      <c r="CK20" s="2314"/>
      <c r="CL20" s="2314"/>
      <c r="CM20" s="2314"/>
      <c r="CN20" s="2314"/>
      <c r="CO20" s="2314"/>
      <c r="CP20" s="2314"/>
      <c r="CQ20" s="2314"/>
      <c r="CR20" s="2314"/>
      <c r="CS20" s="913" t="s">
        <v>1</v>
      </c>
      <c r="CT20" s="437"/>
      <c r="CU20" s="2454"/>
      <c r="CV20" s="2409"/>
      <c r="CW20" s="2409"/>
      <c r="CX20" s="2409"/>
      <c r="CY20" s="2409"/>
      <c r="CZ20" s="2409"/>
      <c r="DA20" s="2409"/>
      <c r="DB20" s="2409"/>
      <c r="DC20" s="2409"/>
      <c r="DD20" s="2409"/>
      <c r="DE20" s="2409"/>
      <c r="DF20" s="2409"/>
      <c r="DG20" s="2409"/>
      <c r="DH20" s="2410"/>
      <c r="DI20" s="2454"/>
      <c r="DJ20" s="2409"/>
      <c r="DK20" s="2409"/>
      <c r="DL20" s="2409"/>
      <c r="DM20" s="2409"/>
      <c r="DN20" s="2409"/>
      <c r="DO20" s="2409"/>
      <c r="DP20" s="2409"/>
      <c r="DQ20" s="2409"/>
      <c r="DR20" s="2409"/>
      <c r="DS20" s="2409"/>
      <c r="DT20" s="2409"/>
      <c r="DU20" s="2409"/>
      <c r="DV20" s="2410"/>
      <c r="DW20" s="2454"/>
      <c r="DX20" s="2409"/>
      <c r="DY20" s="2409"/>
      <c r="DZ20" s="2409"/>
      <c r="EA20" s="2409"/>
      <c r="EB20" s="2409"/>
      <c r="EC20" s="2409"/>
      <c r="ED20" s="2409"/>
      <c r="EE20" s="2409"/>
      <c r="EF20" s="2409"/>
      <c r="EG20" s="2409"/>
      <c r="EH20" s="2409"/>
      <c r="EI20" s="2409"/>
      <c r="EJ20" s="2409"/>
      <c r="EK20" s="2409"/>
      <c r="EL20" s="2409"/>
      <c r="EM20" s="2410"/>
      <c r="EN20" s="2456">
        <f>AQ20+BR20-CI20+DW20</f>
        <v>0</v>
      </c>
      <c r="EO20" s="2457"/>
      <c r="EP20" s="2457"/>
      <c r="EQ20" s="2457"/>
      <c r="ER20" s="2457"/>
      <c r="ES20" s="2457"/>
      <c r="ET20" s="2457"/>
      <c r="EU20" s="2457"/>
      <c r="EV20" s="2457"/>
      <c r="EW20" s="2457"/>
      <c r="EX20" s="2457"/>
      <c r="EY20" s="2457"/>
      <c r="EZ20" s="2459"/>
      <c r="FA20" s="439"/>
      <c r="FB20" s="933" t="s">
        <v>0</v>
      </c>
      <c r="FC20" s="2115">
        <f t="shared" si="0"/>
        <v>0</v>
      </c>
      <c r="FD20" s="2115"/>
      <c r="FE20" s="2115"/>
      <c r="FF20" s="2115"/>
      <c r="FG20" s="2115"/>
      <c r="FH20" s="2115"/>
      <c r="FI20" s="2115"/>
      <c r="FJ20" s="2115"/>
      <c r="FK20" s="2115"/>
      <c r="FL20" s="2115"/>
      <c r="FM20" s="913" t="s">
        <v>1</v>
      </c>
      <c r="FN20" s="438"/>
      <c r="GC20" s="453"/>
    </row>
    <row r="21" spans="1:185" ht="13.5" customHeight="1" thickBot="1">
      <c r="C21" s="151"/>
      <c r="D21" s="2340"/>
      <c r="E21" s="2340"/>
      <c r="F21" s="2340"/>
      <c r="G21" s="2340"/>
      <c r="H21" s="2340"/>
      <c r="I21" s="2340"/>
      <c r="J21" s="2340"/>
      <c r="K21" s="2340"/>
      <c r="L21" s="2340"/>
      <c r="M21" s="2340"/>
      <c r="N21" s="2340"/>
      <c r="O21" s="2340"/>
      <c r="P21" s="2340"/>
      <c r="Q21" s="2340"/>
      <c r="R21" s="2340"/>
      <c r="S21" s="2340"/>
      <c r="T21" s="2340"/>
      <c r="U21" s="2340"/>
      <c r="V21" s="2340"/>
      <c r="W21" s="2340"/>
      <c r="X21" s="2341"/>
      <c r="Y21" s="2437">
        <v>5425</v>
      </c>
      <c r="Z21" s="2438"/>
      <c r="AA21" s="2438"/>
      <c r="AB21" s="2438"/>
      <c r="AC21" s="2439"/>
      <c r="AD21" s="3323" t="s">
        <v>1093</v>
      </c>
      <c r="AE21" s="3324"/>
      <c r="AF21" s="3324"/>
      <c r="AG21" s="3324"/>
      <c r="AH21" s="3324"/>
      <c r="AI21" s="3324"/>
      <c r="AJ21" s="3324"/>
      <c r="AK21" s="3324"/>
      <c r="AL21" s="3324"/>
      <c r="AM21" s="3324"/>
      <c r="AN21" s="3324"/>
      <c r="AO21" s="3324"/>
      <c r="AP21" s="3324"/>
      <c r="AQ21" s="2413"/>
      <c r="AR21" s="2414"/>
      <c r="AS21" s="2414"/>
      <c r="AT21" s="2414"/>
      <c r="AU21" s="2414"/>
      <c r="AV21" s="2414"/>
      <c r="AW21" s="2414"/>
      <c r="AX21" s="2414"/>
      <c r="AY21" s="2414"/>
      <c r="AZ21" s="2414"/>
      <c r="BA21" s="2414"/>
      <c r="BB21" s="2414"/>
      <c r="BC21" s="2414"/>
      <c r="BD21" s="435"/>
      <c r="BE21" s="935" t="s">
        <v>0</v>
      </c>
      <c r="BF21" s="1551"/>
      <c r="BG21" s="1551"/>
      <c r="BH21" s="1551"/>
      <c r="BI21" s="1551"/>
      <c r="BJ21" s="1551"/>
      <c r="BK21" s="1551"/>
      <c r="BL21" s="1551"/>
      <c r="BM21" s="1551"/>
      <c r="BN21" s="1551"/>
      <c r="BO21" s="1551"/>
      <c r="BP21" s="936" t="s">
        <v>1</v>
      </c>
      <c r="BQ21" s="436"/>
      <c r="BR21" s="2414"/>
      <c r="BS21" s="2414"/>
      <c r="BT21" s="2414"/>
      <c r="BU21" s="2414"/>
      <c r="BV21" s="2414"/>
      <c r="BW21" s="2414"/>
      <c r="BX21" s="2414"/>
      <c r="BY21" s="2414"/>
      <c r="BZ21" s="2414"/>
      <c r="CA21" s="2414"/>
      <c r="CB21" s="2414"/>
      <c r="CC21" s="2414"/>
      <c r="CD21" s="2414"/>
      <c r="CE21" s="2414"/>
      <c r="CF21" s="2415"/>
      <c r="CG21" s="435"/>
      <c r="CH21" s="935" t="s">
        <v>0</v>
      </c>
      <c r="CI21" s="1551"/>
      <c r="CJ21" s="1551"/>
      <c r="CK21" s="1551"/>
      <c r="CL21" s="1551"/>
      <c r="CM21" s="1551"/>
      <c r="CN21" s="1551"/>
      <c r="CO21" s="1551"/>
      <c r="CP21" s="1551"/>
      <c r="CQ21" s="1551"/>
      <c r="CR21" s="1551"/>
      <c r="CS21" s="936" t="s">
        <v>1</v>
      </c>
      <c r="CT21" s="436"/>
      <c r="CU21" s="3322"/>
      <c r="CV21" s="2414"/>
      <c r="CW21" s="2414"/>
      <c r="CX21" s="2414"/>
      <c r="CY21" s="2414"/>
      <c r="CZ21" s="2414"/>
      <c r="DA21" s="2414"/>
      <c r="DB21" s="2414"/>
      <c r="DC21" s="2414"/>
      <c r="DD21" s="2414"/>
      <c r="DE21" s="2414"/>
      <c r="DF21" s="2414"/>
      <c r="DG21" s="2414"/>
      <c r="DH21" s="2415"/>
      <c r="DI21" s="3322"/>
      <c r="DJ21" s="2414"/>
      <c r="DK21" s="2414"/>
      <c r="DL21" s="2414"/>
      <c r="DM21" s="2414"/>
      <c r="DN21" s="2414"/>
      <c r="DO21" s="2414"/>
      <c r="DP21" s="2414"/>
      <c r="DQ21" s="2414"/>
      <c r="DR21" s="2414"/>
      <c r="DS21" s="2414"/>
      <c r="DT21" s="2414"/>
      <c r="DU21" s="2414"/>
      <c r="DV21" s="2415"/>
      <c r="DW21" s="3322"/>
      <c r="DX21" s="2414"/>
      <c r="DY21" s="2414"/>
      <c r="DZ21" s="2414"/>
      <c r="EA21" s="2414"/>
      <c r="EB21" s="2414"/>
      <c r="EC21" s="2414"/>
      <c r="ED21" s="2414"/>
      <c r="EE21" s="2414"/>
      <c r="EF21" s="2414"/>
      <c r="EG21" s="2414"/>
      <c r="EH21" s="2414"/>
      <c r="EI21" s="2414"/>
      <c r="EJ21" s="2414"/>
      <c r="EK21" s="2414"/>
      <c r="EL21" s="2414"/>
      <c r="EM21" s="2415"/>
      <c r="EN21" s="2446">
        <f>AQ21+BR21-CI21+DW21</f>
        <v>0</v>
      </c>
      <c r="EO21" s="2447"/>
      <c r="EP21" s="2447"/>
      <c r="EQ21" s="2447"/>
      <c r="ER21" s="2447"/>
      <c r="ES21" s="2447"/>
      <c r="ET21" s="2447"/>
      <c r="EU21" s="2447"/>
      <c r="EV21" s="2447"/>
      <c r="EW21" s="2447"/>
      <c r="EX21" s="2447"/>
      <c r="EY21" s="2447"/>
      <c r="EZ21" s="3037"/>
      <c r="FA21" s="435"/>
      <c r="FB21" s="935" t="s">
        <v>0</v>
      </c>
      <c r="FC21" s="2322">
        <f t="shared" si="0"/>
        <v>0</v>
      </c>
      <c r="FD21" s="2322"/>
      <c r="FE21" s="2322"/>
      <c r="FF21" s="2322"/>
      <c r="FG21" s="2322"/>
      <c r="FH21" s="2322"/>
      <c r="FI21" s="2322"/>
      <c r="FJ21" s="2322"/>
      <c r="FK21" s="2322"/>
      <c r="FL21" s="2322"/>
      <c r="FM21" s="936" t="s">
        <v>1</v>
      </c>
      <c r="FN21" s="434"/>
      <c r="GC21" s="453"/>
    </row>
    <row r="22" spans="1:185" ht="12" customHeight="1">
      <c r="A22" s="627" t="s">
        <v>214</v>
      </c>
      <c r="FP22" s="450"/>
    </row>
    <row r="23" spans="1:185" s="450" customFormat="1" ht="15.75" customHeight="1">
      <c r="A23" s="629"/>
      <c r="G23" s="1010" t="s">
        <v>426</v>
      </c>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1010"/>
      <c r="AL23" s="1010"/>
      <c r="AM23" s="1010"/>
      <c r="AN23" s="1010"/>
      <c r="AO23" s="1010"/>
      <c r="AP23" s="1010"/>
      <c r="AQ23" s="1010"/>
      <c r="AR23" s="1010"/>
      <c r="AS23" s="1010"/>
      <c r="AT23" s="1010"/>
      <c r="AU23" s="1010"/>
      <c r="AV23" s="1010"/>
      <c r="AW23" s="1010"/>
      <c r="AX23" s="1010"/>
      <c r="AY23" s="1010"/>
      <c r="AZ23" s="1010"/>
      <c r="BA23" s="1010"/>
      <c r="BB23" s="1010"/>
      <c r="BC23" s="1010"/>
      <c r="BD23" s="1010"/>
      <c r="BE23" s="1010"/>
      <c r="BF23" s="1010"/>
      <c r="BG23" s="1010"/>
      <c r="BH23" s="1010"/>
      <c r="BI23" s="1010"/>
      <c r="BJ23" s="1010"/>
      <c r="BK23" s="1010"/>
      <c r="BL23" s="1010"/>
      <c r="BM23" s="1010"/>
      <c r="BN23" s="1010"/>
      <c r="BO23" s="1010"/>
      <c r="BP23" s="1010"/>
      <c r="BQ23" s="1010"/>
      <c r="BR23" s="1010"/>
      <c r="BS23" s="1010"/>
      <c r="BT23" s="1010"/>
      <c r="BU23" s="1010"/>
      <c r="BV23" s="1010"/>
      <c r="BW23" s="1010"/>
      <c r="BX23" s="1010"/>
      <c r="BY23" s="1010"/>
      <c r="BZ23" s="1010"/>
      <c r="CA23" s="1010"/>
      <c r="CB23" s="1010"/>
      <c r="CC23" s="1010"/>
      <c r="CD23" s="1010"/>
      <c r="CE23" s="1010"/>
      <c r="CF23" s="1010"/>
      <c r="CG23" s="1010"/>
      <c r="CH23" s="1010"/>
      <c r="CI23" s="1010"/>
      <c r="CJ23" s="1010"/>
      <c r="CK23" s="1010"/>
      <c r="CL23" s="1010"/>
      <c r="CM23" s="1010"/>
      <c r="CN23" s="1010"/>
      <c r="CO23" s="1010"/>
      <c r="CP23" s="1010"/>
      <c r="CQ23" s="1010"/>
      <c r="CR23" s="1010"/>
      <c r="CS23" s="1010"/>
      <c r="CT23" s="1010"/>
      <c r="CU23" s="1010"/>
      <c r="CV23" s="1010"/>
      <c r="CW23" s="1010"/>
      <c r="CX23" s="1010"/>
      <c r="CY23" s="1010"/>
      <c r="CZ23" s="1010"/>
      <c r="DA23" s="1010"/>
      <c r="FI23" s="451"/>
    </row>
    <row r="24" spans="1:185" s="101" customFormat="1" ht="12.75" customHeight="1">
      <c r="A24" s="631"/>
      <c r="G24" s="1010" t="s">
        <v>300</v>
      </c>
      <c r="H24" s="1010"/>
      <c r="I24" s="1010"/>
      <c r="J24" s="1010"/>
      <c r="K24" s="1010"/>
      <c r="L24" s="1010"/>
      <c r="M24" s="1010"/>
      <c r="N24" s="1010"/>
      <c r="O24" s="1010"/>
      <c r="P24" s="1010"/>
      <c r="Q24" s="1010"/>
      <c r="R24" s="1010"/>
      <c r="S24" s="1010"/>
      <c r="T24" s="1010"/>
      <c r="U24" s="1010"/>
      <c r="V24" s="1010"/>
      <c r="W24" s="1010"/>
      <c r="X24" s="1010"/>
      <c r="Y24" s="1010"/>
      <c r="Z24" s="1010"/>
      <c r="AA24" s="1010"/>
      <c r="AB24" s="1010"/>
      <c r="AC24" s="1010"/>
      <c r="AD24" s="1010"/>
      <c r="AE24" s="1010"/>
      <c r="AF24" s="1010"/>
      <c r="AG24" s="1010"/>
      <c r="AH24" s="1010"/>
      <c r="AI24" s="1010"/>
      <c r="AJ24" s="1010"/>
      <c r="AK24" s="1010"/>
      <c r="AL24" s="1010"/>
      <c r="AM24" s="1010"/>
      <c r="AN24" s="1010"/>
      <c r="AO24" s="1010"/>
      <c r="AP24" s="1010"/>
      <c r="AQ24" s="1010"/>
      <c r="AR24" s="1010"/>
      <c r="AS24" s="1010"/>
      <c r="AT24" s="1010"/>
      <c r="AU24" s="1010"/>
      <c r="AV24" s="1010"/>
      <c r="AW24" s="1010"/>
      <c r="AX24" s="1010"/>
      <c r="AY24" s="1010"/>
      <c r="AZ24" s="1010"/>
      <c r="BA24" s="1010"/>
      <c r="BB24" s="1010"/>
      <c r="BC24" s="1010"/>
      <c r="BD24" s="1010"/>
      <c r="BE24" s="1010"/>
      <c r="BF24" s="1010"/>
      <c r="BG24" s="1010"/>
      <c r="BH24" s="1010"/>
      <c r="BI24" s="1010"/>
      <c r="BJ24" s="1010"/>
      <c r="BK24" s="1010"/>
      <c r="BL24" s="1010"/>
      <c r="BM24" s="1010"/>
      <c r="BN24" s="1010"/>
      <c r="BO24" s="1010"/>
      <c r="BP24" s="1010"/>
      <c r="BQ24" s="1010"/>
      <c r="BR24" s="1010"/>
      <c r="BS24" s="1010"/>
      <c r="BT24" s="1010"/>
      <c r="BU24" s="1010"/>
      <c r="BV24" s="1010"/>
      <c r="BW24" s="1010"/>
      <c r="BX24" s="1010"/>
      <c r="BY24" s="1010"/>
      <c r="BZ24" s="1010"/>
      <c r="CA24" s="1010"/>
      <c r="CB24" s="1010"/>
      <c r="CC24" s="1010"/>
      <c r="CD24" s="1010"/>
      <c r="CE24" s="1010"/>
      <c r="CF24" s="1010"/>
      <c r="CG24" s="1010"/>
      <c r="CH24" s="1010"/>
      <c r="CI24" s="1010"/>
      <c r="CJ24" s="1010"/>
      <c r="CK24" s="1010"/>
      <c r="CL24" s="1010"/>
      <c r="CM24" s="1010"/>
      <c r="CN24" s="1010"/>
      <c r="CO24" s="1010"/>
      <c r="CP24" s="1010"/>
      <c r="CQ24" s="1010"/>
      <c r="CR24" s="1010"/>
      <c r="CS24" s="1010"/>
      <c r="CT24" s="1010"/>
      <c r="CU24" s="1010"/>
      <c r="CV24" s="1010"/>
      <c r="CW24" s="1010"/>
      <c r="CX24" s="1010"/>
      <c r="CY24" s="1010"/>
      <c r="CZ24" s="1010"/>
      <c r="DA24" s="1010"/>
    </row>
    <row r="25" spans="1:185" s="132" customFormat="1" ht="12.75" customHeight="1">
      <c r="A25" s="634"/>
      <c r="D25" s="240"/>
      <c r="E25" s="240"/>
      <c r="F25" s="240"/>
      <c r="G25" s="240"/>
      <c r="H25" s="240"/>
      <c r="I25" s="240"/>
      <c r="J25" s="240"/>
      <c r="K25" s="240"/>
      <c r="L25" s="240"/>
      <c r="M25" s="240"/>
      <c r="N25" s="240"/>
      <c r="O25" s="240"/>
      <c r="P25" s="240"/>
      <c r="Q25" s="240"/>
      <c r="AM25" s="131"/>
      <c r="AN25" s="131"/>
      <c r="AO25" s="131"/>
      <c r="AP25" s="131"/>
      <c r="AQ25" s="131"/>
      <c r="AR25" s="131"/>
      <c r="BM25" s="131"/>
      <c r="BN25" s="131"/>
      <c r="BO25" s="131"/>
      <c r="BP25" s="131"/>
      <c r="BQ25" s="131"/>
      <c r="BR25" s="131"/>
      <c r="BS25" s="131"/>
      <c r="BT25" s="131"/>
      <c r="BV25" s="240"/>
      <c r="BW25" s="240"/>
      <c r="BX25" s="240"/>
      <c r="BY25" s="240"/>
      <c r="BZ25" s="240"/>
      <c r="CA25" s="240"/>
      <c r="CB25" s="240"/>
      <c r="CC25" s="240"/>
      <c r="CD25" s="240"/>
      <c r="CE25" s="240"/>
      <c r="CF25" s="240"/>
      <c r="CG25" s="240"/>
      <c r="CH25" s="240"/>
      <c r="CI25" s="240"/>
      <c r="CJ25" s="240"/>
      <c r="CK25" s="240"/>
      <c r="CL25" s="240"/>
    </row>
    <row r="26" spans="1:185" s="132" customFormat="1" ht="12.75" customHeight="1">
      <c r="A26" s="634"/>
      <c r="D26" s="129"/>
      <c r="E26" s="129"/>
      <c r="F26" s="129"/>
      <c r="G26" s="129"/>
      <c r="H26" s="292"/>
      <c r="I26" s="292"/>
      <c r="J26" s="292"/>
      <c r="K26" s="292"/>
      <c r="L26" s="292"/>
      <c r="M26" s="292"/>
      <c r="N26" s="292"/>
      <c r="O26" s="292"/>
      <c r="P26" s="240"/>
      <c r="Q26" s="240"/>
      <c r="AM26" s="131"/>
      <c r="AN26" s="131"/>
      <c r="AO26" s="131"/>
      <c r="AP26" s="131"/>
      <c r="AQ26" s="131"/>
      <c r="AR26" s="131"/>
      <c r="BM26" s="131"/>
      <c r="BN26" s="131"/>
      <c r="BO26" s="131"/>
      <c r="BP26" s="131"/>
      <c r="BQ26" s="131"/>
      <c r="BR26" s="131"/>
      <c r="BS26" s="131"/>
      <c r="BT26" s="131"/>
      <c r="BV26" s="240"/>
      <c r="BW26" s="240"/>
      <c r="BX26" s="240"/>
      <c r="BY26" s="240"/>
      <c r="BZ26" s="240"/>
      <c r="CA26" s="240"/>
      <c r="CB26" s="240"/>
      <c r="CC26" s="240"/>
      <c r="CD26" s="240"/>
      <c r="CE26" s="240"/>
      <c r="CF26" s="240"/>
      <c r="CG26" s="240"/>
      <c r="CH26" s="240"/>
      <c r="CI26" s="240"/>
      <c r="CJ26" s="240"/>
      <c r="CK26" s="240"/>
      <c r="CL26" s="240"/>
    </row>
    <row r="27" spans="1:185" s="132" customFormat="1" ht="12.75" customHeight="1">
      <c r="A27" s="634"/>
      <c r="H27" s="240"/>
      <c r="I27" s="240"/>
      <c r="J27" s="240"/>
      <c r="K27" s="240"/>
      <c r="L27" s="240"/>
      <c r="M27" s="240"/>
      <c r="N27" s="240"/>
      <c r="O27" s="240"/>
      <c r="AM27" s="131"/>
      <c r="AN27" s="131"/>
      <c r="AO27" s="131"/>
      <c r="AP27" s="131"/>
      <c r="AQ27" s="131"/>
      <c r="AR27" s="131"/>
      <c r="BM27" s="131"/>
      <c r="BN27" s="131"/>
      <c r="BO27" s="131"/>
      <c r="BP27" s="131"/>
      <c r="BQ27" s="131"/>
      <c r="BR27" s="131"/>
      <c r="BS27" s="131"/>
      <c r="BT27" s="131"/>
      <c r="BV27" s="240"/>
      <c r="BW27" s="240"/>
      <c r="BX27" s="240"/>
      <c r="BY27" s="240"/>
      <c r="BZ27" s="240"/>
      <c r="CA27" s="240"/>
      <c r="CB27" s="240"/>
      <c r="CC27" s="240"/>
      <c r="CD27" s="240"/>
      <c r="CE27" s="240"/>
      <c r="CF27" s="240"/>
      <c r="CG27" s="240"/>
      <c r="CH27" s="240"/>
      <c r="CI27" s="240"/>
      <c r="CJ27" s="240"/>
      <c r="CK27" s="240"/>
      <c r="CL27" s="240"/>
    </row>
    <row r="28" spans="1:185" s="49" customFormat="1" ht="12.75" customHeight="1">
      <c r="A28" s="516"/>
    </row>
    <row r="29" spans="1:185" s="49" customFormat="1" ht="12.75" customHeight="1">
      <c r="A29" s="516"/>
    </row>
    <row r="30" spans="1:185" s="514" customFormat="1" ht="12.75" customHeight="1">
      <c r="A30" s="489"/>
    </row>
  </sheetData>
  <sheetProtection formatCells="0" formatColumns="0" autoFilter="0"/>
  <mergeCells count="182">
    <mergeCell ref="D10:X11"/>
    <mergeCell ref="G24:DA24"/>
    <mergeCell ref="C2:FN2"/>
    <mergeCell ref="C6:X8"/>
    <mergeCell ref="Y6:AC8"/>
    <mergeCell ref="AD6:AP8"/>
    <mergeCell ref="EN6:FN6"/>
    <mergeCell ref="AQ7:BC8"/>
    <mergeCell ref="EN7:EZ8"/>
    <mergeCell ref="CU9:DH9"/>
    <mergeCell ref="AQ6:BQ6"/>
    <mergeCell ref="BR6:EM6"/>
    <mergeCell ref="C9:X9"/>
    <mergeCell ref="Y9:AC9"/>
    <mergeCell ref="AD9:AP9"/>
    <mergeCell ref="AQ9:BC9"/>
    <mergeCell ref="BD9:BQ9"/>
    <mergeCell ref="BR9:CF9"/>
    <mergeCell ref="BD7:BQ8"/>
    <mergeCell ref="BR7:CF8"/>
    <mergeCell ref="FA7:FN8"/>
    <mergeCell ref="CG8:CT8"/>
    <mergeCell ref="CU8:DH8"/>
    <mergeCell ref="FC10:FL10"/>
    <mergeCell ref="FM10:FN10"/>
    <mergeCell ref="EN9:EZ9"/>
    <mergeCell ref="FA9:FN9"/>
    <mergeCell ref="CG9:CT9"/>
    <mergeCell ref="DI9:DV9"/>
    <mergeCell ref="DW9:EM9"/>
    <mergeCell ref="CG7:DH7"/>
    <mergeCell ref="DI7:DV8"/>
    <mergeCell ref="DW7:EM8"/>
    <mergeCell ref="EN10:EZ10"/>
    <mergeCell ref="DW10:EM10"/>
    <mergeCell ref="Y10:AC10"/>
    <mergeCell ref="AD10:AP10"/>
    <mergeCell ref="AQ10:BC10"/>
    <mergeCell ref="BD10:BE10"/>
    <mergeCell ref="BF10:BO10"/>
    <mergeCell ref="DI10:DV10"/>
    <mergeCell ref="BD11:BE11"/>
    <mergeCell ref="BF11:BO11"/>
    <mergeCell ref="FA11:FB11"/>
    <mergeCell ref="BP10:BQ10"/>
    <mergeCell ref="BR10:CF10"/>
    <mergeCell ref="CG10:CH10"/>
    <mergeCell ref="CI10:CR10"/>
    <mergeCell ref="CS10:CT10"/>
    <mergeCell ref="CU10:DH10"/>
    <mergeCell ref="FA10:FB10"/>
    <mergeCell ref="FM11:FN11"/>
    <mergeCell ref="DI11:DV11"/>
    <mergeCell ref="DW11:EM11"/>
    <mergeCell ref="EN11:EZ11"/>
    <mergeCell ref="FC12:FL12"/>
    <mergeCell ref="FC11:FL11"/>
    <mergeCell ref="Y11:AC11"/>
    <mergeCell ref="AD11:AP11"/>
    <mergeCell ref="AQ11:BC11"/>
    <mergeCell ref="BP11:BQ11"/>
    <mergeCell ref="BR11:CF11"/>
    <mergeCell ref="CG11:CH11"/>
    <mergeCell ref="CI11:CR11"/>
    <mergeCell ref="CS11:CT11"/>
    <mergeCell ref="CU11:DH11"/>
    <mergeCell ref="BR13:CF13"/>
    <mergeCell ref="CI13:CR13"/>
    <mergeCell ref="CU13:DH13"/>
    <mergeCell ref="DI13:DV13"/>
    <mergeCell ref="DW13:EM13"/>
    <mergeCell ref="EN13:EZ13"/>
    <mergeCell ref="FC13:FL13"/>
    <mergeCell ref="D12:X13"/>
    <mergeCell ref="Y12:AC12"/>
    <mergeCell ref="AD12:AP12"/>
    <mergeCell ref="AQ12:BC12"/>
    <mergeCell ref="BF12:BO12"/>
    <mergeCell ref="BR12:CF12"/>
    <mergeCell ref="Y13:AC13"/>
    <mergeCell ref="AD13:AP13"/>
    <mergeCell ref="AQ13:BC13"/>
    <mergeCell ref="BF13:BO13"/>
    <mergeCell ref="CI12:CR12"/>
    <mergeCell ref="CU12:DH12"/>
    <mergeCell ref="DI12:DV12"/>
    <mergeCell ref="DW12:EM12"/>
    <mergeCell ref="EN12:EZ12"/>
    <mergeCell ref="FC15:FL15"/>
    <mergeCell ref="DW14:EM14"/>
    <mergeCell ref="EN14:EZ14"/>
    <mergeCell ref="DI15:DV15"/>
    <mergeCell ref="DW15:EM15"/>
    <mergeCell ref="EN15:EZ15"/>
    <mergeCell ref="CI14:CR14"/>
    <mergeCell ref="CU14:DH14"/>
    <mergeCell ref="BR15:CF15"/>
    <mergeCell ref="DI14:DV14"/>
    <mergeCell ref="FC14:FL14"/>
    <mergeCell ref="CI15:CR15"/>
    <mergeCell ref="D14:X15"/>
    <mergeCell ref="Y14:AC14"/>
    <mergeCell ref="AD14:AP14"/>
    <mergeCell ref="AQ14:BC14"/>
    <mergeCell ref="DI17:DV17"/>
    <mergeCell ref="CU15:DH15"/>
    <mergeCell ref="Y15:AC15"/>
    <mergeCell ref="AD15:AP15"/>
    <mergeCell ref="AQ15:BC15"/>
    <mergeCell ref="BF15:BO15"/>
    <mergeCell ref="BF14:BO14"/>
    <mergeCell ref="BR14:CF14"/>
    <mergeCell ref="D16:X17"/>
    <mergeCell ref="Y16:AC16"/>
    <mergeCell ref="AD16:AP16"/>
    <mergeCell ref="AQ16:BC16"/>
    <mergeCell ref="BF16:BO16"/>
    <mergeCell ref="BR16:CF16"/>
    <mergeCell ref="Y17:AC17"/>
    <mergeCell ref="AD17:AP17"/>
    <mergeCell ref="AQ17:BC17"/>
    <mergeCell ref="BF17:BO17"/>
    <mergeCell ref="FC18:FL18"/>
    <mergeCell ref="EN18:EZ18"/>
    <mergeCell ref="DW18:EM18"/>
    <mergeCell ref="EN19:EZ19"/>
    <mergeCell ref="FC19:FL19"/>
    <mergeCell ref="FC16:FL16"/>
    <mergeCell ref="BR17:CF17"/>
    <mergeCell ref="CI17:CR17"/>
    <mergeCell ref="CI16:CR16"/>
    <mergeCell ref="CU16:DH16"/>
    <mergeCell ref="FC17:FL17"/>
    <mergeCell ref="DI16:DV16"/>
    <mergeCell ref="DW16:EM16"/>
    <mergeCell ref="EN16:EZ16"/>
    <mergeCell ref="DW17:EM17"/>
    <mergeCell ref="EN17:EZ17"/>
    <mergeCell ref="CU17:DH17"/>
    <mergeCell ref="EN21:EZ21"/>
    <mergeCell ref="D18:X19"/>
    <mergeCell ref="DI18:DV18"/>
    <mergeCell ref="CI19:CR19"/>
    <mergeCell ref="DI19:DV19"/>
    <mergeCell ref="Y18:AC18"/>
    <mergeCell ref="AD18:AP18"/>
    <mergeCell ref="AQ18:BC18"/>
    <mergeCell ref="BF18:BO18"/>
    <mergeCell ref="Y19:AC19"/>
    <mergeCell ref="AD19:AP19"/>
    <mergeCell ref="AQ19:BC19"/>
    <mergeCell ref="BF19:BO19"/>
    <mergeCell ref="BR19:CF19"/>
    <mergeCell ref="CU19:DH19"/>
    <mergeCell ref="BR18:CF18"/>
    <mergeCell ref="CI18:CR18"/>
    <mergeCell ref="CU18:DH18"/>
    <mergeCell ref="DW19:EM19"/>
    <mergeCell ref="C4:FN4"/>
    <mergeCell ref="D20:X21"/>
    <mergeCell ref="BF20:BO20"/>
    <mergeCell ref="G23:DA23"/>
    <mergeCell ref="CU21:DH21"/>
    <mergeCell ref="DI21:DV21"/>
    <mergeCell ref="DI20:DV20"/>
    <mergeCell ref="Y20:AC20"/>
    <mergeCell ref="AD20:AP20"/>
    <mergeCell ref="CI20:CR20"/>
    <mergeCell ref="BR20:CF20"/>
    <mergeCell ref="AQ20:BC20"/>
    <mergeCell ref="FC20:FL20"/>
    <mergeCell ref="Y21:AC21"/>
    <mergeCell ref="AD21:AP21"/>
    <mergeCell ref="AQ21:BC21"/>
    <mergeCell ref="BF21:BO21"/>
    <mergeCell ref="BR21:CF21"/>
    <mergeCell ref="FC21:FL21"/>
    <mergeCell ref="CI21:CR21"/>
    <mergeCell ref="EN20:EZ20"/>
    <mergeCell ref="DW20:EM20"/>
    <mergeCell ref="CU20:DH20"/>
    <mergeCell ref="DW21:EM21"/>
  </mergeCells>
  <phoneticPr fontId="20" type="noConversion"/>
  <pageMargins left="0.51181102362204722" right="0.43307086614173229" top="0.78740157480314965" bottom="0.39370078740157483" header="0.19685039370078741" footer="0.19685039370078741"/>
  <pageSetup paperSize="9" scale="98" orientation="landscape" r:id="rId1"/>
  <headerFooter alignWithMargins="0"/>
</worksheet>
</file>

<file path=xl/worksheets/sheet26.xml><?xml version="1.0" encoding="utf-8"?>
<worksheet xmlns="http://schemas.openxmlformats.org/spreadsheetml/2006/main" xmlns:r="http://schemas.openxmlformats.org/officeDocument/2006/relationships">
  <sheetPr codeName="Лист25">
    <tabColor rgb="FFFFFF00"/>
  </sheetPr>
  <dimension ref="A1:FI29"/>
  <sheetViews>
    <sheetView topLeftCell="B2" zoomScaleSheetLayoutView="100" workbookViewId="0">
      <selection activeCell="D8" sqref="D8:AR8"/>
    </sheetView>
  </sheetViews>
  <sheetFormatPr defaultColWidth="0.85546875" defaultRowHeight="12" customHeight="1"/>
  <cols>
    <col min="1" max="1" width="11.85546875" style="627" hidden="1" customWidth="1"/>
    <col min="2" max="44" width="0.85546875" style="143"/>
    <col min="45" max="49" width="1.28515625" style="143" customWidth="1"/>
    <col min="50" max="132" width="0.85546875" style="143"/>
    <col min="133" max="133" width="0.85546875" style="143" customWidth="1"/>
    <col min="134" max="16384" width="0.85546875" style="143"/>
  </cols>
  <sheetData>
    <row r="1" spans="1:133" s="194" customFormat="1" ht="15.75" customHeight="1">
      <c r="A1" s="630"/>
    </row>
    <row r="2" spans="1:133" s="638" customFormat="1" ht="15">
      <c r="A2" s="637"/>
      <c r="C2" s="2361" t="s">
        <v>1105</v>
      </c>
      <c r="D2" s="2361"/>
      <c r="E2" s="2361"/>
      <c r="F2" s="2361"/>
      <c r="G2" s="2361"/>
      <c r="H2" s="2361"/>
      <c r="I2" s="2361"/>
      <c r="J2" s="2361"/>
      <c r="K2" s="2361"/>
      <c r="L2" s="2361"/>
      <c r="M2" s="2361"/>
      <c r="N2" s="2361"/>
      <c r="O2" s="2361"/>
      <c r="P2" s="2361"/>
      <c r="Q2" s="2361"/>
      <c r="R2" s="2361"/>
      <c r="S2" s="2361"/>
      <c r="T2" s="2361"/>
      <c r="U2" s="2361"/>
      <c r="V2" s="2361"/>
      <c r="W2" s="2361"/>
      <c r="X2" s="2361"/>
      <c r="Y2" s="2361"/>
      <c r="Z2" s="2361"/>
      <c r="AA2" s="2361"/>
      <c r="AB2" s="2361"/>
      <c r="AC2" s="2361"/>
      <c r="AD2" s="2361"/>
      <c r="AE2" s="2361"/>
      <c r="AF2" s="2361"/>
      <c r="AG2" s="2361"/>
      <c r="AH2" s="2361"/>
      <c r="AI2" s="2361"/>
      <c r="AJ2" s="2361"/>
      <c r="AK2" s="2361"/>
      <c r="AL2" s="2361"/>
      <c r="AM2" s="2361"/>
      <c r="AN2" s="2361"/>
      <c r="AO2" s="2361"/>
      <c r="AP2" s="2361"/>
      <c r="AQ2" s="2361"/>
      <c r="AR2" s="2361"/>
      <c r="AS2" s="2361"/>
      <c r="AT2" s="2361"/>
      <c r="AU2" s="2361"/>
      <c r="AV2" s="2361"/>
      <c r="AW2" s="2361"/>
      <c r="AX2" s="2361"/>
      <c r="AY2" s="2361"/>
      <c r="AZ2" s="2361"/>
      <c r="BA2" s="2361"/>
      <c r="BB2" s="2361"/>
      <c r="BC2" s="2361"/>
      <c r="BD2" s="2361"/>
      <c r="BE2" s="2361"/>
      <c r="BF2" s="2361"/>
      <c r="BG2" s="2361"/>
      <c r="BH2" s="2361"/>
      <c r="BI2" s="2361"/>
      <c r="BJ2" s="2361"/>
      <c r="BK2" s="2361"/>
      <c r="BL2" s="2361"/>
      <c r="BM2" s="2361"/>
      <c r="BN2" s="2361"/>
      <c r="BO2" s="2361"/>
      <c r="BP2" s="2361"/>
      <c r="BQ2" s="2361"/>
      <c r="BR2" s="2361"/>
      <c r="BS2" s="2361"/>
      <c r="BT2" s="2361"/>
      <c r="BU2" s="2361"/>
      <c r="BV2" s="2361"/>
      <c r="BW2" s="2361"/>
      <c r="BX2" s="2361"/>
      <c r="BY2" s="2361"/>
      <c r="BZ2" s="2361"/>
      <c r="CA2" s="2361"/>
      <c r="CB2" s="2361"/>
      <c r="CC2" s="2361"/>
      <c r="CD2" s="2361"/>
      <c r="CE2" s="2361"/>
      <c r="CF2" s="2361"/>
      <c r="CG2" s="2361"/>
      <c r="CH2" s="2361"/>
      <c r="CI2" s="2361"/>
      <c r="CJ2" s="2361"/>
      <c r="CK2" s="2361"/>
      <c r="CL2" s="2361"/>
      <c r="CM2" s="2361"/>
      <c r="CN2" s="2361"/>
      <c r="CO2" s="2361"/>
      <c r="CP2" s="2361"/>
      <c r="CQ2" s="2361"/>
      <c r="CR2" s="2361"/>
      <c r="CS2" s="2361"/>
      <c r="CT2" s="2361"/>
      <c r="CU2" s="2361"/>
      <c r="CV2" s="2361"/>
      <c r="CW2" s="2361"/>
      <c r="CX2" s="2361"/>
      <c r="CY2" s="2361"/>
      <c r="CZ2" s="2361"/>
      <c r="DA2" s="2361"/>
      <c r="DB2" s="2361"/>
      <c r="DC2" s="2361"/>
      <c r="DD2" s="2361"/>
      <c r="DE2" s="2361"/>
      <c r="DF2" s="2361"/>
      <c r="DG2" s="2361"/>
      <c r="DH2" s="2361"/>
      <c r="DI2" s="2361"/>
      <c r="DJ2" s="2361"/>
      <c r="DK2" s="2361"/>
      <c r="DL2" s="2361"/>
      <c r="DM2" s="2361"/>
      <c r="DN2" s="2361"/>
      <c r="DO2" s="2361"/>
      <c r="DP2" s="2361"/>
      <c r="DQ2" s="2361"/>
      <c r="DR2" s="2361"/>
      <c r="DS2" s="2361"/>
      <c r="DT2" s="2361"/>
      <c r="DU2" s="2361"/>
      <c r="DV2" s="2361"/>
      <c r="DW2" s="2361"/>
      <c r="DX2" s="2361"/>
      <c r="DY2" s="2361"/>
      <c r="DZ2" s="2361"/>
      <c r="EA2" s="2361"/>
      <c r="EB2" s="2361"/>
      <c r="EC2" s="2361"/>
    </row>
    <row r="3" spans="1:133" ht="12" customHeight="1" thickBot="1"/>
    <row r="4" spans="1:133" s="162" customFormat="1" ht="13.5" customHeight="1">
      <c r="A4" s="630"/>
      <c r="C4" s="3308" t="s">
        <v>366</v>
      </c>
      <c r="D4" s="3309"/>
      <c r="E4" s="3309"/>
      <c r="F4" s="3309"/>
      <c r="G4" s="3309"/>
      <c r="H4" s="3309"/>
      <c r="I4" s="3309"/>
      <c r="J4" s="3309"/>
      <c r="K4" s="3309"/>
      <c r="L4" s="3309"/>
      <c r="M4" s="3309"/>
      <c r="N4" s="3309"/>
      <c r="O4" s="3309"/>
      <c r="P4" s="3309"/>
      <c r="Q4" s="3309"/>
      <c r="R4" s="3309"/>
      <c r="S4" s="3309"/>
      <c r="T4" s="3309"/>
      <c r="U4" s="3309"/>
      <c r="V4" s="3309"/>
      <c r="W4" s="3309"/>
      <c r="X4" s="3309"/>
      <c r="Y4" s="3309"/>
      <c r="Z4" s="3309"/>
      <c r="AA4" s="3309"/>
      <c r="AB4" s="3309"/>
      <c r="AC4" s="3309"/>
      <c r="AD4" s="3309"/>
      <c r="AE4" s="3309"/>
      <c r="AF4" s="3309"/>
      <c r="AG4" s="3309"/>
      <c r="AH4" s="3309"/>
      <c r="AI4" s="3309"/>
      <c r="AJ4" s="3309"/>
      <c r="AK4" s="3309"/>
      <c r="AL4" s="3309"/>
      <c r="AM4" s="3309"/>
      <c r="AN4" s="3309"/>
      <c r="AO4" s="3309"/>
      <c r="AP4" s="3309"/>
      <c r="AQ4" s="3309"/>
      <c r="AR4" s="3310"/>
      <c r="AS4" s="3314" t="s">
        <v>441</v>
      </c>
      <c r="AT4" s="3309"/>
      <c r="AU4" s="3309"/>
      <c r="AV4" s="3309"/>
      <c r="AW4" s="3310"/>
      <c r="AX4" s="657"/>
      <c r="AY4" s="658"/>
      <c r="AZ4" s="658"/>
      <c r="BA4" s="658"/>
      <c r="BB4" s="658" t="s">
        <v>999</v>
      </c>
      <c r="BC4" s="658"/>
      <c r="BD4" s="386"/>
      <c r="BE4" s="386"/>
      <c r="BF4" s="1529" t="s">
        <v>812</v>
      </c>
      <c r="BG4" s="1529"/>
      <c r="BH4" s="1529"/>
      <c r="BI4" s="1529"/>
      <c r="BJ4" s="1529"/>
      <c r="BK4" s="1529"/>
      <c r="BL4" s="1529"/>
      <c r="BM4" s="1529"/>
      <c r="BN4" s="1529"/>
      <c r="BO4" s="1529"/>
      <c r="BP4" s="1529"/>
      <c r="BQ4" s="1529"/>
      <c r="BR4" s="1529"/>
      <c r="BS4" s="1529"/>
      <c r="BT4" s="1529"/>
      <c r="BU4" s="1529"/>
      <c r="BV4" s="386"/>
      <c r="BW4" s="658"/>
      <c r="BX4" s="658"/>
      <c r="BY4" s="659"/>
      <c r="BZ4" s="657"/>
      <c r="CA4" s="658"/>
      <c r="CB4" s="658"/>
      <c r="CC4" s="658"/>
      <c r="CD4" s="658" t="s">
        <v>999</v>
      </c>
      <c r="CE4" s="658"/>
      <c r="CF4" s="386"/>
      <c r="CG4" s="386"/>
      <c r="CH4" s="3316" t="s">
        <v>812</v>
      </c>
      <c r="CI4" s="3316"/>
      <c r="CJ4" s="3316"/>
      <c r="CK4" s="3316"/>
      <c r="CL4" s="3316"/>
      <c r="CM4" s="3316"/>
      <c r="CN4" s="3316"/>
      <c r="CO4" s="3316"/>
      <c r="CP4" s="3316"/>
      <c r="CQ4" s="3316"/>
      <c r="CR4" s="3316"/>
      <c r="CS4" s="3316"/>
      <c r="CT4" s="3316"/>
      <c r="CU4" s="3316"/>
      <c r="CV4" s="3316"/>
      <c r="CW4" s="3316"/>
      <c r="CX4" s="386"/>
      <c r="CY4" s="658"/>
      <c r="CZ4" s="658"/>
      <c r="DA4" s="659"/>
      <c r="DB4" s="657"/>
      <c r="DC4" s="658"/>
      <c r="DD4" s="658"/>
      <c r="DE4" s="658"/>
      <c r="DF4" s="658" t="s">
        <v>999</v>
      </c>
      <c r="DG4" s="658"/>
      <c r="DH4" s="386"/>
      <c r="DI4" s="386"/>
      <c r="DJ4" s="3316" t="s">
        <v>812</v>
      </c>
      <c r="DK4" s="3316"/>
      <c r="DL4" s="3316"/>
      <c r="DM4" s="3316"/>
      <c r="DN4" s="3316"/>
      <c r="DO4" s="3316"/>
      <c r="DP4" s="3316"/>
      <c r="DQ4" s="3316"/>
      <c r="DR4" s="3316"/>
      <c r="DS4" s="3316"/>
      <c r="DT4" s="3316"/>
      <c r="DU4" s="3316"/>
      <c r="DV4" s="3316"/>
      <c r="DW4" s="3316"/>
      <c r="DX4" s="3316"/>
      <c r="DY4" s="3316"/>
      <c r="DZ4" s="386"/>
      <c r="EA4" s="658"/>
      <c r="EB4" s="658"/>
      <c r="EC4" s="660"/>
    </row>
    <row r="5" spans="1:133" s="162" customFormat="1" ht="14.25" customHeight="1">
      <c r="A5" s="630"/>
      <c r="C5" s="3311"/>
      <c r="D5" s="3312"/>
      <c r="E5" s="3312"/>
      <c r="F5" s="3312"/>
      <c r="G5" s="3312"/>
      <c r="H5" s="3312"/>
      <c r="I5" s="3312"/>
      <c r="J5" s="3312"/>
      <c r="K5" s="3312"/>
      <c r="L5" s="3312"/>
      <c r="M5" s="3312"/>
      <c r="N5" s="3312"/>
      <c r="O5" s="3312"/>
      <c r="P5" s="3312"/>
      <c r="Q5" s="3312"/>
      <c r="R5" s="3312"/>
      <c r="S5" s="3312"/>
      <c r="T5" s="3312"/>
      <c r="U5" s="3312"/>
      <c r="V5" s="3312"/>
      <c r="W5" s="3312"/>
      <c r="X5" s="3312"/>
      <c r="Y5" s="3312"/>
      <c r="Z5" s="3312"/>
      <c r="AA5" s="3312"/>
      <c r="AB5" s="3312"/>
      <c r="AC5" s="3312"/>
      <c r="AD5" s="3312"/>
      <c r="AE5" s="3312"/>
      <c r="AF5" s="3312"/>
      <c r="AG5" s="3312"/>
      <c r="AH5" s="3312"/>
      <c r="AI5" s="3312"/>
      <c r="AJ5" s="3312"/>
      <c r="AK5" s="3312"/>
      <c r="AL5" s="3312"/>
      <c r="AM5" s="3312"/>
      <c r="AN5" s="3312"/>
      <c r="AO5" s="3312"/>
      <c r="AP5" s="3312"/>
      <c r="AQ5" s="3312"/>
      <c r="AR5" s="3313"/>
      <c r="AS5" s="3315"/>
      <c r="AT5" s="3312"/>
      <c r="AU5" s="3312"/>
      <c r="AV5" s="3312"/>
      <c r="AW5" s="3313"/>
      <c r="AX5" s="661"/>
      <c r="BF5" s="3317">
        <v>20</v>
      </c>
      <c r="BG5" s="3317"/>
      <c r="BH5" s="3317"/>
      <c r="BI5" s="3317"/>
      <c r="BJ5" s="3376" t="s">
        <v>210</v>
      </c>
      <c r="BK5" s="3376"/>
      <c r="BL5" s="3376"/>
      <c r="BM5" s="3376"/>
      <c r="BN5" s="162" t="s">
        <v>283</v>
      </c>
      <c r="BR5" s="1041" t="s">
        <v>10</v>
      </c>
      <c r="BS5" s="1041"/>
      <c r="BT5" s="1041"/>
      <c r="BY5" s="662"/>
      <c r="BZ5" s="661"/>
      <c r="CH5" s="3317">
        <v>20</v>
      </c>
      <c r="CI5" s="3317"/>
      <c r="CJ5" s="3317"/>
      <c r="CK5" s="3317"/>
      <c r="CL5" s="3306" t="s">
        <v>211</v>
      </c>
      <c r="CM5" s="3306"/>
      <c r="CN5" s="3306"/>
      <c r="CO5" s="3306"/>
      <c r="CP5" s="162" t="s">
        <v>283</v>
      </c>
      <c r="CT5" s="1041" t="s">
        <v>8</v>
      </c>
      <c r="CU5" s="1041"/>
      <c r="CV5" s="1041"/>
      <c r="DA5" s="662"/>
      <c r="DB5" s="661"/>
      <c r="DJ5" s="3317">
        <v>20</v>
      </c>
      <c r="DK5" s="3317"/>
      <c r="DL5" s="3317"/>
      <c r="DM5" s="3317"/>
      <c r="DN5" s="3306" t="s">
        <v>212</v>
      </c>
      <c r="DO5" s="3306"/>
      <c r="DP5" s="3306"/>
      <c r="DQ5" s="3306"/>
      <c r="DR5" s="162" t="s">
        <v>283</v>
      </c>
      <c r="DV5" s="1041" t="s">
        <v>9</v>
      </c>
      <c r="DW5" s="1041"/>
      <c r="DX5" s="1041"/>
      <c r="EC5" s="663"/>
    </row>
    <row r="6" spans="1:133" s="162" customFormat="1" ht="6" customHeight="1">
      <c r="A6" s="630"/>
      <c r="C6" s="3069"/>
      <c r="D6" s="3052"/>
      <c r="E6" s="3052"/>
      <c r="F6" s="3052"/>
      <c r="G6" s="3052"/>
      <c r="H6" s="3052"/>
      <c r="I6" s="3052"/>
      <c r="J6" s="3052"/>
      <c r="K6" s="3052"/>
      <c r="L6" s="3052"/>
      <c r="M6" s="3052"/>
      <c r="N6" s="3052"/>
      <c r="O6" s="3052"/>
      <c r="P6" s="3052"/>
      <c r="Q6" s="3052"/>
      <c r="R6" s="3052"/>
      <c r="S6" s="3052"/>
      <c r="T6" s="3052"/>
      <c r="U6" s="3052"/>
      <c r="V6" s="3052"/>
      <c r="W6" s="3052"/>
      <c r="X6" s="3052"/>
      <c r="Y6" s="3052"/>
      <c r="Z6" s="3052"/>
      <c r="AA6" s="3052"/>
      <c r="AB6" s="3052"/>
      <c r="AC6" s="3052"/>
      <c r="AD6" s="3052"/>
      <c r="AE6" s="3052"/>
      <c r="AF6" s="3052"/>
      <c r="AG6" s="3052"/>
      <c r="AH6" s="3052"/>
      <c r="AI6" s="3052"/>
      <c r="AJ6" s="3052"/>
      <c r="AK6" s="3052"/>
      <c r="AL6" s="3052"/>
      <c r="AM6" s="3052"/>
      <c r="AN6" s="3052"/>
      <c r="AO6" s="3052"/>
      <c r="AP6" s="3052"/>
      <c r="AQ6" s="3052"/>
      <c r="AR6" s="3053"/>
      <c r="AS6" s="3051"/>
      <c r="AT6" s="3052"/>
      <c r="AU6" s="3052"/>
      <c r="AV6" s="3052"/>
      <c r="AW6" s="3053"/>
      <c r="AX6" s="664"/>
      <c r="AY6" s="665"/>
      <c r="AZ6" s="665"/>
      <c r="BA6" s="665"/>
      <c r="BB6" s="665"/>
      <c r="BC6" s="665"/>
      <c r="BD6" s="665"/>
      <c r="BE6" s="665"/>
      <c r="BF6" s="665"/>
      <c r="BG6" s="665"/>
      <c r="BH6" s="665"/>
      <c r="BI6" s="665"/>
      <c r="BJ6" s="665"/>
      <c r="BK6" s="665"/>
      <c r="BL6" s="665"/>
      <c r="BM6" s="665"/>
      <c r="BN6" s="665"/>
      <c r="BO6" s="665"/>
      <c r="BP6" s="665"/>
      <c r="BQ6" s="665"/>
      <c r="BR6" s="665"/>
      <c r="BS6" s="665"/>
      <c r="BT6" s="665"/>
      <c r="BU6" s="665"/>
      <c r="BV6" s="665"/>
      <c r="BW6" s="665"/>
      <c r="BX6" s="665"/>
      <c r="BY6" s="666"/>
      <c r="BZ6" s="664"/>
      <c r="CA6" s="665"/>
      <c r="CB6" s="665"/>
      <c r="CC6" s="665"/>
      <c r="CD6" s="665"/>
      <c r="CE6" s="665"/>
      <c r="CF6" s="665"/>
      <c r="CG6" s="665"/>
      <c r="CH6" s="665"/>
      <c r="CI6" s="665"/>
      <c r="CJ6" s="665"/>
      <c r="CK6" s="665"/>
      <c r="CL6" s="665"/>
      <c r="CM6" s="665"/>
      <c r="CN6" s="665"/>
      <c r="CO6" s="665"/>
      <c r="CP6" s="665"/>
      <c r="CQ6" s="665"/>
      <c r="CR6" s="665"/>
      <c r="CS6" s="665"/>
      <c r="CT6" s="665"/>
      <c r="CU6" s="665"/>
      <c r="CV6" s="665"/>
      <c r="CW6" s="665"/>
      <c r="CX6" s="665"/>
      <c r="CY6" s="665"/>
      <c r="CZ6" s="665"/>
      <c r="DA6" s="666"/>
      <c r="DB6" s="664"/>
      <c r="DC6" s="665"/>
      <c r="DD6" s="665"/>
      <c r="DE6" s="665"/>
      <c r="DF6" s="665"/>
      <c r="DG6" s="665"/>
      <c r="DH6" s="665"/>
      <c r="DI6" s="665"/>
      <c r="DJ6" s="665"/>
      <c r="DK6" s="665"/>
      <c r="DL6" s="665"/>
      <c r="DM6" s="665"/>
      <c r="DN6" s="665"/>
      <c r="DO6" s="665"/>
      <c r="DP6" s="665"/>
      <c r="DQ6" s="665"/>
      <c r="DR6" s="665"/>
      <c r="DS6" s="665"/>
      <c r="DT6" s="665"/>
      <c r="DU6" s="665"/>
      <c r="DV6" s="665"/>
      <c r="DW6" s="665"/>
      <c r="DX6" s="665"/>
      <c r="DY6" s="665"/>
      <c r="DZ6" s="665"/>
      <c r="EA6" s="665"/>
      <c r="EB6" s="665"/>
      <c r="EC6" s="667"/>
    </row>
    <row r="7" spans="1:133" s="460" customFormat="1" thickBot="1">
      <c r="A7" s="629"/>
      <c r="C7" s="3377">
        <v>1</v>
      </c>
      <c r="D7" s="2555"/>
      <c r="E7" s="2555"/>
      <c r="F7" s="2555"/>
      <c r="G7" s="2555"/>
      <c r="H7" s="2555"/>
      <c r="I7" s="2555"/>
      <c r="J7" s="2555"/>
      <c r="K7" s="2555"/>
      <c r="L7" s="2555"/>
      <c r="M7" s="2555"/>
      <c r="N7" s="2555"/>
      <c r="O7" s="2555"/>
      <c r="P7" s="2555"/>
      <c r="Q7" s="2555"/>
      <c r="R7" s="2555"/>
      <c r="S7" s="2555"/>
      <c r="T7" s="2555"/>
      <c r="U7" s="2555"/>
      <c r="V7" s="2555"/>
      <c r="W7" s="2555"/>
      <c r="X7" s="2555"/>
      <c r="Y7" s="2555"/>
      <c r="Z7" s="2555"/>
      <c r="AA7" s="2555"/>
      <c r="AB7" s="2555"/>
      <c r="AC7" s="2555"/>
      <c r="AD7" s="2555"/>
      <c r="AE7" s="2555"/>
      <c r="AF7" s="2555"/>
      <c r="AG7" s="2555"/>
      <c r="AH7" s="2555"/>
      <c r="AI7" s="2555"/>
      <c r="AJ7" s="2555"/>
      <c r="AK7" s="2555"/>
      <c r="AL7" s="2555"/>
      <c r="AM7" s="2555"/>
      <c r="AN7" s="2555"/>
      <c r="AO7" s="2555"/>
      <c r="AP7" s="2555"/>
      <c r="AQ7" s="2555"/>
      <c r="AR7" s="3378"/>
      <c r="AS7" s="3054">
        <v>2</v>
      </c>
      <c r="AT7" s="3055"/>
      <c r="AU7" s="3055"/>
      <c r="AV7" s="3055"/>
      <c r="AW7" s="3379"/>
      <c r="AX7" s="3374">
        <v>3</v>
      </c>
      <c r="AY7" s="3374"/>
      <c r="AZ7" s="3374"/>
      <c r="BA7" s="3374"/>
      <c r="BB7" s="3374"/>
      <c r="BC7" s="3374"/>
      <c r="BD7" s="3374"/>
      <c r="BE7" s="3374"/>
      <c r="BF7" s="3374"/>
      <c r="BG7" s="3374"/>
      <c r="BH7" s="3374"/>
      <c r="BI7" s="3374"/>
      <c r="BJ7" s="3374"/>
      <c r="BK7" s="3374"/>
      <c r="BL7" s="3374"/>
      <c r="BM7" s="3374"/>
      <c r="BN7" s="3374"/>
      <c r="BO7" s="3374"/>
      <c r="BP7" s="3374"/>
      <c r="BQ7" s="3374"/>
      <c r="BR7" s="3374"/>
      <c r="BS7" s="3374"/>
      <c r="BT7" s="3374"/>
      <c r="BU7" s="3374"/>
      <c r="BV7" s="3374"/>
      <c r="BW7" s="3374"/>
      <c r="BX7" s="3374"/>
      <c r="BY7" s="3380"/>
      <c r="BZ7" s="3373">
        <v>4</v>
      </c>
      <c r="CA7" s="3374"/>
      <c r="CB7" s="3374"/>
      <c r="CC7" s="3374"/>
      <c r="CD7" s="3374"/>
      <c r="CE7" s="3374"/>
      <c r="CF7" s="3374"/>
      <c r="CG7" s="3374"/>
      <c r="CH7" s="3374"/>
      <c r="CI7" s="3374"/>
      <c r="CJ7" s="3374"/>
      <c r="CK7" s="3374"/>
      <c r="CL7" s="3374"/>
      <c r="CM7" s="3374"/>
      <c r="CN7" s="3374"/>
      <c r="CO7" s="3374"/>
      <c r="CP7" s="3374"/>
      <c r="CQ7" s="3374"/>
      <c r="CR7" s="3374"/>
      <c r="CS7" s="3374"/>
      <c r="CT7" s="3374"/>
      <c r="CU7" s="3374"/>
      <c r="CV7" s="3374"/>
      <c r="CW7" s="3374"/>
      <c r="CX7" s="3374"/>
      <c r="CY7" s="3374"/>
      <c r="CZ7" s="3374"/>
      <c r="DA7" s="3380"/>
      <c r="DB7" s="3373">
        <v>5</v>
      </c>
      <c r="DC7" s="3374"/>
      <c r="DD7" s="3374"/>
      <c r="DE7" s="3374"/>
      <c r="DF7" s="3374"/>
      <c r="DG7" s="3374"/>
      <c r="DH7" s="3374"/>
      <c r="DI7" s="3374"/>
      <c r="DJ7" s="3374"/>
      <c r="DK7" s="3374"/>
      <c r="DL7" s="3374"/>
      <c r="DM7" s="3374"/>
      <c r="DN7" s="3374"/>
      <c r="DO7" s="3374"/>
      <c r="DP7" s="3374"/>
      <c r="DQ7" s="3374"/>
      <c r="DR7" s="3374"/>
      <c r="DS7" s="3374"/>
      <c r="DT7" s="3374"/>
      <c r="DU7" s="3374"/>
      <c r="DV7" s="3374"/>
      <c r="DW7" s="3374"/>
      <c r="DX7" s="3374"/>
      <c r="DY7" s="3374"/>
      <c r="DZ7" s="3374"/>
      <c r="EA7" s="3374"/>
      <c r="EB7" s="3374"/>
      <c r="EC7" s="3375"/>
    </row>
    <row r="8" spans="1:133" s="199" customFormat="1" ht="28.5" customHeight="1">
      <c r="A8" s="650"/>
      <c r="C8" s="164"/>
      <c r="D8" s="3289" t="s">
        <v>1263</v>
      </c>
      <c r="E8" s="3289"/>
      <c r="F8" s="3289"/>
      <c r="G8" s="3289"/>
      <c r="H8" s="3289"/>
      <c r="I8" s="3289"/>
      <c r="J8" s="3289"/>
      <c r="K8" s="3289"/>
      <c r="L8" s="3289"/>
      <c r="M8" s="3289"/>
      <c r="N8" s="3289"/>
      <c r="O8" s="3289"/>
      <c r="P8" s="3289"/>
      <c r="Q8" s="3289"/>
      <c r="R8" s="3289"/>
      <c r="S8" s="3289"/>
      <c r="T8" s="3289"/>
      <c r="U8" s="3289"/>
      <c r="V8" s="3289"/>
      <c r="W8" s="3289"/>
      <c r="X8" s="3289"/>
      <c r="Y8" s="3289"/>
      <c r="Z8" s="3289"/>
      <c r="AA8" s="3289"/>
      <c r="AB8" s="3289"/>
      <c r="AC8" s="3289"/>
      <c r="AD8" s="3289"/>
      <c r="AE8" s="3289"/>
      <c r="AF8" s="3289"/>
      <c r="AG8" s="3289"/>
      <c r="AH8" s="3289"/>
      <c r="AI8" s="3289"/>
      <c r="AJ8" s="3289"/>
      <c r="AK8" s="3289"/>
      <c r="AL8" s="3289"/>
      <c r="AM8" s="3289"/>
      <c r="AN8" s="3289"/>
      <c r="AO8" s="3289"/>
      <c r="AP8" s="3289"/>
      <c r="AQ8" s="3289"/>
      <c r="AR8" s="3289"/>
      <c r="AS8" s="2969">
        <v>5440</v>
      </c>
      <c r="AT8" s="2970"/>
      <c r="AU8" s="2970"/>
      <c r="AV8" s="2970"/>
      <c r="AW8" s="2971"/>
      <c r="AX8" s="2782">
        <f>SUM(AX10:BY14)</f>
        <v>0</v>
      </c>
      <c r="AY8" s="2783"/>
      <c r="AZ8" s="2783"/>
      <c r="BA8" s="2783"/>
      <c r="BB8" s="2783"/>
      <c r="BC8" s="2783"/>
      <c r="BD8" s="2783"/>
      <c r="BE8" s="2783"/>
      <c r="BF8" s="2783"/>
      <c r="BG8" s="2783"/>
      <c r="BH8" s="2783"/>
      <c r="BI8" s="2783"/>
      <c r="BJ8" s="2783"/>
      <c r="BK8" s="2783"/>
      <c r="BL8" s="2783"/>
      <c r="BM8" s="2783"/>
      <c r="BN8" s="2783"/>
      <c r="BO8" s="2783"/>
      <c r="BP8" s="2783"/>
      <c r="BQ8" s="2783"/>
      <c r="BR8" s="2783"/>
      <c r="BS8" s="2783"/>
      <c r="BT8" s="2783"/>
      <c r="BU8" s="2783"/>
      <c r="BV8" s="2783"/>
      <c r="BW8" s="2783"/>
      <c r="BX8" s="2783"/>
      <c r="BY8" s="2784"/>
      <c r="BZ8" s="2785">
        <f>SUM(BZ10:DA14)</f>
        <v>0</v>
      </c>
      <c r="CA8" s="2783"/>
      <c r="CB8" s="2783"/>
      <c r="CC8" s="2783"/>
      <c r="CD8" s="2783"/>
      <c r="CE8" s="2783"/>
      <c r="CF8" s="2783"/>
      <c r="CG8" s="2783"/>
      <c r="CH8" s="2783"/>
      <c r="CI8" s="2783"/>
      <c r="CJ8" s="2783"/>
      <c r="CK8" s="2783"/>
      <c r="CL8" s="2783"/>
      <c r="CM8" s="2783"/>
      <c r="CN8" s="2783"/>
      <c r="CO8" s="2783"/>
      <c r="CP8" s="2783"/>
      <c r="CQ8" s="2783"/>
      <c r="CR8" s="2783"/>
      <c r="CS8" s="2783"/>
      <c r="CT8" s="2783"/>
      <c r="CU8" s="2783"/>
      <c r="CV8" s="2783"/>
      <c r="CW8" s="2783"/>
      <c r="CX8" s="2783"/>
      <c r="CY8" s="2783"/>
      <c r="CZ8" s="2783"/>
      <c r="DA8" s="2784"/>
      <c r="DB8" s="2785">
        <f>SUM(DB10:EC14)</f>
        <v>0</v>
      </c>
      <c r="DC8" s="2783"/>
      <c r="DD8" s="2783"/>
      <c r="DE8" s="2783"/>
      <c r="DF8" s="2783"/>
      <c r="DG8" s="2783"/>
      <c r="DH8" s="2783"/>
      <c r="DI8" s="2783"/>
      <c r="DJ8" s="2783"/>
      <c r="DK8" s="2783"/>
      <c r="DL8" s="2783"/>
      <c r="DM8" s="2783"/>
      <c r="DN8" s="2783"/>
      <c r="DO8" s="2783"/>
      <c r="DP8" s="2783"/>
      <c r="DQ8" s="2783"/>
      <c r="DR8" s="2783"/>
      <c r="DS8" s="2783"/>
      <c r="DT8" s="2783"/>
      <c r="DU8" s="2783"/>
      <c r="DV8" s="2783"/>
      <c r="DW8" s="2783"/>
      <c r="DX8" s="2783"/>
      <c r="DY8" s="2783"/>
      <c r="DZ8" s="2783"/>
      <c r="EA8" s="2783"/>
      <c r="EB8" s="2783"/>
      <c r="EC8" s="2786"/>
    </row>
    <row r="9" spans="1:133" s="199" customFormat="1" ht="14.25" customHeight="1">
      <c r="A9" s="650" t="s">
        <v>213</v>
      </c>
      <c r="C9" s="165"/>
      <c r="D9" s="3364" t="s">
        <v>406</v>
      </c>
      <c r="E9" s="3364"/>
      <c r="F9" s="3364"/>
      <c r="G9" s="3364"/>
      <c r="H9" s="3364"/>
      <c r="I9" s="3364"/>
      <c r="J9" s="3364"/>
      <c r="K9" s="3364"/>
      <c r="L9" s="3364"/>
      <c r="M9" s="3364"/>
      <c r="N9" s="3364"/>
      <c r="O9" s="3364"/>
      <c r="P9" s="3364"/>
      <c r="Q9" s="3364"/>
      <c r="R9" s="3364"/>
      <c r="S9" s="3364"/>
      <c r="T9" s="3364"/>
      <c r="U9" s="3364"/>
      <c r="V9" s="3364"/>
      <c r="W9" s="3364"/>
      <c r="X9" s="3364"/>
      <c r="Y9" s="3364"/>
      <c r="Z9" s="3364"/>
      <c r="AA9" s="3364"/>
      <c r="AB9" s="3364"/>
      <c r="AC9" s="3364"/>
      <c r="AD9" s="3364"/>
      <c r="AE9" s="3364"/>
      <c r="AF9" s="3364"/>
      <c r="AG9" s="3364"/>
      <c r="AH9" s="3364"/>
      <c r="AI9" s="3364"/>
      <c r="AJ9" s="3364"/>
      <c r="AK9" s="3364"/>
      <c r="AL9" s="3364"/>
      <c r="AM9" s="3364"/>
      <c r="AN9" s="3364"/>
      <c r="AO9" s="3364"/>
      <c r="AP9" s="3364"/>
      <c r="AQ9" s="3364"/>
      <c r="AR9" s="3364"/>
      <c r="AS9" s="2859"/>
      <c r="AT9" s="2860"/>
      <c r="AU9" s="2860"/>
      <c r="AV9" s="2860"/>
      <c r="AW9" s="3293"/>
      <c r="AX9" s="3365"/>
      <c r="AY9" s="3366"/>
      <c r="AZ9" s="3366"/>
      <c r="BA9" s="3366"/>
      <c r="BB9" s="3366"/>
      <c r="BC9" s="3366"/>
      <c r="BD9" s="3366"/>
      <c r="BE9" s="3366"/>
      <c r="BF9" s="3366"/>
      <c r="BG9" s="3366"/>
      <c r="BH9" s="3366"/>
      <c r="BI9" s="3366"/>
      <c r="BJ9" s="3366"/>
      <c r="BK9" s="3366"/>
      <c r="BL9" s="3366"/>
      <c r="BM9" s="3366"/>
      <c r="BN9" s="3366"/>
      <c r="BO9" s="3366"/>
      <c r="BP9" s="3366"/>
      <c r="BQ9" s="3366"/>
      <c r="BR9" s="3366"/>
      <c r="BS9" s="3366"/>
      <c r="BT9" s="3366"/>
      <c r="BU9" s="3366"/>
      <c r="BV9" s="3366"/>
      <c r="BW9" s="3366"/>
      <c r="BX9" s="3366"/>
      <c r="BY9" s="3367"/>
      <c r="BZ9" s="3368"/>
      <c r="CA9" s="3366"/>
      <c r="CB9" s="3366"/>
      <c r="CC9" s="3366"/>
      <c r="CD9" s="3366"/>
      <c r="CE9" s="3366"/>
      <c r="CF9" s="3366"/>
      <c r="CG9" s="3366"/>
      <c r="CH9" s="3366"/>
      <c r="CI9" s="3366"/>
      <c r="CJ9" s="3366"/>
      <c r="CK9" s="3366"/>
      <c r="CL9" s="3366"/>
      <c r="CM9" s="3366"/>
      <c r="CN9" s="3366"/>
      <c r="CO9" s="3366"/>
      <c r="CP9" s="3366"/>
      <c r="CQ9" s="3366"/>
      <c r="CR9" s="3366"/>
      <c r="CS9" s="3366"/>
      <c r="CT9" s="3366"/>
      <c r="CU9" s="3366"/>
      <c r="CV9" s="3366"/>
      <c r="CW9" s="3366"/>
      <c r="CX9" s="3366"/>
      <c r="CY9" s="3366"/>
      <c r="CZ9" s="3366"/>
      <c r="DA9" s="3367"/>
      <c r="DB9" s="3368"/>
      <c r="DC9" s="3366"/>
      <c r="DD9" s="3366"/>
      <c r="DE9" s="3366"/>
      <c r="DF9" s="3366"/>
      <c r="DG9" s="3366"/>
      <c r="DH9" s="3366"/>
      <c r="DI9" s="3366"/>
      <c r="DJ9" s="3366"/>
      <c r="DK9" s="3366"/>
      <c r="DL9" s="3366"/>
      <c r="DM9" s="3366"/>
      <c r="DN9" s="3366"/>
      <c r="DO9" s="3366"/>
      <c r="DP9" s="3366"/>
      <c r="DQ9" s="3366"/>
      <c r="DR9" s="3366"/>
      <c r="DS9" s="3366"/>
      <c r="DT9" s="3366"/>
      <c r="DU9" s="3366"/>
      <c r="DV9" s="3366"/>
      <c r="DW9" s="3366"/>
      <c r="DX9" s="3366"/>
      <c r="DY9" s="3366"/>
      <c r="DZ9" s="3366"/>
      <c r="EA9" s="3366"/>
      <c r="EB9" s="3366"/>
      <c r="EC9" s="3369"/>
    </row>
    <row r="10" spans="1:133" s="199" customFormat="1" ht="14.25" customHeight="1">
      <c r="A10" s="650"/>
      <c r="C10" s="217"/>
      <c r="D10" s="3370" t="s">
        <v>1104</v>
      </c>
      <c r="E10" s="3370"/>
      <c r="F10" s="3370"/>
      <c r="G10" s="3370"/>
      <c r="H10" s="3370"/>
      <c r="I10" s="3370"/>
      <c r="J10" s="3370"/>
      <c r="K10" s="3370"/>
      <c r="L10" s="3370"/>
      <c r="M10" s="3370"/>
      <c r="N10" s="3370"/>
      <c r="O10" s="3370"/>
      <c r="P10" s="3370"/>
      <c r="Q10" s="3370"/>
      <c r="R10" s="3370"/>
      <c r="S10" s="3370"/>
      <c r="T10" s="3370"/>
      <c r="U10" s="3370"/>
      <c r="V10" s="3370"/>
      <c r="W10" s="3370"/>
      <c r="X10" s="3370"/>
      <c r="Y10" s="3370"/>
      <c r="Z10" s="3370"/>
      <c r="AA10" s="3370"/>
      <c r="AB10" s="3370"/>
      <c r="AC10" s="3370"/>
      <c r="AD10" s="3370"/>
      <c r="AE10" s="3370"/>
      <c r="AF10" s="3370"/>
      <c r="AG10" s="3370"/>
      <c r="AH10" s="3370"/>
      <c r="AI10" s="3370"/>
      <c r="AJ10" s="3370"/>
      <c r="AK10" s="3370"/>
      <c r="AL10" s="3370"/>
      <c r="AM10" s="3370"/>
      <c r="AN10" s="3370"/>
      <c r="AO10" s="3370"/>
      <c r="AP10" s="3370"/>
      <c r="AQ10" s="3370"/>
      <c r="AR10" s="3371"/>
      <c r="AS10" s="3150">
        <v>5441</v>
      </c>
      <c r="AT10" s="2968"/>
      <c r="AU10" s="2968"/>
      <c r="AV10" s="2968"/>
      <c r="AW10" s="3320"/>
      <c r="AX10" s="3355">
        <v>0</v>
      </c>
      <c r="AY10" s="3342"/>
      <c r="AZ10" s="3342"/>
      <c r="BA10" s="3342"/>
      <c r="BB10" s="3342"/>
      <c r="BC10" s="3342"/>
      <c r="BD10" s="3342"/>
      <c r="BE10" s="3342"/>
      <c r="BF10" s="3342"/>
      <c r="BG10" s="3342"/>
      <c r="BH10" s="3342"/>
      <c r="BI10" s="3342"/>
      <c r="BJ10" s="3342"/>
      <c r="BK10" s="3342"/>
      <c r="BL10" s="3342"/>
      <c r="BM10" s="3342"/>
      <c r="BN10" s="3342"/>
      <c r="BO10" s="3342"/>
      <c r="BP10" s="3342"/>
      <c r="BQ10" s="3342"/>
      <c r="BR10" s="3342"/>
      <c r="BS10" s="3342"/>
      <c r="BT10" s="3342"/>
      <c r="BU10" s="3342"/>
      <c r="BV10" s="3342"/>
      <c r="BW10" s="3342"/>
      <c r="BX10" s="3342"/>
      <c r="BY10" s="3356"/>
      <c r="BZ10" s="3341">
        <v>0</v>
      </c>
      <c r="CA10" s="3342"/>
      <c r="CB10" s="3342"/>
      <c r="CC10" s="3342"/>
      <c r="CD10" s="3342"/>
      <c r="CE10" s="3342"/>
      <c r="CF10" s="3342"/>
      <c r="CG10" s="3342"/>
      <c r="CH10" s="3342"/>
      <c r="CI10" s="3342"/>
      <c r="CJ10" s="3342"/>
      <c r="CK10" s="3342"/>
      <c r="CL10" s="3342"/>
      <c r="CM10" s="3342"/>
      <c r="CN10" s="3342"/>
      <c r="CO10" s="3342"/>
      <c r="CP10" s="3342"/>
      <c r="CQ10" s="3342"/>
      <c r="CR10" s="3342"/>
      <c r="CS10" s="3342"/>
      <c r="CT10" s="3342"/>
      <c r="CU10" s="3342"/>
      <c r="CV10" s="3342"/>
      <c r="CW10" s="3342"/>
      <c r="CX10" s="3342"/>
      <c r="CY10" s="3342"/>
      <c r="CZ10" s="3342"/>
      <c r="DA10" s="3356"/>
      <c r="DB10" s="3341">
        <v>0</v>
      </c>
      <c r="DC10" s="3342"/>
      <c r="DD10" s="3342"/>
      <c r="DE10" s="3342"/>
      <c r="DF10" s="3342"/>
      <c r="DG10" s="3342"/>
      <c r="DH10" s="3342"/>
      <c r="DI10" s="3342"/>
      <c r="DJ10" s="3342"/>
      <c r="DK10" s="3342"/>
      <c r="DL10" s="3342"/>
      <c r="DM10" s="3342"/>
      <c r="DN10" s="3342"/>
      <c r="DO10" s="3342"/>
      <c r="DP10" s="3342"/>
      <c r="DQ10" s="3342"/>
      <c r="DR10" s="3342"/>
      <c r="DS10" s="3342"/>
      <c r="DT10" s="3342"/>
      <c r="DU10" s="3342"/>
      <c r="DV10" s="3342"/>
      <c r="DW10" s="3342"/>
      <c r="DX10" s="3342"/>
      <c r="DY10" s="3342"/>
      <c r="DZ10" s="3342"/>
      <c r="EA10" s="3342"/>
      <c r="EB10" s="3342"/>
      <c r="EC10" s="3343"/>
    </row>
    <row r="11" spans="1:133" s="199" customFormat="1" ht="14.25" customHeight="1">
      <c r="A11" s="650"/>
      <c r="C11" s="218"/>
      <c r="D11" s="3354" t="s">
        <v>1102</v>
      </c>
      <c r="E11" s="3354"/>
      <c r="F11" s="3354"/>
      <c r="G11" s="3354"/>
      <c r="H11" s="3354"/>
      <c r="I11" s="3354"/>
      <c r="J11" s="3354"/>
      <c r="K11" s="3354"/>
      <c r="L11" s="3354"/>
      <c r="M11" s="3354"/>
      <c r="N11" s="3354"/>
      <c r="O11" s="3354"/>
      <c r="P11" s="3354"/>
      <c r="Q11" s="3354"/>
      <c r="R11" s="3354"/>
      <c r="S11" s="3354"/>
      <c r="T11" s="3354"/>
      <c r="U11" s="3354"/>
      <c r="V11" s="3354"/>
      <c r="W11" s="3354"/>
      <c r="X11" s="3354"/>
      <c r="Y11" s="3354"/>
      <c r="Z11" s="3354"/>
      <c r="AA11" s="3354"/>
      <c r="AB11" s="3354"/>
      <c r="AC11" s="3354"/>
      <c r="AD11" s="3354"/>
      <c r="AE11" s="3354"/>
      <c r="AF11" s="3354"/>
      <c r="AG11" s="3354"/>
      <c r="AH11" s="3354"/>
      <c r="AI11" s="3354"/>
      <c r="AJ11" s="3354"/>
      <c r="AK11" s="3354"/>
      <c r="AL11" s="3354"/>
      <c r="AM11" s="3354"/>
      <c r="AN11" s="3354"/>
      <c r="AO11" s="3354"/>
      <c r="AP11" s="3354"/>
      <c r="AQ11" s="3354"/>
      <c r="AR11" s="3372"/>
      <c r="AS11" s="3150">
        <v>5442</v>
      </c>
      <c r="AT11" s="2968"/>
      <c r="AU11" s="2968"/>
      <c r="AV11" s="2968"/>
      <c r="AW11" s="3320"/>
      <c r="AX11" s="3355">
        <v>0</v>
      </c>
      <c r="AY11" s="3342"/>
      <c r="AZ11" s="3342"/>
      <c r="BA11" s="3342"/>
      <c r="BB11" s="3342"/>
      <c r="BC11" s="3342"/>
      <c r="BD11" s="3342"/>
      <c r="BE11" s="3342"/>
      <c r="BF11" s="3342"/>
      <c r="BG11" s="3342"/>
      <c r="BH11" s="3342"/>
      <c r="BI11" s="3342"/>
      <c r="BJ11" s="3342"/>
      <c r="BK11" s="3342"/>
      <c r="BL11" s="3342"/>
      <c r="BM11" s="3342"/>
      <c r="BN11" s="3342"/>
      <c r="BO11" s="3342"/>
      <c r="BP11" s="3342"/>
      <c r="BQ11" s="3342"/>
      <c r="BR11" s="3342"/>
      <c r="BS11" s="3342"/>
      <c r="BT11" s="3342"/>
      <c r="BU11" s="3342"/>
      <c r="BV11" s="3342"/>
      <c r="BW11" s="3342"/>
      <c r="BX11" s="3342"/>
      <c r="BY11" s="3356"/>
      <c r="BZ11" s="3341">
        <v>0</v>
      </c>
      <c r="CA11" s="3342"/>
      <c r="CB11" s="3342"/>
      <c r="CC11" s="3342"/>
      <c r="CD11" s="3342"/>
      <c r="CE11" s="3342"/>
      <c r="CF11" s="3342"/>
      <c r="CG11" s="3342"/>
      <c r="CH11" s="3342"/>
      <c r="CI11" s="3342"/>
      <c r="CJ11" s="3342"/>
      <c r="CK11" s="3342"/>
      <c r="CL11" s="3342"/>
      <c r="CM11" s="3342"/>
      <c r="CN11" s="3342"/>
      <c r="CO11" s="3342"/>
      <c r="CP11" s="3342"/>
      <c r="CQ11" s="3342"/>
      <c r="CR11" s="3342"/>
      <c r="CS11" s="3342"/>
      <c r="CT11" s="3342"/>
      <c r="CU11" s="3342"/>
      <c r="CV11" s="3342"/>
      <c r="CW11" s="3342"/>
      <c r="CX11" s="3342"/>
      <c r="CY11" s="3342"/>
      <c r="CZ11" s="3342"/>
      <c r="DA11" s="3356"/>
      <c r="DB11" s="3341">
        <v>0</v>
      </c>
      <c r="DC11" s="3342"/>
      <c r="DD11" s="3342"/>
      <c r="DE11" s="3342"/>
      <c r="DF11" s="3342"/>
      <c r="DG11" s="3342"/>
      <c r="DH11" s="3342"/>
      <c r="DI11" s="3342"/>
      <c r="DJ11" s="3342"/>
      <c r="DK11" s="3342"/>
      <c r="DL11" s="3342"/>
      <c r="DM11" s="3342"/>
      <c r="DN11" s="3342"/>
      <c r="DO11" s="3342"/>
      <c r="DP11" s="3342"/>
      <c r="DQ11" s="3342"/>
      <c r="DR11" s="3342"/>
      <c r="DS11" s="3342"/>
      <c r="DT11" s="3342"/>
      <c r="DU11" s="3342"/>
      <c r="DV11" s="3342"/>
      <c r="DW11" s="3342"/>
      <c r="DX11" s="3342"/>
      <c r="DY11" s="3342"/>
      <c r="DZ11" s="3342"/>
      <c r="EA11" s="3342"/>
      <c r="EB11" s="3342"/>
      <c r="EC11" s="3343"/>
    </row>
    <row r="12" spans="1:133" s="199" customFormat="1" ht="14.25" customHeight="1">
      <c r="A12" s="650"/>
      <c r="C12" s="218"/>
      <c r="D12" s="3357" t="s">
        <v>1099</v>
      </c>
      <c r="E12" s="3357"/>
      <c r="F12" s="3357"/>
      <c r="G12" s="3357"/>
      <c r="H12" s="3357"/>
      <c r="I12" s="3357"/>
      <c r="J12" s="3357"/>
      <c r="K12" s="3357"/>
      <c r="L12" s="3357"/>
      <c r="M12" s="3357"/>
      <c r="N12" s="3357"/>
      <c r="O12" s="3357"/>
      <c r="P12" s="3357"/>
      <c r="Q12" s="3357"/>
      <c r="R12" s="3357"/>
      <c r="S12" s="3357"/>
      <c r="T12" s="3357"/>
      <c r="U12" s="3357"/>
      <c r="V12" s="3357"/>
      <c r="W12" s="3357"/>
      <c r="X12" s="3357"/>
      <c r="Y12" s="3357"/>
      <c r="Z12" s="3357"/>
      <c r="AA12" s="3357"/>
      <c r="AB12" s="3357"/>
      <c r="AC12" s="3357"/>
      <c r="AD12" s="3357"/>
      <c r="AE12" s="3357"/>
      <c r="AF12" s="3357"/>
      <c r="AG12" s="3357"/>
      <c r="AH12" s="3357"/>
      <c r="AI12" s="3357"/>
      <c r="AJ12" s="3357"/>
      <c r="AK12" s="3357"/>
      <c r="AL12" s="3357"/>
      <c r="AM12" s="3357"/>
      <c r="AN12" s="3357"/>
      <c r="AO12" s="3357"/>
      <c r="AP12" s="3357"/>
      <c r="AQ12" s="3357"/>
      <c r="AR12" s="3358"/>
      <c r="AS12" s="3150">
        <v>5443</v>
      </c>
      <c r="AT12" s="2968"/>
      <c r="AU12" s="2968"/>
      <c r="AV12" s="2968"/>
      <c r="AW12" s="3320"/>
      <c r="AX12" s="3355">
        <v>0</v>
      </c>
      <c r="AY12" s="3342"/>
      <c r="AZ12" s="3342"/>
      <c r="BA12" s="3342"/>
      <c r="BB12" s="3342"/>
      <c r="BC12" s="3342"/>
      <c r="BD12" s="3342"/>
      <c r="BE12" s="3342"/>
      <c r="BF12" s="3342"/>
      <c r="BG12" s="3342"/>
      <c r="BH12" s="3342"/>
      <c r="BI12" s="3342"/>
      <c r="BJ12" s="3342"/>
      <c r="BK12" s="3342"/>
      <c r="BL12" s="3342"/>
      <c r="BM12" s="3342"/>
      <c r="BN12" s="3342"/>
      <c r="BO12" s="3342"/>
      <c r="BP12" s="3342"/>
      <c r="BQ12" s="3342"/>
      <c r="BR12" s="3342"/>
      <c r="BS12" s="3342"/>
      <c r="BT12" s="3342"/>
      <c r="BU12" s="3342"/>
      <c r="BV12" s="3342"/>
      <c r="BW12" s="3342"/>
      <c r="BX12" s="3342"/>
      <c r="BY12" s="3356"/>
      <c r="BZ12" s="3341">
        <v>0</v>
      </c>
      <c r="CA12" s="3342"/>
      <c r="CB12" s="3342"/>
      <c r="CC12" s="3342"/>
      <c r="CD12" s="3342"/>
      <c r="CE12" s="3342"/>
      <c r="CF12" s="3342"/>
      <c r="CG12" s="3342"/>
      <c r="CH12" s="3342"/>
      <c r="CI12" s="3342"/>
      <c r="CJ12" s="3342"/>
      <c r="CK12" s="3342"/>
      <c r="CL12" s="3342"/>
      <c r="CM12" s="3342"/>
      <c r="CN12" s="3342"/>
      <c r="CO12" s="3342"/>
      <c r="CP12" s="3342"/>
      <c r="CQ12" s="3342"/>
      <c r="CR12" s="3342"/>
      <c r="CS12" s="3342"/>
      <c r="CT12" s="3342"/>
      <c r="CU12" s="3342"/>
      <c r="CV12" s="3342"/>
      <c r="CW12" s="3342"/>
      <c r="CX12" s="3342"/>
      <c r="CY12" s="3342"/>
      <c r="CZ12" s="3342"/>
      <c r="DA12" s="3356"/>
      <c r="DB12" s="3341">
        <v>0</v>
      </c>
      <c r="DC12" s="3342"/>
      <c r="DD12" s="3342"/>
      <c r="DE12" s="3342"/>
      <c r="DF12" s="3342"/>
      <c r="DG12" s="3342"/>
      <c r="DH12" s="3342"/>
      <c r="DI12" s="3342"/>
      <c r="DJ12" s="3342"/>
      <c r="DK12" s="3342"/>
      <c r="DL12" s="3342"/>
      <c r="DM12" s="3342"/>
      <c r="DN12" s="3342"/>
      <c r="DO12" s="3342"/>
      <c r="DP12" s="3342"/>
      <c r="DQ12" s="3342"/>
      <c r="DR12" s="3342"/>
      <c r="DS12" s="3342"/>
      <c r="DT12" s="3342"/>
      <c r="DU12" s="3342"/>
      <c r="DV12" s="3342"/>
      <c r="DW12" s="3342"/>
      <c r="DX12" s="3342"/>
      <c r="DY12" s="3342"/>
      <c r="DZ12" s="3342"/>
      <c r="EA12" s="3342"/>
      <c r="EB12" s="3342"/>
      <c r="EC12" s="3343"/>
    </row>
    <row r="13" spans="1:133" s="199" customFormat="1" ht="14.25" customHeight="1">
      <c r="A13" s="650"/>
      <c r="C13" s="218"/>
      <c r="D13" s="3354" t="s">
        <v>1100</v>
      </c>
      <c r="E13" s="3354"/>
      <c r="F13" s="3354"/>
      <c r="G13" s="3354"/>
      <c r="H13" s="3354"/>
      <c r="I13" s="3354"/>
      <c r="J13" s="3354"/>
      <c r="K13" s="3354"/>
      <c r="L13" s="3354"/>
      <c r="M13" s="3354"/>
      <c r="N13" s="3354"/>
      <c r="O13" s="3354"/>
      <c r="P13" s="3354"/>
      <c r="Q13" s="3354"/>
      <c r="R13" s="3354"/>
      <c r="S13" s="3354"/>
      <c r="T13" s="3354"/>
      <c r="U13" s="3354"/>
      <c r="V13" s="3354"/>
      <c r="W13" s="3354"/>
      <c r="X13" s="3354"/>
      <c r="Y13" s="3354"/>
      <c r="Z13" s="3354"/>
      <c r="AA13" s="3354"/>
      <c r="AB13" s="3354"/>
      <c r="AC13" s="3354"/>
      <c r="AD13" s="3354"/>
      <c r="AE13" s="3354"/>
      <c r="AF13" s="3354"/>
      <c r="AG13" s="3354"/>
      <c r="AH13" s="3354"/>
      <c r="AI13" s="3354"/>
      <c r="AJ13" s="3354"/>
      <c r="AK13" s="3354"/>
      <c r="AL13" s="3354"/>
      <c r="AM13" s="3354"/>
      <c r="AN13" s="3354"/>
      <c r="AO13" s="3354"/>
      <c r="AP13" s="3354"/>
      <c r="AQ13" s="3354"/>
      <c r="AR13" s="3354"/>
      <c r="AS13" s="3150">
        <v>54441</v>
      </c>
      <c r="AT13" s="2968"/>
      <c r="AU13" s="2968"/>
      <c r="AV13" s="2968"/>
      <c r="AW13" s="3320"/>
      <c r="AX13" s="3355">
        <v>0</v>
      </c>
      <c r="AY13" s="3342"/>
      <c r="AZ13" s="3342"/>
      <c r="BA13" s="3342"/>
      <c r="BB13" s="3342"/>
      <c r="BC13" s="3342"/>
      <c r="BD13" s="3342"/>
      <c r="BE13" s="3342"/>
      <c r="BF13" s="3342"/>
      <c r="BG13" s="3342"/>
      <c r="BH13" s="3342"/>
      <c r="BI13" s="3342"/>
      <c r="BJ13" s="3342"/>
      <c r="BK13" s="3342"/>
      <c r="BL13" s="3342"/>
      <c r="BM13" s="3342"/>
      <c r="BN13" s="3342"/>
      <c r="BO13" s="3342"/>
      <c r="BP13" s="3342"/>
      <c r="BQ13" s="3342"/>
      <c r="BR13" s="3342"/>
      <c r="BS13" s="3342"/>
      <c r="BT13" s="3342"/>
      <c r="BU13" s="3342"/>
      <c r="BV13" s="3342"/>
      <c r="BW13" s="3342"/>
      <c r="BX13" s="3342"/>
      <c r="BY13" s="3356"/>
      <c r="BZ13" s="3341">
        <v>0</v>
      </c>
      <c r="CA13" s="3342"/>
      <c r="CB13" s="3342"/>
      <c r="CC13" s="3342"/>
      <c r="CD13" s="3342"/>
      <c r="CE13" s="3342"/>
      <c r="CF13" s="3342"/>
      <c r="CG13" s="3342"/>
      <c r="CH13" s="3342"/>
      <c r="CI13" s="3342"/>
      <c r="CJ13" s="3342"/>
      <c r="CK13" s="3342"/>
      <c r="CL13" s="3342"/>
      <c r="CM13" s="3342"/>
      <c r="CN13" s="3342"/>
      <c r="CO13" s="3342"/>
      <c r="CP13" s="3342"/>
      <c r="CQ13" s="3342"/>
      <c r="CR13" s="3342"/>
      <c r="CS13" s="3342"/>
      <c r="CT13" s="3342"/>
      <c r="CU13" s="3342"/>
      <c r="CV13" s="3342"/>
      <c r="CW13" s="3342"/>
      <c r="CX13" s="3342"/>
      <c r="CY13" s="3342"/>
      <c r="CZ13" s="3342"/>
      <c r="DA13" s="3356"/>
      <c r="DB13" s="3341">
        <v>0</v>
      </c>
      <c r="DC13" s="3342"/>
      <c r="DD13" s="3342"/>
      <c r="DE13" s="3342"/>
      <c r="DF13" s="3342"/>
      <c r="DG13" s="3342"/>
      <c r="DH13" s="3342"/>
      <c r="DI13" s="3342"/>
      <c r="DJ13" s="3342"/>
      <c r="DK13" s="3342"/>
      <c r="DL13" s="3342"/>
      <c r="DM13" s="3342"/>
      <c r="DN13" s="3342"/>
      <c r="DO13" s="3342"/>
      <c r="DP13" s="3342"/>
      <c r="DQ13" s="3342"/>
      <c r="DR13" s="3342"/>
      <c r="DS13" s="3342"/>
      <c r="DT13" s="3342"/>
      <c r="DU13" s="3342"/>
      <c r="DV13" s="3342"/>
      <c r="DW13" s="3342"/>
      <c r="DX13" s="3342"/>
      <c r="DY13" s="3342"/>
      <c r="DZ13" s="3342"/>
      <c r="EA13" s="3342"/>
      <c r="EB13" s="3342"/>
      <c r="EC13" s="3343"/>
    </row>
    <row r="14" spans="1:133" s="199" customFormat="1" ht="12.75">
      <c r="A14" s="650"/>
      <c r="C14" s="166"/>
      <c r="D14" s="3354" t="s">
        <v>1101</v>
      </c>
      <c r="E14" s="3354"/>
      <c r="F14" s="3354"/>
      <c r="G14" s="3354"/>
      <c r="H14" s="3354"/>
      <c r="I14" s="3354"/>
      <c r="J14" s="3354"/>
      <c r="K14" s="3354"/>
      <c r="L14" s="3354"/>
      <c r="M14" s="3354"/>
      <c r="N14" s="3354"/>
      <c r="O14" s="3354"/>
      <c r="P14" s="3354"/>
      <c r="Q14" s="3354"/>
      <c r="R14" s="3354"/>
      <c r="S14" s="3354"/>
      <c r="T14" s="3354"/>
      <c r="U14" s="3354"/>
      <c r="V14" s="3354"/>
      <c r="W14" s="3354"/>
      <c r="X14" s="3354"/>
      <c r="Y14" s="3354"/>
      <c r="Z14" s="3354"/>
      <c r="AA14" s="3354"/>
      <c r="AB14" s="3354"/>
      <c r="AC14" s="3354"/>
      <c r="AD14" s="3354"/>
      <c r="AE14" s="3354"/>
      <c r="AF14" s="3354"/>
      <c r="AG14" s="3354"/>
      <c r="AH14" s="3354"/>
      <c r="AI14" s="3354"/>
      <c r="AJ14" s="3354"/>
      <c r="AK14" s="3354"/>
      <c r="AL14" s="3354"/>
      <c r="AM14" s="3354"/>
      <c r="AN14" s="3354"/>
      <c r="AO14" s="3354"/>
      <c r="AP14" s="3354"/>
      <c r="AQ14" s="3354"/>
      <c r="AR14" s="3354"/>
      <c r="AS14" s="2876">
        <v>54442</v>
      </c>
      <c r="AT14" s="2877"/>
      <c r="AU14" s="2877"/>
      <c r="AV14" s="2877"/>
      <c r="AW14" s="2989"/>
      <c r="AX14" s="3355">
        <v>0</v>
      </c>
      <c r="AY14" s="3342"/>
      <c r="AZ14" s="3342"/>
      <c r="BA14" s="3342"/>
      <c r="BB14" s="3342"/>
      <c r="BC14" s="3342"/>
      <c r="BD14" s="3342"/>
      <c r="BE14" s="3342"/>
      <c r="BF14" s="3342"/>
      <c r="BG14" s="3342"/>
      <c r="BH14" s="3342"/>
      <c r="BI14" s="3342"/>
      <c r="BJ14" s="3342"/>
      <c r="BK14" s="3342"/>
      <c r="BL14" s="3342"/>
      <c r="BM14" s="3342"/>
      <c r="BN14" s="3342"/>
      <c r="BO14" s="3342"/>
      <c r="BP14" s="3342"/>
      <c r="BQ14" s="3342"/>
      <c r="BR14" s="3342"/>
      <c r="BS14" s="3342"/>
      <c r="BT14" s="3342"/>
      <c r="BU14" s="3342"/>
      <c r="BV14" s="3342"/>
      <c r="BW14" s="3342"/>
      <c r="BX14" s="3342"/>
      <c r="BY14" s="3356"/>
      <c r="BZ14" s="3341">
        <v>0</v>
      </c>
      <c r="CA14" s="3342"/>
      <c r="CB14" s="3342"/>
      <c r="CC14" s="3342"/>
      <c r="CD14" s="3342"/>
      <c r="CE14" s="3342"/>
      <c r="CF14" s="3342"/>
      <c r="CG14" s="3342"/>
      <c r="CH14" s="3342"/>
      <c r="CI14" s="3342"/>
      <c r="CJ14" s="3342"/>
      <c r="CK14" s="3342"/>
      <c r="CL14" s="3342"/>
      <c r="CM14" s="3342"/>
      <c r="CN14" s="3342"/>
      <c r="CO14" s="3342"/>
      <c r="CP14" s="3342"/>
      <c r="CQ14" s="3342"/>
      <c r="CR14" s="3342"/>
      <c r="CS14" s="3342"/>
      <c r="CT14" s="3342"/>
      <c r="CU14" s="3342"/>
      <c r="CV14" s="3342"/>
      <c r="CW14" s="3342"/>
      <c r="CX14" s="3342"/>
      <c r="CY14" s="3342"/>
      <c r="CZ14" s="3342"/>
      <c r="DA14" s="3356"/>
      <c r="DB14" s="3341">
        <v>0</v>
      </c>
      <c r="DC14" s="3342"/>
      <c r="DD14" s="3342"/>
      <c r="DE14" s="3342"/>
      <c r="DF14" s="3342"/>
      <c r="DG14" s="3342"/>
      <c r="DH14" s="3342"/>
      <c r="DI14" s="3342"/>
      <c r="DJ14" s="3342"/>
      <c r="DK14" s="3342"/>
      <c r="DL14" s="3342"/>
      <c r="DM14" s="3342"/>
      <c r="DN14" s="3342"/>
      <c r="DO14" s="3342"/>
      <c r="DP14" s="3342"/>
      <c r="DQ14" s="3342"/>
      <c r="DR14" s="3342"/>
      <c r="DS14" s="3342"/>
      <c r="DT14" s="3342"/>
      <c r="DU14" s="3342"/>
      <c r="DV14" s="3342"/>
      <c r="DW14" s="3342"/>
      <c r="DX14" s="3342"/>
      <c r="DY14" s="3342"/>
      <c r="DZ14" s="3342"/>
      <c r="EA14" s="3342"/>
      <c r="EB14" s="3342"/>
      <c r="EC14" s="3343"/>
    </row>
    <row r="15" spans="1:133" s="199" customFormat="1" ht="28.5" customHeight="1">
      <c r="A15" s="650"/>
      <c r="C15" s="164"/>
      <c r="D15" s="3289" t="s">
        <v>1262</v>
      </c>
      <c r="E15" s="3289"/>
      <c r="F15" s="3289"/>
      <c r="G15" s="3289"/>
      <c r="H15" s="3289"/>
      <c r="I15" s="3289"/>
      <c r="J15" s="3289"/>
      <c r="K15" s="3289"/>
      <c r="L15" s="3289"/>
      <c r="M15" s="3289"/>
      <c r="N15" s="3289"/>
      <c r="O15" s="3289"/>
      <c r="P15" s="3289"/>
      <c r="Q15" s="3289"/>
      <c r="R15" s="3289"/>
      <c r="S15" s="3289"/>
      <c r="T15" s="3289"/>
      <c r="U15" s="3289"/>
      <c r="V15" s="3289"/>
      <c r="W15" s="3289"/>
      <c r="X15" s="3289"/>
      <c r="Y15" s="3289"/>
      <c r="Z15" s="3289"/>
      <c r="AA15" s="3289"/>
      <c r="AB15" s="3289"/>
      <c r="AC15" s="3289"/>
      <c r="AD15" s="3289"/>
      <c r="AE15" s="3289"/>
      <c r="AF15" s="3289"/>
      <c r="AG15" s="3289"/>
      <c r="AH15" s="3289"/>
      <c r="AI15" s="3289"/>
      <c r="AJ15" s="3289"/>
      <c r="AK15" s="3289"/>
      <c r="AL15" s="3289"/>
      <c r="AM15" s="3289"/>
      <c r="AN15" s="3289"/>
      <c r="AO15" s="3289"/>
      <c r="AP15" s="3289"/>
      <c r="AQ15" s="3289"/>
      <c r="AR15" s="3289"/>
      <c r="AS15" s="2969">
        <v>5445</v>
      </c>
      <c r="AT15" s="2970"/>
      <c r="AU15" s="2970"/>
      <c r="AV15" s="2970"/>
      <c r="AW15" s="2971"/>
      <c r="AX15" s="2771">
        <f>SUM(AX17:BY20)</f>
        <v>0</v>
      </c>
      <c r="AY15" s="2772"/>
      <c r="AZ15" s="2772"/>
      <c r="BA15" s="2772"/>
      <c r="BB15" s="2772"/>
      <c r="BC15" s="2772"/>
      <c r="BD15" s="2772"/>
      <c r="BE15" s="2772"/>
      <c r="BF15" s="2772"/>
      <c r="BG15" s="2772"/>
      <c r="BH15" s="2772"/>
      <c r="BI15" s="2772"/>
      <c r="BJ15" s="2772"/>
      <c r="BK15" s="2772"/>
      <c r="BL15" s="2772"/>
      <c r="BM15" s="2772"/>
      <c r="BN15" s="2772"/>
      <c r="BO15" s="2772"/>
      <c r="BP15" s="2772"/>
      <c r="BQ15" s="2772"/>
      <c r="BR15" s="2772"/>
      <c r="BS15" s="2772"/>
      <c r="BT15" s="2772"/>
      <c r="BU15" s="2772"/>
      <c r="BV15" s="2772"/>
      <c r="BW15" s="2772"/>
      <c r="BX15" s="2772"/>
      <c r="BY15" s="2773"/>
      <c r="BZ15" s="2774">
        <f>SUM(BZ17:DA20)</f>
        <v>0</v>
      </c>
      <c r="CA15" s="2772"/>
      <c r="CB15" s="2772"/>
      <c r="CC15" s="2772"/>
      <c r="CD15" s="2772"/>
      <c r="CE15" s="2772"/>
      <c r="CF15" s="2772"/>
      <c r="CG15" s="2772"/>
      <c r="CH15" s="2772"/>
      <c r="CI15" s="2772"/>
      <c r="CJ15" s="2772"/>
      <c r="CK15" s="2772"/>
      <c r="CL15" s="2772"/>
      <c r="CM15" s="2772"/>
      <c r="CN15" s="2772"/>
      <c r="CO15" s="2772"/>
      <c r="CP15" s="2772"/>
      <c r="CQ15" s="2772"/>
      <c r="CR15" s="2772"/>
      <c r="CS15" s="2772"/>
      <c r="CT15" s="2772"/>
      <c r="CU15" s="2772"/>
      <c r="CV15" s="2772"/>
      <c r="CW15" s="2772"/>
      <c r="CX15" s="2772"/>
      <c r="CY15" s="2772"/>
      <c r="CZ15" s="2772"/>
      <c r="DA15" s="2773"/>
      <c r="DB15" s="2774">
        <f>SUM(DB17:EC20)</f>
        <v>0</v>
      </c>
      <c r="DC15" s="2772"/>
      <c r="DD15" s="2772"/>
      <c r="DE15" s="2772"/>
      <c r="DF15" s="2772"/>
      <c r="DG15" s="2772"/>
      <c r="DH15" s="2772"/>
      <c r="DI15" s="2772"/>
      <c r="DJ15" s="2772"/>
      <c r="DK15" s="2772"/>
      <c r="DL15" s="2772"/>
      <c r="DM15" s="2772"/>
      <c r="DN15" s="2772"/>
      <c r="DO15" s="2772"/>
      <c r="DP15" s="2772"/>
      <c r="DQ15" s="2772"/>
      <c r="DR15" s="2772"/>
      <c r="DS15" s="2772"/>
      <c r="DT15" s="2772"/>
      <c r="DU15" s="2772"/>
      <c r="DV15" s="2772"/>
      <c r="DW15" s="2772"/>
      <c r="DX15" s="2772"/>
      <c r="DY15" s="2772"/>
      <c r="DZ15" s="2772"/>
      <c r="EA15" s="2772"/>
      <c r="EB15" s="2772"/>
      <c r="EC15" s="2775"/>
    </row>
    <row r="16" spans="1:133" s="199" customFormat="1" ht="14.25" customHeight="1">
      <c r="A16" s="650"/>
      <c r="C16" s="165"/>
      <c r="D16" s="3364" t="s">
        <v>406</v>
      </c>
      <c r="E16" s="3364"/>
      <c r="F16" s="3364"/>
      <c r="G16" s="3364"/>
      <c r="H16" s="3364"/>
      <c r="I16" s="3364"/>
      <c r="J16" s="3364"/>
      <c r="K16" s="3364"/>
      <c r="L16" s="3364"/>
      <c r="M16" s="3364"/>
      <c r="N16" s="3364"/>
      <c r="O16" s="3364"/>
      <c r="P16" s="3364"/>
      <c r="Q16" s="3364"/>
      <c r="R16" s="3364"/>
      <c r="S16" s="3364"/>
      <c r="T16" s="3364"/>
      <c r="U16" s="3364"/>
      <c r="V16" s="3364"/>
      <c r="W16" s="3364"/>
      <c r="X16" s="3364"/>
      <c r="Y16" s="3364"/>
      <c r="Z16" s="3364"/>
      <c r="AA16" s="3364"/>
      <c r="AB16" s="3364"/>
      <c r="AC16" s="3364"/>
      <c r="AD16" s="3364"/>
      <c r="AE16" s="3364"/>
      <c r="AF16" s="3364"/>
      <c r="AG16" s="3364"/>
      <c r="AH16" s="3364"/>
      <c r="AI16" s="3364"/>
      <c r="AJ16" s="3364"/>
      <c r="AK16" s="3364"/>
      <c r="AL16" s="3364"/>
      <c r="AM16" s="3364"/>
      <c r="AN16" s="3364"/>
      <c r="AO16" s="3364"/>
      <c r="AP16" s="3364"/>
      <c r="AQ16" s="3364"/>
      <c r="AR16" s="3364"/>
      <c r="AS16" s="2859"/>
      <c r="AT16" s="2860"/>
      <c r="AU16" s="2860"/>
      <c r="AV16" s="2860"/>
      <c r="AW16" s="3293"/>
      <c r="AX16" s="3365"/>
      <c r="AY16" s="3366"/>
      <c r="AZ16" s="3366"/>
      <c r="BA16" s="3366"/>
      <c r="BB16" s="3366"/>
      <c r="BC16" s="3366"/>
      <c r="BD16" s="3366"/>
      <c r="BE16" s="3366"/>
      <c r="BF16" s="3366"/>
      <c r="BG16" s="3366"/>
      <c r="BH16" s="3366"/>
      <c r="BI16" s="3366"/>
      <c r="BJ16" s="3366"/>
      <c r="BK16" s="3366"/>
      <c r="BL16" s="3366"/>
      <c r="BM16" s="3366"/>
      <c r="BN16" s="3366"/>
      <c r="BO16" s="3366"/>
      <c r="BP16" s="3366"/>
      <c r="BQ16" s="3366"/>
      <c r="BR16" s="3366"/>
      <c r="BS16" s="3366"/>
      <c r="BT16" s="3366"/>
      <c r="BU16" s="3366"/>
      <c r="BV16" s="3366"/>
      <c r="BW16" s="3366"/>
      <c r="BX16" s="3366"/>
      <c r="BY16" s="3367"/>
      <c r="BZ16" s="3368"/>
      <c r="CA16" s="3366"/>
      <c r="CB16" s="3366"/>
      <c r="CC16" s="3366"/>
      <c r="CD16" s="3366"/>
      <c r="CE16" s="3366"/>
      <c r="CF16" s="3366"/>
      <c r="CG16" s="3366"/>
      <c r="CH16" s="3366"/>
      <c r="CI16" s="3366"/>
      <c r="CJ16" s="3366"/>
      <c r="CK16" s="3366"/>
      <c r="CL16" s="3366"/>
      <c r="CM16" s="3366"/>
      <c r="CN16" s="3366"/>
      <c r="CO16" s="3366"/>
      <c r="CP16" s="3366"/>
      <c r="CQ16" s="3366"/>
      <c r="CR16" s="3366"/>
      <c r="CS16" s="3366"/>
      <c r="CT16" s="3366"/>
      <c r="CU16" s="3366"/>
      <c r="CV16" s="3366"/>
      <c r="CW16" s="3366"/>
      <c r="CX16" s="3366"/>
      <c r="CY16" s="3366"/>
      <c r="CZ16" s="3366"/>
      <c r="DA16" s="3367"/>
      <c r="DB16" s="3368"/>
      <c r="DC16" s="3366"/>
      <c r="DD16" s="3366"/>
      <c r="DE16" s="3366"/>
      <c r="DF16" s="3366"/>
      <c r="DG16" s="3366"/>
      <c r="DH16" s="3366"/>
      <c r="DI16" s="3366"/>
      <c r="DJ16" s="3366"/>
      <c r="DK16" s="3366"/>
      <c r="DL16" s="3366"/>
      <c r="DM16" s="3366"/>
      <c r="DN16" s="3366"/>
      <c r="DO16" s="3366"/>
      <c r="DP16" s="3366"/>
      <c r="DQ16" s="3366"/>
      <c r="DR16" s="3366"/>
      <c r="DS16" s="3366"/>
      <c r="DT16" s="3366"/>
      <c r="DU16" s="3366"/>
      <c r="DV16" s="3366"/>
      <c r="DW16" s="3366"/>
      <c r="DX16" s="3366"/>
      <c r="DY16" s="3366"/>
      <c r="DZ16" s="3366"/>
      <c r="EA16" s="3366"/>
      <c r="EB16" s="3366"/>
      <c r="EC16" s="3369"/>
    </row>
    <row r="17" spans="1:165" s="199" customFormat="1" ht="14.25" customHeight="1">
      <c r="A17" s="650"/>
      <c r="C17" s="218"/>
      <c r="D17" s="3354" t="s">
        <v>1103</v>
      </c>
      <c r="E17" s="3354"/>
      <c r="F17" s="3354"/>
      <c r="G17" s="3354"/>
      <c r="H17" s="3354"/>
      <c r="I17" s="3354"/>
      <c r="J17" s="3354"/>
      <c r="K17" s="3354"/>
      <c r="L17" s="3354"/>
      <c r="M17" s="3354"/>
      <c r="N17" s="3354"/>
      <c r="O17" s="3354"/>
      <c r="P17" s="3354"/>
      <c r="Q17" s="3354"/>
      <c r="R17" s="3354"/>
      <c r="S17" s="3354"/>
      <c r="T17" s="3354"/>
      <c r="U17" s="3354"/>
      <c r="V17" s="3354"/>
      <c r="W17" s="3354"/>
      <c r="X17" s="3354"/>
      <c r="Y17" s="3354"/>
      <c r="Z17" s="3354"/>
      <c r="AA17" s="3354"/>
      <c r="AB17" s="3354"/>
      <c r="AC17" s="3354"/>
      <c r="AD17" s="3354"/>
      <c r="AE17" s="3354"/>
      <c r="AF17" s="3354"/>
      <c r="AG17" s="3354"/>
      <c r="AH17" s="3354"/>
      <c r="AI17" s="3354"/>
      <c r="AJ17" s="3354"/>
      <c r="AK17" s="3354"/>
      <c r="AL17" s="3354"/>
      <c r="AM17" s="3354"/>
      <c r="AN17" s="3354"/>
      <c r="AO17" s="3354"/>
      <c r="AP17" s="3354"/>
      <c r="AQ17" s="3354"/>
      <c r="AR17" s="3354"/>
      <c r="AS17" s="3150">
        <v>5446</v>
      </c>
      <c r="AT17" s="2968"/>
      <c r="AU17" s="2968"/>
      <c r="AV17" s="2968"/>
      <c r="AW17" s="3320"/>
      <c r="AX17" s="3355">
        <v>0</v>
      </c>
      <c r="AY17" s="3342"/>
      <c r="AZ17" s="3342"/>
      <c r="BA17" s="3342"/>
      <c r="BB17" s="3342"/>
      <c r="BC17" s="3342"/>
      <c r="BD17" s="3342"/>
      <c r="BE17" s="3342"/>
      <c r="BF17" s="3342"/>
      <c r="BG17" s="3342"/>
      <c r="BH17" s="3342"/>
      <c r="BI17" s="3342"/>
      <c r="BJ17" s="3342"/>
      <c r="BK17" s="3342"/>
      <c r="BL17" s="3342"/>
      <c r="BM17" s="3342"/>
      <c r="BN17" s="3342"/>
      <c r="BO17" s="3342"/>
      <c r="BP17" s="3342"/>
      <c r="BQ17" s="3342"/>
      <c r="BR17" s="3342"/>
      <c r="BS17" s="3342"/>
      <c r="BT17" s="3342"/>
      <c r="BU17" s="3342"/>
      <c r="BV17" s="3342"/>
      <c r="BW17" s="3342"/>
      <c r="BX17" s="3342"/>
      <c r="BY17" s="3356"/>
      <c r="BZ17" s="3341">
        <v>0</v>
      </c>
      <c r="CA17" s="3342"/>
      <c r="CB17" s="3342"/>
      <c r="CC17" s="3342"/>
      <c r="CD17" s="3342"/>
      <c r="CE17" s="3342"/>
      <c r="CF17" s="3342"/>
      <c r="CG17" s="3342"/>
      <c r="CH17" s="3342"/>
      <c r="CI17" s="3342"/>
      <c r="CJ17" s="3342"/>
      <c r="CK17" s="3342"/>
      <c r="CL17" s="3342"/>
      <c r="CM17" s="3342"/>
      <c r="CN17" s="3342"/>
      <c r="CO17" s="3342"/>
      <c r="CP17" s="3342"/>
      <c r="CQ17" s="3342"/>
      <c r="CR17" s="3342"/>
      <c r="CS17" s="3342"/>
      <c r="CT17" s="3342"/>
      <c r="CU17" s="3342"/>
      <c r="CV17" s="3342"/>
      <c r="CW17" s="3342"/>
      <c r="CX17" s="3342"/>
      <c r="CY17" s="3342"/>
      <c r="CZ17" s="3342"/>
      <c r="DA17" s="3356"/>
      <c r="DB17" s="3341">
        <v>0</v>
      </c>
      <c r="DC17" s="3342"/>
      <c r="DD17" s="3342"/>
      <c r="DE17" s="3342"/>
      <c r="DF17" s="3342"/>
      <c r="DG17" s="3342"/>
      <c r="DH17" s="3342"/>
      <c r="DI17" s="3342"/>
      <c r="DJ17" s="3342"/>
      <c r="DK17" s="3342"/>
      <c r="DL17" s="3342"/>
      <c r="DM17" s="3342"/>
      <c r="DN17" s="3342"/>
      <c r="DO17" s="3342"/>
      <c r="DP17" s="3342"/>
      <c r="DQ17" s="3342"/>
      <c r="DR17" s="3342"/>
      <c r="DS17" s="3342"/>
      <c r="DT17" s="3342"/>
      <c r="DU17" s="3342"/>
      <c r="DV17" s="3342"/>
      <c r="DW17" s="3342"/>
      <c r="DX17" s="3342"/>
      <c r="DY17" s="3342"/>
      <c r="DZ17" s="3342"/>
      <c r="EA17" s="3342"/>
      <c r="EB17" s="3342"/>
      <c r="EC17" s="3343"/>
    </row>
    <row r="18" spans="1:165" s="199" customFormat="1" ht="14.25" customHeight="1">
      <c r="A18" s="650"/>
      <c r="C18" s="218"/>
      <c r="D18" s="3357" t="s">
        <v>1099</v>
      </c>
      <c r="E18" s="3357"/>
      <c r="F18" s="3357"/>
      <c r="G18" s="3357"/>
      <c r="H18" s="3357"/>
      <c r="I18" s="3357"/>
      <c r="J18" s="3357"/>
      <c r="K18" s="3357"/>
      <c r="L18" s="3357"/>
      <c r="M18" s="3357"/>
      <c r="N18" s="3357"/>
      <c r="O18" s="3357"/>
      <c r="P18" s="3357"/>
      <c r="Q18" s="3357"/>
      <c r="R18" s="3357"/>
      <c r="S18" s="3357"/>
      <c r="T18" s="3357"/>
      <c r="U18" s="3357"/>
      <c r="V18" s="3357"/>
      <c r="W18" s="3357"/>
      <c r="X18" s="3357"/>
      <c r="Y18" s="3357"/>
      <c r="Z18" s="3357"/>
      <c r="AA18" s="3357"/>
      <c r="AB18" s="3357"/>
      <c r="AC18" s="3357"/>
      <c r="AD18" s="3357"/>
      <c r="AE18" s="3357"/>
      <c r="AF18" s="3357"/>
      <c r="AG18" s="3357"/>
      <c r="AH18" s="3357"/>
      <c r="AI18" s="3357"/>
      <c r="AJ18" s="3357"/>
      <c r="AK18" s="3357"/>
      <c r="AL18" s="3357"/>
      <c r="AM18" s="3357"/>
      <c r="AN18" s="3357"/>
      <c r="AO18" s="3357"/>
      <c r="AP18" s="3357"/>
      <c r="AQ18" s="3357"/>
      <c r="AR18" s="3358"/>
      <c r="AS18" s="2969">
        <v>5447</v>
      </c>
      <c r="AT18" s="2970"/>
      <c r="AU18" s="2970"/>
      <c r="AV18" s="2970"/>
      <c r="AW18" s="2971"/>
      <c r="AX18" s="3359">
        <v>0</v>
      </c>
      <c r="AY18" s="3360"/>
      <c r="AZ18" s="3360"/>
      <c r="BA18" s="3360"/>
      <c r="BB18" s="3360"/>
      <c r="BC18" s="3360"/>
      <c r="BD18" s="3360"/>
      <c r="BE18" s="3360"/>
      <c r="BF18" s="3360"/>
      <c r="BG18" s="3360"/>
      <c r="BH18" s="3360"/>
      <c r="BI18" s="3360"/>
      <c r="BJ18" s="3360"/>
      <c r="BK18" s="3360"/>
      <c r="BL18" s="3360"/>
      <c r="BM18" s="3360"/>
      <c r="BN18" s="3360"/>
      <c r="BO18" s="3360"/>
      <c r="BP18" s="3360"/>
      <c r="BQ18" s="3360"/>
      <c r="BR18" s="3360"/>
      <c r="BS18" s="3360"/>
      <c r="BT18" s="3360"/>
      <c r="BU18" s="3360"/>
      <c r="BV18" s="3360"/>
      <c r="BW18" s="3360"/>
      <c r="BX18" s="3360"/>
      <c r="BY18" s="3361"/>
      <c r="BZ18" s="3362">
        <v>0</v>
      </c>
      <c r="CA18" s="3360"/>
      <c r="CB18" s="3360"/>
      <c r="CC18" s="3360"/>
      <c r="CD18" s="3360"/>
      <c r="CE18" s="3360"/>
      <c r="CF18" s="3360"/>
      <c r="CG18" s="3360"/>
      <c r="CH18" s="3360"/>
      <c r="CI18" s="3360"/>
      <c r="CJ18" s="3360"/>
      <c r="CK18" s="3360"/>
      <c r="CL18" s="3360"/>
      <c r="CM18" s="3360"/>
      <c r="CN18" s="3360"/>
      <c r="CO18" s="3360"/>
      <c r="CP18" s="3360"/>
      <c r="CQ18" s="3360"/>
      <c r="CR18" s="3360"/>
      <c r="CS18" s="3360"/>
      <c r="CT18" s="3360"/>
      <c r="CU18" s="3360"/>
      <c r="CV18" s="3360"/>
      <c r="CW18" s="3360"/>
      <c r="CX18" s="3360"/>
      <c r="CY18" s="3360"/>
      <c r="CZ18" s="3360"/>
      <c r="DA18" s="3361"/>
      <c r="DB18" s="3362">
        <v>0</v>
      </c>
      <c r="DC18" s="3360"/>
      <c r="DD18" s="3360"/>
      <c r="DE18" s="3360"/>
      <c r="DF18" s="3360"/>
      <c r="DG18" s="3360"/>
      <c r="DH18" s="3360"/>
      <c r="DI18" s="3360"/>
      <c r="DJ18" s="3360"/>
      <c r="DK18" s="3360"/>
      <c r="DL18" s="3360"/>
      <c r="DM18" s="3360"/>
      <c r="DN18" s="3360"/>
      <c r="DO18" s="3360"/>
      <c r="DP18" s="3360"/>
      <c r="DQ18" s="3360"/>
      <c r="DR18" s="3360"/>
      <c r="DS18" s="3360"/>
      <c r="DT18" s="3360"/>
      <c r="DU18" s="3360"/>
      <c r="DV18" s="3360"/>
      <c r="DW18" s="3360"/>
      <c r="DX18" s="3360"/>
      <c r="DY18" s="3360"/>
      <c r="DZ18" s="3360"/>
      <c r="EA18" s="3360"/>
      <c r="EB18" s="3360"/>
      <c r="EC18" s="3363"/>
    </row>
    <row r="19" spans="1:165" s="199" customFormat="1" ht="14.25" customHeight="1">
      <c r="A19" s="650"/>
      <c r="C19" s="218"/>
      <c r="D19" s="3354" t="s">
        <v>1100</v>
      </c>
      <c r="E19" s="3354"/>
      <c r="F19" s="3354"/>
      <c r="G19" s="3354"/>
      <c r="H19" s="3354"/>
      <c r="I19" s="3354"/>
      <c r="J19" s="3354"/>
      <c r="K19" s="3354"/>
      <c r="L19" s="3354"/>
      <c r="M19" s="3354"/>
      <c r="N19" s="3354"/>
      <c r="O19" s="3354"/>
      <c r="P19" s="3354"/>
      <c r="Q19" s="3354"/>
      <c r="R19" s="3354"/>
      <c r="S19" s="3354"/>
      <c r="T19" s="3354"/>
      <c r="U19" s="3354"/>
      <c r="V19" s="3354"/>
      <c r="W19" s="3354"/>
      <c r="X19" s="3354"/>
      <c r="Y19" s="3354"/>
      <c r="Z19" s="3354"/>
      <c r="AA19" s="3354"/>
      <c r="AB19" s="3354"/>
      <c r="AC19" s="3354"/>
      <c r="AD19" s="3354"/>
      <c r="AE19" s="3354"/>
      <c r="AF19" s="3354"/>
      <c r="AG19" s="3354"/>
      <c r="AH19" s="3354"/>
      <c r="AI19" s="3354"/>
      <c r="AJ19" s="3354"/>
      <c r="AK19" s="3354"/>
      <c r="AL19" s="3354"/>
      <c r="AM19" s="3354"/>
      <c r="AN19" s="3354"/>
      <c r="AO19" s="3354"/>
      <c r="AP19" s="3354"/>
      <c r="AQ19" s="3354"/>
      <c r="AR19" s="3354"/>
      <c r="AS19" s="3150">
        <v>5448</v>
      </c>
      <c r="AT19" s="2968"/>
      <c r="AU19" s="2968"/>
      <c r="AV19" s="2968"/>
      <c r="AW19" s="3320"/>
      <c r="AX19" s="3355">
        <v>0</v>
      </c>
      <c r="AY19" s="3342"/>
      <c r="AZ19" s="3342"/>
      <c r="BA19" s="3342"/>
      <c r="BB19" s="3342"/>
      <c r="BC19" s="3342"/>
      <c r="BD19" s="3342"/>
      <c r="BE19" s="3342"/>
      <c r="BF19" s="3342"/>
      <c r="BG19" s="3342"/>
      <c r="BH19" s="3342"/>
      <c r="BI19" s="3342"/>
      <c r="BJ19" s="3342"/>
      <c r="BK19" s="3342"/>
      <c r="BL19" s="3342"/>
      <c r="BM19" s="3342"/>
      <c r="BN19" s="3342"/>
      <c r="BO19" s="3342"/>
      <c r="BP19" s="3342"/>
      <c r="BQ19" s="3342"/>
      <c r="BR19" s="3342"/>
      <c r="BS19" s="3342"/>
      <c r="BT19" s="3342"/>
      <c r="BU19" s="3342"/>
      <c r="BV19" s="3342"/>
      <c r="BW19" s="3342"/>
      <c r="BX19" s="3342"/>
      <c r="BY19" s="3356"/>
      <c r="BZ19" s="3341">
        <v>0</v>
      </c>
      <c r="CA19" s="3342"/>
      <c r="CB19" s="3342"/>
      <c r="CC19" s="3342"/>
      <c r="CD19" s="3342"/>
      <c r="CE19" s="3342"/>
      <c r="CF19" s="3342"/>
      <c r="CG19" s="3342"/>
      <c r="CH19" s="3342"/>
      <c r="CI19" s="3342"/>
      <c r="CJ19" s="3342"/>
      <c r="CK19" s="3342"/>
      <c r="CL19" s="3342"/>
      <c r="CM19" s="3342"/>
      <c r="CN19" s="3342"/>
      <c r="CO19" s="3342"/>
      <c r="CP19" s="3342"/>
      <c r="CQ19" s="3342"/>
      <c r="CR19" s="3342"/>
      <c r="CS19" s="3342"/>
      <c r="CT19" s="3342"/>
      <c r="CU19" s="3342"/>
      <c r="CV19" s="3342"/>
      <c r="CW19" s="3342"/>
      <c r="CX19" s="3342"/>
      <c r="CY19" s="3342"/>
      <c r="CZ19" s="3342"/>
      <c r="DA19" s="3356"/>
      <c r="DB19" s="3341">
        <v>0</v>
      </c>
      <c r="DC19" s="3342"/>
      <c r="DD19" s="3342"/>
      <c r="DE19" s="3342"/>
      <c r="DF19" s="3342"/>
      <c r="DG19" s="3342"/>
      <c r="DH19" s="3342"/>
      <c r="DI19" s="3342"/>
      <c r="DJ19" s="3342"/>
      <c r="DK19" s="3342"/>
      <c r="DL19" s="3342"/>
      <c r="DM19" s="3342"/>
      <c r="DN19" s="3342"/>
      <c r="DO19" s="3342"/>
      <c r="DP19" s="3342"/>
      <c r="DQ19" s="3342"/>
      <c r="DR19" s="3342"/>
      <c r="DS19" s="3342"/>
      <c r="DT19" s="3342"/>
      <c r="DU19" s="3342"/>
      <c r="DV19" s="3342"/>
      <c r="DW19" s="3342"/>
      <c r="DX19" s="3342"/>
      <c r="DY19" s="3342"/>
      <c r="DZ19" s="3342"/>
      <c r="EA19" s="3342"/>
      <c r="EB19" s="3342"/>
      <c r="EC19" s="3343"/>
    </row>
    <row r="20" spans="1:165" s="199" customFormat="1" ht="14.25" customHeight="1" thickBot="1">
      <c r="A20" s="650"/>
      <c r="C20" s="167"/>
      <c r="D20" s="3344" t="s">
        <v>1101</v>
      </c>
      <c r="E20" s="3345"/>
      <c r="F20" s="3345"/>
      <c r="G20" s="3345"/>
      <c r="H20" s="3345"/>
      <c r="I20" s="3345"/>
      <c r="J20" s="3345"/>
      <c r="K20" s="3345"/>
      <c r="L20" s="3345"/>
      <c r="M20" s="3345"/>
      <c r="N20" s="3345"/>
      <c r="O20" s="3345"/>
      <c r="P20" s="3345"/>
      <c r="Q20" s="3345"/>
      <c r="R20" s="3345"/>
      <c r="S20" s="3345"/>
      <c r="T20" s="3345"/>
      <c r="U20" s="3345"/>
      <c r="V20" s="3345"/>
      <c r="W20" s="3345"/>
      <c r="X20" s="3345"/>
      <c r="Y20" s="3345"/>
      <c r="Z20" s="3345"/>
      <c r="AA20" s="3345"/>
      <c r="AB20" s="3345"/>
      <c r="AC20" s="3345"/>
      <c r="AD20" s="3345"/>
      <c r="AE20" s="3345"/>
      <c r="AF20" s="3345"/>
      <c r="AG20" s="3345"/>
      <c r="AH20" s="3345"/>
      <c r="AI20" s="3345"/>
      <c r="AJ20" s="3345"/>
      <c r="AK20" s="3345"/>
      <c r="AL20" s="3345"/>
      <c r="AM20" s="3345"/>
      <c r="AN20" s="3345"/>
      <c r="AO20" s="3345"/>
      <c r="AP20" s="3345"/>
      <c r="AQ20" s="3345"/>
      <c r="AR20" s="3345"/>
      <c r="AS20" s="3346">
        <v>5449</v>
      </c>
      <c r="AT20" s="3347"/>
      <c r="AU20" s="3347"/>
      <c r="AV20" s="3347"/>
      <c r="AW20" s="3348"/>
      <c r="AX20" s="3349">
        <v>0</v>
      </c>
      <c r="AY20" s="3350"/>
      <c r="AZ20" s="3350"/>
      <c r="BA20" s="3350"/>
      <c r="BB20" s="3350"/>
      <c r="BC20" s="3350"/>
      <c r="BD20" s="3350"/>
      <c r="BE20" s="3350"/>
      <c r="BF20" s="3350"/>
      <c r="BG20" s="3350"/>
      <c r="BH20" s="3350"/>
      <c r="BI20" s="3350"/>
      <c r="BJ20" s="3350"/>
      <c r="BK20" s="3350"/>
      <c r="BL20" s="3350"/>
      <c r="BM20" s="3350"/>
      <c r="BN20" s="3350"/>
      <c r="BO20" s="3350"/>
      <c r="BP20" s="3350"/>
      <c r="BQ20" s="3350"/>
      <c r="BR20" s="3350"/>
      <c r="BS20" s="3350"/>
      <c r="BT20" s="3350"/>
      <c r="BU20" s="3350"/>
      <c r="BV20" s="3350"/>
      <c r="BW20" s="3350"/>
      <c r="BX20" s="3350"/>
      <c r="BY20" s="3351"/>
      <c r="BZ20" s="3352">
        <v>0</v>
      </c>
      <c r="CA20" s="3350"/>
      <c r="CB20" s="3350"/>
      <c r="CC20" s="3350"/>
      <c r="CD20" s="3350"/>
      <c r="CE20" s="3350"/>
      <c r="CF20" s="3350"/>
      <c r="CG20" s="3350"/>
      <c r="CH20" s="3350"/>
      <c r="CI20" s="3350"/>
      <c r="CJ20" s="3350"/>
      <c r="CK20" s="3350"/>
      <c r="CL20" s="3350"/>
      <c r="CM20" s="3350"/>
      <c r="CN20" s="3350"/>
      <c r="CO20" s="3350"/>
      <c r="CP20" s="3350"/>
      <c r="CQ20" s="3350"/>
      <c r="CR20" s="3350"/>
      <c r="CS20" s="3350"/>
      <c r="CT20" s="3350"/>
      <c r="CU20" s="3350"/>
      <c r="CV20" s="3350"/>
      <c r="CW20" s="3350"/>
      <c r="CX20" s="3350"/>
      <c r="CY20" s="3350"/>
      <c r="CZ20" s="3350"/>
      <c r="DA20" s="3351"/>
      <c r="DB20" s="3352">
        <v>0</v>
      </c>
      <c r="DC20" s="3350"/>
      <c r="DD20" s="3350"/>
      <c r="DE20" s="3350"/>
      <c r="DF20" s="3350"/>
      <c r="DG20" s="3350"/>
      <c r="DH20" s="3350"/>
      <c r="DI20" s="3350"/>
      <c r="DJ20" s="3350"/>
      <c r="DK20" s="3350"/>
      <c r="DL20" s="3350"/>
      <c r="DM20" s="3350"/>
      <c r="DN20" s="3350"/>
      <c r="DO20" s="3350"/>
      <c r="DP20" s="3350"/>
      <c r="DQ20" s="3350"/>
      <c r="DR20" s="3350"/>
      <c r="DS20" s="3350"/>
      <c r="DT20" s="3350"/>
      <c r="DU20" s="3350"/>
      <c r="DV20" s="3350"/>
      <c r="DW20" s="3350"/>
      <c r="DX20" s="3350"/>
      <c r="DY20" s="3350"/>
      <c r="DZ20" s="3350"/>
      <c r="EA20" s="3350"/>
      <c r="EB20" s="3350"/>
      <c r="EC20" s="3353"/>
    </row>
    <row r="21" spans="1:165" ht="12" customHeight="1">
      <c r="A21" s="627" t="s">
        <v>214</v>
      </c>
    </row>
    <row r="22" spans="1:165" s="450" customFormat="1" ht="15.75" customHeight="1">
      <c r="A22" s="629"/>
      <c r="G22" s="1010" t="s">
        <v>297</v>
      </c>
      <c r="H22" s="1010"/>
      <c r="I22" s="1010"/>
      <c r="J22" s="1010"/>
      <c r="K22" s="1010"/>
      <c r="L22" s="1010"/>
      <c r="M22" s="1010"/>
      <c r="N22" s="1010"/>
      <c r="O22" s="1010"/>
      <c r="P22" s="1010"/>
      <c r="Q22" s="1010"/>
      <c r="R22" s="1010"/>
      <c r="S22" s="1010"/>
      <c r="T22" s="1010"/>
      <c r="U22" s="1010"/>
      <c r="V22" s="1010"/>
      <c r="W22" s="1010"/>
      <c r="X22" s="1010"/>
      <c r="Y22" s="1010"/>
      <c r="Z22" s="1010"/>
      <c r="AA22" s="1010"/>
      <c r="AB22" s="1010"/>
      <c r="AC22" s="1010"/>
      <c r="AD22" s="1010"/>
      <c r="AE22" s="1010"/>
      <c r="AF22" s="1010"/>
      <c r="AG22" s="1010"/>
      <c r="AH22" s="1010"/>
      <c r="AI22" s="1010"/>
      <c r="AJ22" s="1010"/>
      <c r="AK22" s="1010"/>
      <c r="AL22" s="1010"/>
      <c r="AM22" s="1010"/>
      <c r="AN22" s="1010"/>
      <c r="AO22" s="1010"/>
      <c r="AP22" s="1010"/>
      <c r="AQ22" s="1010"/>
      <c r="AR22" s="1010"/>
      <c r="AS22" s="1010"/>
      <c r="AT22" s="1010"/>
      <c r="AU22" s="1010"/>
      <c r="AV22" s="1010"/>
      <c r="AW22" s="1010"/>
      <c r="AX22" s="1010"/>
      <c r="AY22" s="1010"/>
      <c r="AZ22" s="1010"/>
      <c r="BA22" s="1010"/>
      <c r="BB22" s="1010"/>
      <c r="BC22" s="1010"/>
      <c r="BD22" s="1010"/>
      <c r="BE22" s="1010"/>
      <c r="BF22" s="1010"/>
      <c r="BG22" s="1010"/>
      <c r="BH22" s="1010"/>
      <c r="BI22" s="1010"/>
      <c r="BJ22" s="1010"/>
      <c r="BK22" s="1010"/>
      <c r="BL22" s="1010"/>
      <c r="BM22" s="1010"/>
      <c r="BN22" s="1010"/>
      <c r="BO22" s="1010"/>
      <c r="BP22" s="1010"/>
      <c r="BQ22" s="1010"/>
      <c r="BR22" s="1010"/>
      <c r="BS22" s="1010"/>
      <c r="BT22" s="1010"/>
      <c r="BU22" s="1010"/>
      <c r="BV22" s="1010"/>
      <c r="BW22" s="1010"/>
      <c r="BX22" s="1010"/>
      <c r="BY22" s="1010"/>
      <c r="BZ22" s="1010"/>
      <c r="CA22" s="1010"/>
      <c r="CB22" s="1010"/>
      <c r="CC22" s="1010"/>
      <c r="CD22" s="1010"/>
      <c r="CE22" s="1010"/>
      <c r="CF22" s="1010"/>
      <c r="CG22" s="1010"/>
      <c r="CH22" s="1010"/>
      <c r="CI22" s="1010"/>
      <c r="CJ22" s="1010"/>
      <c r="CK22" s="1010"/>
      <c r="CL22" s="1010"/>
      <c r="CM22" s="1010"/>
      <c r="CN22" s="1010"/>
      <c r="CO22" s="1010"/>
      <c r="CP22" s="1010"/>
      <c r="CQ22" s="1010"/>
      <c r="CR22" s="1010"/>
      <c r="CS22" s="1010"/>
      <c r="CT22" s="1010"/>
      <c r="CU22" s="1010"/>
      <c r="CV22" s="1010"/>
      <c r="CW22" s="1010"/>
      <c r="CX22" s="1010"/>
      <c r="CY22" s="1010"/>
      <c r="CZ22" s="1010"/>
      <c r="DA22" s="1010"/>
      <c r="FI22" s="451"/>
    </row>
    <row r="23" spans="1:165" s="101" customFormat="1" ht="12.75" customHeight="1">
      <c r="A23" s="631"/>
      <c r="G23" s="1010" t="s">
        <v>300</v>
      </c>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1010"/>
      <c r="AL23" s="1010"/>
      <c r="AM23" s="1010"/>
      <c r="AN23" s="1010"/>
      <c r="AO23" s="1010"/>
      <c r="AP23" s="1010"/>
      <c r="AQ23" s="1010"/>
      <c r="AR23" s="1010"/>
      <c r="AS23" s="1010"/>
      <c r="AT23" s="1010"/>
      <c r="AU23" s="1010"/>
      <c r="AV23" s="1010"/>
      <c r="AW23" s="1010"/>
      <c r="AX23" s="1010"/>
      <c r="AY23" s="1010"/>
      <c r="AZ23" s="1010"/>
      <c r="BA23" s="1010"/>
      <c r="BB23" s="1010"/>
      <c r="BC23" s="1010"/>
      <c r="BD23" s="1010"/>
      <c r="BE23" s="1010"/>
      <c r="BF23" s="1010"/>
      <c r="BG23" s="1010"/>
      <c r="BH23" s="1010"/>
      <c r="BI23" s="1010"/>
      <c r="BJ23" s="1010"/>
      <c r="BK23" s="1010"/>
      <c r="BL23" s="1010"/>
      <c r="BM23" s="1010"/>
      <c r="BN23" s="1010"/>
      <c r="BO23" s="1010"/>
      <c r="BP23" s="1010"/>
      <c r="BQ23" s="1010"/>
      <c r="BR23" s="1010"/>
      <c r="BS23" s="1010"/>
      <c r="BT23" s="1010"/>
      <c r="BU23" s="1010"/>
      <c r="BV23" s="1010"/>
      <c r="BW23" s="1010"/>
      <c r="BX23" s="1010"/>
      <c r="BY23" s="1010"/>
      <c r="BZ23" s="1010"/>
      <c r="CA23" s="1010"/>
      <c r="CB23" s="1010"/>
      <c r="CC23" s="1010"/>
      <c r="CD23" s="1010"/>
      <c r="CE23" s="1010"/>
      <c r="CF23" s="1010"/>
      <c r="CG23" s="1010"/>
      <c r="CH23" s="1010"/>
      <c r="CI23" s="1010"/>
      <c r="CJ23" s="1010"/>
      <c r="CK23" s="1010"/>
      <c r="CL23" s="1010"/>
      <c r="CM23" s="1010"/>
      <c r="CN23" s="1010"/>
      <c r="CO23" s="1010"/>
      <c r="CP23" s="1010"/>
      <c r="CQ23" s="1010"/>
      <c r="CR23" s="1010"/>
      <c r="CS23" s="1010"/>
      <c r="CT23" s="1010"/>
      <c r="CU23" s="1010"/>
      <c r="CV23" s="1010"/>
      <c r="CW23" s="1010"/>
      <c r="CX23" s="1010"/>
      <c r="CY23" s="1010"/>
      <c r="CZ23" s="1010"/>
      <c r="DA23" s="1010"/>
    </row>
    <row r="24" spans="1:165" s="101" customFormat="1" ht="12.75" customHeight="1">
      <c r="A24" s="631"/>
      <c r="G24" s="1010" t="s">
        <v>305</v>
      </c>
      <c r="H24" s="1010"/>
      <c r="I24" s="1010"/>
      <c r="J24" s="1010"/>
      <c r="K24" s="1010"/>
      <c r="L24" s="1010"/>
      <c r="M24" s="1010"/>
      <c r="N24" s="1010"/>
      <c r="O24" s="1010"/>
      <c r="P24" s="1010"/>
      <c r="Q24" s="1010"/>
      <c r="R24" s="1010"/>
      <c r="S24" s="1010"/>
      <c r="T24" s="1010"/>
      <c r="U24" s="1010"/>
      <c r="V24" s="1010"/>
      <c r="W24" s="1010"/>
      <c r="X24" s="1010"/>
      <c r="Y24" s="1010"/>
      <c r="Z24" s="1010"/>
      <c r="AA24" s="1010"/>
      <c r="AB24" s="1010"/>
      <c r="AC24" s="1010"/>
      <c r="AD24" s="1010"/>
      <c r="AE24" s="1010"/>
      <c r="AF24" s="1010"/>
      <c r="AG24" s="1010"/>
      <c r="AH24" s="1010"/>
      <c r="AI24" s="1010"/>
      <c r="AJ24" s="1010"/>
      <c r="AK24" s="1010"/>
      <c r="AL24" s="1010"/>
      <c r="AM24" s="1010"/>
      <c r="AN24" s="1010"/>
      <c r="AO24" s="1010"/>
      <c r="AP24" s="1010"/>
      <c r="AQ24" s="1010"/>
      <c r="AR24" s="1010"/>
      <c r="AS24" s="1010"/>
      <c r="AT24" s="1010"/>
      <c r="AU24" s="1010"/>
      <c r="AV24" s="1010"/>
      <c r="AW24" s="1010"/>
      <c r="AX24" s="1010"/>
      <c r="AY24" s="1010"/>
      <c r="AZ24" s="1010"/>
      <c r="BA24" s="1010"/>
      <c r="BB24" s="1010"/>
      <c r="BC24" s="1010"/>
      <c r="BD24" s="1010"/>
      <c r="BE24" s="1010"/>
      <c r="BF24" s="1010"/>
      <c r="BG24" s="1010"/>
      <c r="BH24" s="1010"/>
      <c r="BI24" s="1010"/>
      <c r="BJ24" s="1010"/>
      <c r="BK24" s="1010"/>
      <c r="BL24" s="1010"/>
      <c r="BM24" s="1010"/>
      <c r="BN24" s="1010"/>
      <c r="BO24" s="1010"/>
      <c r="BP24" s="1010"/>
      <c r="BQ24" s="1010"/>
      <c r="BR24" s="1010"/>
      <c r="BS24" s="1010"/>
      <c r="BT24" s="1010"/>
      <c r="BU24" s="1010"/>
      <c r="BV24" s="1010"/>
      <c r="BW24" s="1010"/>
      <c r="BX24" s="1010"/>
      <c r="BY24" s="1010"/>
      <c r="BZ24" s="1010"/>
      <c r="CA24" s="1010"/>
      <c r="CB24" s="1010"/>
      <c r="CC24" s="1010"/>
      <c r="CD24" s="1010"/>
      <c r="CE24" s="1010"/>
      <c r="CF24" s="1010"/>
      <c r="CG24" s="1010"/>
      <c r="CH24" s="1010"/>
      <c r="CI24" s="1010"/>
      <c r="CJ24" s="1010"/>
      <c r="CK24" s="1010"/>
      <c r="CL24" s="1010"/>
      <c r="CM24" s="1010"/>
      <c r="CN24" s="1010"/>
      <c r="CO24" s="1010"/>
      <c r="CP24" s="1010"/>
      <c r="CQ24" s="1010"/>
      <c r="CR24" s="1010"/>
      <c r="CS24" s="1010"/>
      <c r="CT24" s="1010"/>
      <c r="CU24" s="1010"/>
      <c r="CV24" s="1010"/>
      <c r="CW24" s="1010"/>
      <c r="CX24" s="1010"/>
      <c r="CY24" s="1010"/>
      <c r="CZ24" s="1010"/>
      <c r="DA24" s="1010"/>
    </row>
    <row r="25" spans="1:165" s="132" customFormat="1" ht="12.75" customHeight="1">
      <c r="A25" s="634"/>
      <c r="D25" s="292"/>
      <c r="E25" s="292"/>
      <c r="F25" s="292"/>
      <c r="G25" s="292"/>
      <c r="H25" s="292"/>
      <c r="I25" s="292"/>
      <c r="J25" s="292"/>
      <c r="K25" s="292"/>
      <c r="L25" s="240"/>
      <c r="M25" s="240"/>
      <c r="AI25" s="131"/>
      <c r="AJ25" s="131"/>
      <c r="AK25" s="131"/>
      <c r="AL25" s="131"/>
      <c r="AM25" s="131"/>
      <c r="AN25" s="131"/>
      <c r="BI25" s="131"/>
      <c r="BJ25" s="131"/>
      <c r="BK25" s="131"/>
      <c r="BL25" s="131"/>
      <c r="BM25" s="131"/>
      <c r="BN25" s="131"/>
      <c r="BO25" s="131"/>
      <c r="BP25" s="131"/>
      <c r="BR25" s="240"/>
      <c r="BS25" s="240"/>
      <c r="BT25" s="240"/>
      <c r="BU25" s="240"/>
      <c r="BV25" s="240"/>
      <c r="BW25" s="240"/>
      <c r="BX25" s="240"/>
      <c r="BY25" s="240"/>
      <c r="BZ25" s="240"/>
      <c r="CA25" s="240"/>
      <c r="CB25" s="240"/>
      <c r="CC25" s="240"/>
      <c r="CD25" s="240"/>
      <c r="CE25" s="240"/>
      <c r="CF25" s="240"/>
      <c r="CG25" s="240"/>
      <c r="CH25" s="240"/>
    </row>
    <row r="26" spans="1:165" s="132" customFormat="1" ht="12.75" customHeight="1">
      <c r="A26" s="634"/>
      <c r="D26" s="240"/>
      <c r="E26" s="240"/>
      <c r="F26" s="240"/>
      <c r="G26" s="240"/>
      <c r="H26" s="240"/>
      <c r="I26" s="240"/>
      <c r="J26" s="240"/>
      <c r="K26" s="240"/>
      <c r="AI26" s="131"/>
      <c r="AJ26" s="131"/>
      <c r="AK26" s="131"/>
      <c r="AL26" s="131"/>
      <c r="AM26" s="131"/>
      <c r="AN26" s="131"/>
      <c r="BI26" s="131"/>
      <c r="BJ26" s="131"/>
      <c r="BK26" s="131"/>
      <c r="BL26" s="131"/>
      <c r="BM26" s="131"/>
      <c r="BN26" s="131"/>
      <c r="BO26" s="131"/>
      <c r="BP26" s="131"/>
      <c r="BR26" s="240"/>
      <c r="BS26" s="240"/>
      <c r="BT26" s="240"/>
      <c r="BU26" s="240"/>
      <c r="BV26" s="240"/>
      <c r="BW26" s="240"/>
      <c r="BX26" s="240"/>
      <c r="BY26" s="240"/>
      <c r="BZ26" s="240"/>
      <c r="CA26" s="240"/>
      <c r="CB26" s="240"/>
      <c r="CC26" s="240"/>
      <c r="CD26" s="240"/>
      <c r="CE26" s="240"/>
      <c r="CF26" s="240"/>
      <c r="CG26" s="240"/>
      <c r="CH26" s="240"/>
    </row>
    <row r="27" spans="1:165" s="49" customFormat="1" ht="12.75" customHeight="1">
      <c r="A27" s="516"/>
    </row>
    <row r="28" spans="1:165" s="49" customFormat="1" ht="12.75" customHeight="1">
      <c r="A28" s="516"/>
    </row>
    <row r="29" spans="1:165" s="514" customFormat="1" ht="12.75" customHeight="1">
      <c r="A29" s="489"/>
    </row>
  </sheetData>
  <sheetProtection formatCells="0" formatColumns="0" autoFilter="0"/>
  <mergeCells count="88">
    <mergeCell ref="G23:DA23"/>
    <mergeCell ref="G24:DA24"/>
    <mergeCell ref="C2:EC2"/>
    <mergeCell ref="C4:AR6"/>
    <mergeCell ref="AS4:AW6"/>
    <mergeCell ref="BF4:BU4"/>
    <mergeCell ref="CH4:CW4"/>
    <mergeCell ref="DJ4:DY4"/>
    <mergeCell ref="CH5:CK5"/>
    <mergeCell ref="CL5:CO5"/>
    <mergeCell ref="G22:DA22"/>
    <mergeCell ref="DN5:DQ5"/>
    <mergeCell ref="C7:AR7"/>
    <mergeCell ref="AS7:AW7"/>
    <mergeCell ref="AX7:BY7"/>
    <mergeCell ref="BZ7:DA7"/>
    <mergeCell ref="D8:AR8"/>
    <mergeCell ref="AS8:AW8"/>
    <mergeCell ref="AX8:BY8"/>
    <mergeCell ref="DB7:EC7"/>
    <mergeCell ref="BR5:BT5"/>
    <mergeCell ref="CT5:CV5"/>
    <mergeCell ref="BF5:BI5"/>
    <mergeCell ref="BJ5:BM5"/>
    <mergeCell ref="DB8:EC8"/>
    <mergeCell ref="BZ8:DA8"/>
    <mergeCell ref="DJ5:DM5"/>
    <mergeCell ref="DV5:DX5"/>
    <mergeCell ref="DB11:EC11"/>
    <mergeCell ref="D10:AR10"/>
    <mergeCell ref="D9:AR9"/>
    <mergeCell ref="AS9:AW9"/>
    <mergeCell ref="AX9:BY9"/>
    <mergeCell ref="BZ9:DA9"/>
    <mergeCell ref="DB9:EC9"/>
    <mergeCell ref="AS10:AW10"/>
    <mergeCell ref="AX10:BY10"/>
    <mergeCell ref="BZ10:DA10"/>
    <mergeCell ref="D11:AR11"/>
    <mergeCell ref="AS11:AW11"/>
    <mergeCell ref="AX11:BY11"/>
    <mergeCell ref="BZ11:DA11"/>
    <mergeCell ref="DB10:EC10"/>
    <mergeCell ref="DB12:EC12"/>
    <mergeCell ref="D13:AR13"/>
    <mergeCell ref="AS13:AW13"/>
    <mergeCell ref="AX13:BY13"/>
    <mergeCell ref="BZ13:DA13"/>
    <mergeCell ref="DB13:EC13"/>
    <mergeCell ref="D12:AR12"/>
    <mergeCell ref="AS12:AW12"/>
    <mergeCell ref="AX12:BY12"/>
    <mergeCell ref="BZ12:DA12"/>
    <mergeCell ref="D14:AR14"/>
    <mergeCell ref="AS14:AW14"/>
    <mergeCell ref="AX14:BY14"/>
    <mergeCell ref="BZ14:DA14"/>
    <mergeCell ref="DB14:EC14"/>
    <mergeCell ref="DB15:EC15"/>
    <mergeCell ref="D16:AR16"/>
    <mergeCell ref="AS16:AW16"/>
    <mergeCell ref="AX16:BY16"/>
    <mergeCell ref="BZ16:DA16"/>
    <mergeCell ref="DB16:EC16"/>
    <mergeCell ref="D15:AR15"/>
    <mergeCell ref="AS15:AW15"/>
    <mergeCell ref="AX15:BY15"/>
    <mergeCell ref="BZ15:DA15"/>
    <mergeCell ref="DB17:EC17"/>
    <mergeCell ref="D18:AR18"/>
    <mergeCell ref="AS18:AW18"/>
    <mergeCell ref="AX18:BY18"/>
    <mergeCell ref="BZ18:DA18"/>
    <mergeCell ref="DB18:EC18"/>
    <mergeCell ref="D17:AR17"/>
    <mergeCell ref="AS17:AW17"/>
    <mergeCell ref="AX17:BY17"/>
    <mergeCell ref="BZ17:DA17"/>
    <mergeCell ref="DB19:EC19"/>
    <mergeCell ref="D20:AR20"/>
    <mergeCell ref="AS20:AW20"/>
    <mergeCell ref="AX20:BY20"/>
    <mergeCell ref="BZ20:DA20"/>
    <mergeCell ref="DB20:EC20"/>
    <mergeCell ref="D19:AR19"/>
    <mergeCell ref="AS19:AW19"/>
    <mergeCell ref="AX19:BY19"/>
    <mergeCell ref="BZ19:DA19"/>
  </mergeCells>
  <phoneticPr fontId="20" type="noConversion"/>
  <pageMargins left="0.51181102362204722" right="0.43307086614173229" top="0.78740157480314965" bottom="0.39370078740157483" header="0.19685039370078741" footer="0.19685039370078741"/>
  <pageSetup paperSize="9" scale="80" orientation="portrait" r:id="rId1"/>
  <headerFooter alignWithMargins="0"/>
</worksheet>
</file>

<file path=xl/worksheets/sheet27.xml><?xml version="1.0" encoding="utf-8"?>
<worksheet xmlns="http://schemas.openxmlformats.org/spreadsheetml/2006/main" xmlns:r="http://schemas.openxmlformats.org/officeDocument/2006/relationships">
  <sheetPr codeName="Лист26">
    <tabColor rgb="FFFFFF00"/>
  </sheetPr>
  <dimension ref="A1:FT100"/>
  <sheetViews>
    <sheetView topLeftCell="B1" zoomScale="75" zoomScaleNormal="75" zoomScaleSheetLayoutView="100" workbookViewId="0">
      <selection activeCell="BE107" sqref="BE107"/>
    </sheetView>
  </sheetViews>
  <sheetFormatPr defaultColWidth="0.85546875" defaultRowHeight="12" customHeight="1"/>
  <cols>
    <col min="1" max="1" width="11.85546875" style="627" hidden="1" customWidth="1"/>
    <col min="2" max="24" width="0.85546875" style="163"/>
    <col min="25" max="29" width="1.5703125" style="163" customWidth="1"/>
    <col min="30" max="40" width="0.85546875" style="163"/>
    <col min="41" max="42" width="1.7109375" style="163" customWidth="1"/>
    <col min="43" max="44" width="0.85546875" style="163"/>
    <col min="45" max="95" width="1.7109375" style="163" customWidth="1"/>
    <col min="96" max="96" width="10.5703125" style="163" customWidth="1"/>
    <col min="97" max="106" width="1.7109375" style="163" customWidth="1"/>
    <col min="107" max="108" width="0.85546875" style="163"/>
    <col min="109" max="109" width="1.5703125" style="163" customWidth="1"/>
    <col min="110" max="110" width="8.5703125" style="163" customWidth="1"/>
    <col min="111" max="111" width="1.85546875" style="163" customWidth="1"/>
    <col min="112" max="170" width="0.85546875" style="163"/>
    <col min="171" max="171" width="3" style="163" customWidth="1"/>
    <col min="172" max="175" width="0.85546875" style="163"/>
    <col min="176" max="176" width="27.85546875" style="163" customWidth="1"/>
    <col min="177" max="16384" width="0.85546875" style="163"/>
  </cols>
  <sheetData>
    <row r="1" spans="1:176" s="199" customFormat="1" ht="14.25" customHeight="1">
      <c r="A1" s="650"/>
      <c r="FR1" s="200"/>
    </row>
    <row r="2" spans="1:176" s="199" customFormat="1" ht="6" customHeight="1">
      <c r="A2" s="650"/>
      <c r="FR2" s="200"/>
    </row>
    <row r="3" spans="1:176" s="168" customFormat="1" ht="15">
      <c r="A3" s="628"/>
      <c r="C3" s="2936" t="s">
        <v>1109</v>
      </c>
      <c r="D3" s="2936"/>
      <c r="E3" s="2936"/>
      <c r="F3" s="2936"/>
      <c r="G3" s="2936"/>
      <c r="H3" s="2936"/>
      <c r="I3" s="2936"/>
      <c r="J3" s="2936"/>
      <c r="K3" s="2936"/>
      <c r="L3" s="2936"/>
      <c r="M3" s="2936"/>
      <c r="N3" s="2936"/>
      <c r="O3" s="2936"/>
      <c r="P3" s="2936"/>
      <c r="Q3" s="2936"/>
      <c r="R3" s="2936"/>
      <c r="S3" s="2936"/>
      <c r="T3" s="2936"/>
      <c r="U3" s="2936"/>
      <c r="V3" s="2936"/>
      <c r="W3" s="2936"/>
      <c r="X3" s="2936"/>
      <c r="Y3" s="2936"/>
      <c r="Z3" s="2936"/>
      <c r="AA3" s="2936"/>
      <c r="AB3" s="2936"/>
      <c r="AC3" s="2936"/>
      <c r="AD3" s="2936"/>
      <c r="AE3" s="2936"/>
      <c r="AF3" s="2936"/>
      <c r="AG3" s="2936"/>
      <c r="AH3" s="2936"/>
      <c r="AI3" s="2936"/>
      <c r="AJ3" s="2936"/>
      <c r="AK3" s="2936"/>
      <c r="AL3" s="2936"/>
      <c r="AM3" s="2936"/>
      <c r="AN3" s="2936"/>
      <c r="AO3" s="2936"/>
      <c r="AP3" s="2936"/>
      <c r="AQ3" s="2936"/>
      <c r="AR3" s="2936"/>
      <c r="AS3" s="2936"/>
      <c r="AT3" s="2936"/>
      <c r="AU3" s="2936"/>
      <c r="AV3" s="2936"/>
      <c r="AW3" s="2936"/>
      <c r="AX3" s="2936"/>
      <c r="AY3" s="2936"/>
      <c r="AZ3" s="2936"/>
      <c r="BA3" s="2936"/>
      <c r="BB3" s="2936"/>
      <c r="BC3" s="2936"/>
      <c r="BD3" s="2936"/>
      <c r="BE3" s="2936"/>
      <c r="BF3" s="2936"/>
      <c r="BG3" s="2936"/>
      <c r="BH3" s="2936"/>
      <c r="BI3" s="2936"/>
      <c r="BJ3" s="2936"/>
      <c r="BK3" s="2936"/>
      <c r="BL3" s="2936"/>
      <c r="BM3" s="2936"/>
      <c r="BN3" s="2936"/>
      <c r="BO3" s="2936"/>
      <c r="BP3" s="2936"/>
      <c r="BQ3" s="2936"/>
      <c r="BR3" s="2936"/>
      <c r="BS3" s="2936"/>
      <c r="BT3" s="2936"/>
      <c r="BU3" s="2936"/>
      <c r="BV3" s="2936"/>
      <c r="BW3" s="2936"/>
      <c r="BX3" s="2936"/>
      <c r="BY3" s="2936"/>
      <c r="BZ3" s="2936"/>
      <c r="CA3" s="2936"/>
      <c r="CB3" s="2936"/>
      <c r="CC3" s="2936"/>
      <c r="CD3" s="2936"/>
      <c r="CE3" s="2936"/>
      <c r="CF3" s="2936"/>
      <c r="CG3" s="2936"/>
      <c r="CH3" s="2936"/>
      <c r="CI3" s="2936"/>
      <c r="CJ3" s="2936"/>
      <c r="CK3" s="2936"/>
      <c r="CL3" s="2936"/>
      <c r="CM3" s="2936"/>
      <c r="CN3" s="2936"/>
      <c r="CO3" s="2936"/>
      <c r="CP3" s="2936"/>
      <c r="CQ3" s="2936"/>
      <c r="CR3" s="2936"/>
      <c r="CS3" s="2936"/>
      <c r="CT3" s="2936"/>
      <c r="CU3" s="2936"/>
      <c r="CV3" s="2936"/>
      <c r="CW3" s="2936"/>
      <c r="CX3" s="2936"/>
      <c r="CY3" s="2936"/>
      <c r="CZ3" s="2936"/>
      <c r="DA3" s="2936"/>
      <c r="DB3" s="2936"/>
      <c r="DC3" s="2936"/>
      <c r="DD3" s="2936"/>
      <c r="DE3" s="2936"/>
      <c r="DF3" s="2936"/>
      <c r="DG3" s="2936"/>
      <c r="DH3" s="2936"/>
      <c r="DI3" s="2936"/>
      <c r="DJ3" s="2936"/>
      <c r="DK3" s="2936"/>
      <c r="DL3" s="2936"/>
      <c r="DM3" s="2936"/>
      <c r="DN3" s="2936"/>
      <c r="DO3" s="2936"/>
      <c r="DP3" s="2936"/>
      <c r="DQ3" s="2936"/>
      <c r="DR3" s="2936"/>
      <c r="DS3" s="2936"/>
      <c r="DT3" s="2936"/>
      <c r="DU3" s="2936"/>
      <c r="DV3" s="2936"/>
      <c r="DW3" s="2936"/>
      <c r="DX3" s="2936"/>
      <c r="DY3" s="2936"/>
      <c r="DZ3" s="2936"/>
      <c r="EA3" s="2936"/>
      <c r="EB3" s="2936"/>
      <c r="EC3" s="2936"/>
      <c r="ED3" s="2936"/>
      <c r="EE3" s="2936"/>
      <c r="EF3" s="2936"/>
      <c r="EG3" s="2936"/>
      <c r="EH3" s="2936"/>
      <c r="EI3" s="2936"/>
      <c r="EJ3" s="2936"/>
      <c r="EK3" s="2936"/>
      <c r="EL3" s="2936"/>
      <c r="EM3" s="2936"/>
      <c r="EN3" s="2936"/>
      <c r="EO3" s="2936"/>
      <c r="EP3" s="2936"/>
      <c r="EQ3" s="2936"/>
      <c r="ER3" s="2936"/>
      <c r="ES3" s="2936"/>
      <c r="ET3" s="2936"/>
      <c r="EU3" s="2936"/>
      <c r="EV3" s="2936"/>
      <c r="EW3" s="2936"/>
      <c r="EX3" s="2936"/>
      <c r="EY3" s="2936"/>
      <c r="EZ3" s="2936"/>
      <c r="FA3" s="2936"/>
      <c r="FB3" s="2936"/>
      <c r="FC3" s="2936"/>
      <c r="FD3" s="2936"/>
      <c r="FE3" s="2936"/>
      <c r="FF3" s="2936"/>
      <c r="FG3" s="2936"/>
      <c r="FH3" s="2936"/>
      <c r="FI3" s="2936"/>
      <c r="FJ3" s="2936"/>
      <c r="FK3" s="2936"/>
      <c r="FL3" s="2936"/>
      <c r="FM3" s="2936"/>
      <c r="FN3" s="2936"/>
      <c r="FO3" s="2936"/>
      <c r="FP3" s="2936"/>
      <c r="FQ3" s="2936"/>
      <c r="FR3" s="2936"/>
    </row>
    <row r="4" spans="1:176" s="168" customFormat="1" ht="12" customHeight="1">
      <c r="A4" s="628"/>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6"/>
      <c r="AW4" s="466"/>
      <c r="AX4" s="466"/>
      <c r="AY4" s="466"/>
      <c r="AZ4" s="466"/>
      <c r="BA4" s="466"/>
      <c r="BB4" s="466"/>
      <c r="BC4" s="466"/>
      <c r="BD4" s="466"/>
      <c r="BE4" s="466"/>
      <c r="BF4" s="466"/>
      <c r="BG4" s="466"/>
      <c r="BH4" s="466"/>
      <c r="BI4" s="466"/>
      <c r="BJ4" s="466"/>
      <c r="BK4" s="466"/>
      <c r="BL4" s="466"/>
      <c r="BM4" s="466"/>
      <c r="BN4" s="466"/>
      <c r="BO4" s="466"/>
      <c r="BP4" s="466"/>
      <c r="BQ4" s="466"/>
      <c r="BR4" s="466"/>
      <c r="BS4" s="466"/>
      <c r="BT4" s="466"/>
      <c r="BU4" s="466"/>
      <c r="BV4" s="466"/>
      <c r="BW4" s="466"/>
      <c r="BX4" s="466"/>
      <c r="BY4" s="466"/>
      <c r="BZ4" s="466"/>
      <c r="CA4" s="466"/>
      <c r="CB4" s="466"/>
      <c r="CC4" s="466"/>
      <c r="CD4" s="466"/>
      <c r="CE4" s="466"/>
      <c r="CF4" s="466"/>
      <c r="CG4" s="466"/>
      <c r="CH4" s="466"/>
      <c r="CI4" s="466"/>
      <c r="CJ4" s="466"/>
      <c r="CK4" s="466"/>
      <c r="CL4" s="466"/>
      <c r="CM4" s="466"/>
      <c r="CN4" s="466"/>
      <c r="CO4" s="466"/>
      <c r="CP4" s="466"/>
      <c r="CQ4" s="466"/>
      <c r="CR4" s="751"/>
      <c r="CS4" s="466"/>
      <c r="CT4" s="466"/>
      <c r="CU4" s="466"/>
      <c r="CV4" s="466"/>
      <c r="CW4" s="466"/>
      <c r="CX4" s="466"/>
      <c r="CY4" s="466"/>
      <c r="CZ4" s="466"/>
      <c r="DA4" s="466"/>
      <c r="DB4" s="466"/>
      <c r="DC4" s="466"/>
      <c r="DD4" s="466"/>
      <c r="DE4" s="751"/>
      <c r="DF4" s="751"/>
      <c r="DG4" s="751"/>
      <c r="DH4" s="466"/>
      <c r="DI4" s="466"/>
      <c r="DJ4" s="466"/>
      <c r="DK4" s="466"/>
      <c r="DL4" s="466"/>
      <c r="DM4" s="466"/>
      <c r="DN4" s="466"/>
      <c r="DO4" s="466"/>
      <c r="DP4" s="466"/>
      <c r="DQ4" s="466"/>
      <c r="DR4" s="466"/>
      <c r="DS4" s="466"/>
      <c r="DT4" s="466"/>
      <c r="DU4" s="466"/>
      <c r="DV4" s="466"/>
      <c r="DW4" s="466"/>
      <c r="DX4" s="466"/>
      <c r="DY4" s="466"/>
      <c r="DZ4" s="466"/>
      <c r="EA4" s="466"/>
      <c r="EB4" s="466"/>
      <c r="EC4" s="466"/>
      <c r="ED4" s="466"/>
      <c r="EE4" s="466"/>
      <c r="EF4" s="466"/>
      <c r="EG4" s="466"/>
      <c r="EH4" s="466"/>
      <c r="EI4" s="466"/>
      <c r="EJ4" s="466"/>
      <c r="EK4" s="466"/>
      <c r="EL4" s="466"/>
      <c r="EM4" s="466"/>
      <c r="EN4" s="466"/>
      <c r="EO4" s="466"/>
      <c r="EP4" s="466"/>
      <c r="EQ4" s="466"/>
      <c r="ER4" s="466"/>
      <c r="ES4" s="466"/>
      <c r="ET4" s="466"/>
      <c r="EU4" s="466"/>
      <c r="EV4" s="466"/>
      <c r="EW4" s="466"/>
      <c r="EX4" s="466"/>
      <c r="EY4" s="466"/>
      <c r="EZ4" s="466"/>
      <c r="FA4" s="466"/>
      <c r="FB4" s="466"/>
      <c r="FC4" s="466"/>
      <c r="FD4" s="466"/>
      <c r="FE4" s="466"/>
      <c r="FF4" s="466"/>
      <c r="FG4" s="466"/>
      <c r="FH4" s="466"/>
      <c r="FI4" s="466"/>
      <c r="FJ4" s="466"/>
      <c r="FK4" s="466"/>
      <c r="FL4" s="466"/>
      <c r="FM4" s="466"/>
      <c r="FN4" s="466"/>
      <c r="FO4" s="466"/>
      <c r="FP4" s="466"/>
      <c r="FQ4" s="466"/>
      <c r="FR4" s="466"/>
    </row>
    <row r="5" spans="1:176" s="168" customFormat="1" ht="15">
      <c r="A5" s="628"/>
      <c r="C5" s="2936" t="s">
        <v>1108</v>
      </c>
      <c r="D5" s="2936"/>
      <c r="E5" s="2936"/>
      <c r="F5" s="2936"/>
      <c r="G5" s="2936"/>
      <c r="H5" s="2936"/>
      <c r="I5" s="2936"/>
      <c r="J5" s="2936"/>
      <c r="K5" s="2936"/>
      <c r="L5" s="2936"/>
      <c r="M5" s="2936"/>
      <c r="N5" s="2936"/>
      <c r="O5" s="2936"/>
      <c r="P5" s="2936"/>
      <c r="Q5" s="2936"/>
      <c r="R5" s="2936"/>
      <c r="S5" s="2936"/>
      <c r="T5" s="2936"/>
      <c r="U5" s="2936"/>
      <c r="V5" s="2936"/>
      <c r="W5" s="2936"/>
      <c r="X5" s="2936"/>
      <c r="Y5" s="2936"/>
      <c r="Z5" s="2936"/>
      <c r="AA5" s="2936"/>
      <c r="AB5" s="2936"/>
      <c r="AC5" s="2936"/>
      <c r="AD5" s="2936"/>
      <c r="AE5" s="2936"/>
      <c r="AF5" s="2936"/>
      <c r="AG5" s="2936"/>
      <c r="AH5" s="2936"/>
      <c r="AI5" s="2936"/>
      <c r="AJ5" s="2936"/>
      <c r="AK5" s="2936"/>
      <c r="AL5" s="2936"/>
      <c r="AM5" s="2936"/>
      <c r="AN5" s="2936"/>
      <c r="AO5" s="2936"/>
      <c r="AP5" s="2936"/>
      <c r="AQ5" s="2936"/>
      <c r="AR5" s="2936"/>
      <c r="AS5" s="2936"/>
      <c r="AT5" s="2936"/>
      <c r="AU5" s="2936"/>
      <c r="AV5" s="2936"/>
      <c r="AW5" s="2936"/>
      <c r="AX5" s="2936"/>
      <c r="AY5" s="2936"/>
      <c r="AZ5" s="2936"/>
      <c r="BA5" s="2936"/>
      <c r="BB5" s="2936"/>
      <c r="BC5" s="2936"/>
      <c r="BD5" s="2936"/>
      <c r="BE5" s="2936"/>
      <c r="BF5" s="2936"/>
      <c r="BG5" s="2936"/>
      <c r="BH5" s="2936"/>
      <c r="BI5" s="2936"/>
      <c r="BJ5" s="2936"/>
      <c r="BK5" s="2936"/>
      <c r="BL5" s="2936"/>
      <c r="BM5" s="2936"/>
      <c r="BN5" s="2936"/>
      <c r="BO5" s="2936"/>
      <c r="BP5" s="2936"/>
      <c r="BQ5" s="2936"/>
      <c r="BR5" s="2936"/>
      <c r="BS5" s="2936"/>
      <c r="BT5" s="2936"/>
      <c r="BU5" s="2936"/>
      <c r="BV5" s="2936"/>
      <c r="BW5" s="2936"/>
      <c r="BX5" s="2936"/>
      <c r="BY5" s="2936"/>
      <c r="BZ5" s="2936"/>
      <c r="CA5" s="2936"/>
      <c r="CB5" s="2936"/>
      <c r="CC5" s="2936"/>
      <c r="CD5" s="2936"/>
      <c r="CE5" s="2936"/>
      <c r="CF5" s="2936"/>
      <c r="CG5" s="2936"/>
      <c r="CH5" s="2936"/>
      <c r="CI5" s="2936"/>
      <c r="CJ5" s="2936"/>
      <c r="CK5" s="2936"/>
      <c r="CL5" s="2936"/>
      <c r="CM5" s="2936"/>
      <c r="CN5" s="2936"/>
      <c r="CO5" s="2936"/>
      <c r="CP5" s="2936"/>
      <c r="CQ5" s="2936"/>
      <c r="CR5" s="2936"/>
      <c r="CS5" s="2936"/>
      <c r="CT5" s="2936"/>
      <c r="CU5" s="2936"/>
      <c r="CV5" s="2936"/>
      <c r="CW5" s="2936"/>
      <c r="CX5" s="2936"/>
      <c r="CY5" s="2936"/>
      <c r="CZ5" s="2936"/>
      <c r="DA5" s="2936"/>
      <c r="DB5" s="2936"/>
      <c r="DC5" s="2936"/>
      <c r="DD5" s="2936"/>
      <c r="DE5" s="2936"/>
      <c r="DF5" s="2936"/>
      <c r="DG5" s="2936"/>
      <c r="DH5" s="2936"/>
      <c r="DI5" s="2936"/>
      <c r="DJ5" s="2936"/>
      <c r="DK5" s="2936"/>
      <c r="DL5" s="2936"/>
      <c r="DM5" s="2936"/>
      <c r="DN5" s="2936"/>
      <c r="DO5" s="2936"/>
      <c r="DP5" s="2936"/>
      <c r="DQ5" s="2936"/>
      <c r="DR5" s="2936"/>
      <c r="DS5" s="2936"/>
      <c r="DT5" s="2936"/>
      <c r="DU5" s="2936"/>
      <c r="DV5" s="2936"/>
      <c r="DW5" s="2936"/>
      <c r="DX5" s="2936"/>
      <c r="DY5" s="2936"/>
      <c r="DZ5" s="2936"/>
      <c r="EA5" s="2936"/>
      <c r="EB5" s="2936"/>
      <c r="EC5" s="2936"/>
      <c r="ED5" s="2936"/>
      <c r="EE5" s="2936"/>
      <c r="EF5" s="2936"/>
      <c r="EG5" s="2936"/>
      <c r="EH5" s="2936"/>
      <c r="EI5" s="2936"/>
      <c r="EJ5" s="2936"/>
      <c r="EK5" s="2936"/>
      <c r="EL5" s="2936"/>
      <c r="EM5" s="2936"/>
      <c r="EN5" s="2936"/>
      <c r="EO5" s="2936"/>
      <c r="EP5" s="2936"/>
      <c r="EQ5" s="2936"/>
      <c r="ER5" s="2936"/>
      <c r="ES5" s="2936"/>
      <c r="ET5" s="2936"/>
      <c r="EU5" s="2936"/>
      <c r="EV5" s="2936"/>
      <c r="EW5" s="2936"/>
      <c r="EX5" s="2936"/>
      <c r="EY5" s="2936"/>
      <c r="EZ5" s="2936"/>
      <c r="FA5" s="2936"/>
      <c r="FB5" s="2936"/>
      <c r="FC5" s="2936"/>
      <c r="FD5" s="2936"/>
      <c r="FE5" s="2936"/>
      <c r="FF5" s="2936"/>
      <c r="FG5" s="2936"/>
      <c r="FH5" s="2936"/>
      <c r="FI5" s="2936"/>
      <c r="FJ5" s="2936"/>
      <c r="FK5" s="2936"/>
      <c r="FL5" s="2936"/>
      <c r="FM5" s="2936"/>
      <c r="FN5" s="2936"/>
      <c r="FO5" s="2936"/>
      <c r="FP5" s="2936"/>
      <c r="FQ5" s="2936"/>
      <c r="FR5" s="2936"/>
    </row>
    <row r="6" spans="1:176" s="199" customFormat="1" ht="4.5" customHeight="1" thickBot="1">
      <c r="A6" s="650"/>
      <c r="FR6" s="200"/>
    </row>
    <row r="7" spans="1:176" s="201" customFormat="1" ht="14.25" customHeight="1">
      <c r="A7" s="668"/>
      <c r="C7" s="2937" t="s">
        <v>366</v>
      </c>
      <c r="D7" s="2938"/>
      <c r="E7" s="2938"/>
      <c r="F7" s="2938"/>
      <c r="G7" s="2938"/>
      <c r="H7" s="2938"/>
      <c r="I7" s="2938"/>
      <c r="J7" s="2938"/>
      <c r="K7" s="2938"/>
      <c r="L7" s="2938"/>
      <c r="M7" s="2938"/>
      <c r="N7" s="2938"/>
      <c r="O7" s="2938"/>
      <c r="P7" s="2938"/>
      <c r="Q7" s="2938"/>
      <c r="R7" s="2938"/>
      <c r="S7" s="2938"/>
      <c r="T7" s="2938"/>
      <c r="U7" s="2938"/>
      <c r="V7" s="2938"/>
      <c r="W7" s="2938"/>
      <c r="X7" s="2938"/>
      <c r="Y7" s="2943" t="s">
        <v>441</v>
      </c>
      <c r="Z7" s="2938"/>
      <c r="AA7" s="2938"/>
      <c r="AB7" s="2938"/>
      <c r="AC7" s="2944"/>
      <c r="AD7" s="2937" t="s">
        <v>941</v>
      </c>
      <c r="AE7" s="2938"/>
      <c r="AF7" s="2938"/>
      <c r="AG7" s="2938"/>
      <c r="AH7" s="2938"/>
      <c r="AI7" s="2938"/>
      <c r="AJ7" s="2938"/>
      <c r="AK7" s="2938"/>
      <c r="AL7" s="2938"/>
      <c r="AM7" s="2938"/>
      <c r="AN7" s="2938"/>
      <c r="AO7" s="2938"/>
      <c r="AP7" s="2944"/>
      <c r="AQ7" s="2937" t="s">
        <v>1457</v>
      </c>
      <c r="AR7" s="2938"/>
      <c r="AS7" s="2938"/>
      <c r="AT7" s="2938"/>
      <c r="AU7" s="2938"/>
      <c r="AV7" s="2938"/>
      <c r="AW7" s="2938"/>
      <c r="AX7" s="2938"/>
      <c r="AY7" s="2938"/>
      <c r="AZ7" s="2938"/>
      <c r="BA7" s="2938"/>
      <c r="BB7" s="2938"/>
      <c r="BC7" s="2938"/>
      <c r="BD7" s="2938"/>
      <c r="BE7" s="2938"/>
      <c r="BF7" s="2938"/>
      <c r="BG7" s="2938"/>
      <c r="BH7" s="2938"/>
      <c r="BI7" s="2938"/>
      <c r="BJ7" s="2938"/>
      <c r="BK7" s="2938"/>
      <c r="BL7" s="2938"/>
      <c r="BM7" s="2938"/>
      <c r="BN7" s="2938"/>
      <c r="BO7" s="2949"/>
      <c r="BP7" s="2950" t="s">
        <v>920</v>
      </c>
      <c r="BQ7" s="2951"/>
      <c r="BR7" s="2951"/>
      <c r="BS7" s="2951"/>
      <c r="BT7" s="2951"/>
      <c r="BU7" s="2951"/>
      <c r="BV7" s="2951"/>
      <c r="BW7" s="2951"/>
      <c r="BX7" s="2951"/>
      <c r="BY7" s="2951"/>
      <c r="BZ7" s="2951"/>
      <c r="CA7" s="2951"/>
      <c r="CB7" s="2951"/>
      <c r="CC7" s="2951"/>
      <c r="CD7" s="2951"/>
      <c r="CE7" s="2951"/>
      <c r="CF7" s="2951"/>
      <c r="CG7" s="2951"/>
      <c r="CH7" s="2951"/>
      <c r="CI7" s="2951"/>
      <c r="CJ7" s="2951"/>
      <c r="CK7" s="2951"/>
      <c r="CL7" s="2951"/>
      <c r="CM7" s="2951"/>
      <c r="CN7" s="2951"/>
      <c r="CO7" s="2951"/>
      <c r="CP7" s="2951"/>
      <c r="CQ7" s="2951"/>
      <c r="CR7" s="2951"/>
      <c r="CS7" s="2951"/>
      <c r="CT7" s="2951"/>
      <c r="CU7" s="2951"/>
      <c r="CV7" s="2951"/>
      <c r="CW7" s="2951"/>
      <c r="CX7" s="2951"/>
      <c r="CY7" s="2951"/>
      <c r="CZ7" s="2951"/>
      <c r="DA7" s="2951"/>
      <c r="DB7" s="2951"/>
      <c r="DC7" s="2951"/>
      <c r="DD7" s="2951"/>
      <c r="DE7" s="2951"/>
      <c r="DF7" s="2951"/>
      <c r="DG7" s="2951"/>
      <c r="DH7" s="2951"/>
      <c r="DI7" s="2951"/>
      <c r="DJ7" s="2951"/>
      <c r="DK7" s="2951"/>
      <c r="DL7" s="2951"/>
      <c r="DM7" s="2951"/>
      <c r="DN7" s="2951"/>
      <c r="DO7" s="2951"/>
      <c r="DP7" s="2951"/>
      <c r="DQ7" s="2951"/>
      <c r="DR7" s="2951"/>
      <c r="DS7" s="2951"/>
      <c r="DT7" s="2951"/>
      <c r="DU7" s="2951"/>
      <c r="DV7" s="2951"/>
      <c r="DW7" s="2951"/>
      <c r="DX7" s="2951"/>
      <c r="DY7" s="2951"/>
      <c r="DZ7" s="2951"/>
      <c r="EA7" s="2951"/>
      <c r="EB7" s="2951"/>
      <c r="EC7" s="2951"/>
      <c r="ED7" s="2951"/>
      <c r="EE7" s="2951"/>
      <c r="EF7" s="2951"/>
      <c r="EG7" s="2951"/>
      <c r="EH7" s="2951"/>
      <c r="EI7" s="2951"/>
      <c r="EJ7" s="2951"/>
      <c r="EK7" s="2951"/>
      <c r="EL7" s="2951"/>
      <c r="EM7" s="2951"/>
      <c r="EN7" s="2951"/>
      <c r="EO7" s="2951"/>
      <c r="EP7" s="2951"/>
      <c r="EQ7" s="2951"/>
      <c r="ER7" s="2951"/>
      <c r="ES7" s="3477"/>
      <c r="ET7" s="2943" t="s">
        <v>1450</v>
      </c>
      <c r="EU7" s="2938"/>
      <c r="EV7" s="2938"/>
      <c r="EW7" s="2938"/>
      <c r="EX7" s="2938"/>
      <c r="EY7" s="2938"/>
      <c r="EZ7" s="2938"/>
      <c r="FA7" s="2938"/>
      <c r="FB7" s="2938"/>
      <c r="FC7" s="2938"/>
      <c r="FD7" s="2938"/>
      <c r="FE7" s="2938"/>
      <c r="FF7" s="2938"/>
      <c r="FG7" s="2938"/>
      <c r="FH7" s="2938"/>
      <c r="FI7" s="2938"/>
      <c r="FJ7" s="2938"/>
      <c r="FK7" s="2938"/>
      <c r="FL7" s="2938"/>
      <c r="FM7" s="2938"/>
      <c r="FN7" s="2938"/>
      <c r="FO7" s="2938"/>
      <c r="FP7" s="2938"/>
      <c r="FQ7" s="2938"/>
      <c r="FR7" s="2944"/>
      <c r="FT7" s="957" t="s">
        <v>251</v>
      </c>
    </row>
    <row r="8" spans="1:176" s="201" customFormat="1" ht="14.25" customHeight="1">
      <c r="A8" s="668"/>
      <c r="C8" s="2939"/>
      <c r="D8" s="2940"/>
      <c r="E8" s="2940"/>
      <c r="F8" s="2940"/>
      <c r="G8" s="2940"/>
      <c r="H8" s="2940"/>
      <c r="I8" s="2940"/>
      <c r="J8" s="2940"/>
      <c r="K8" s="2940"/>
      <c r="L8" s="2940"/>
      <c r="M8" s="2940"/>
      <c r="N8" s="2940"/>
      <c r="O8" s="2940"/>
      <c r="P8" s="2940"/>
      <c r="Q8" s="2940"/>
      <c r="R8" s="2940"/>
      <c r="S8" s="2940"/>
      <c r="T8" s="2940"/>
      <c r="U8" s="2940"/>
      <c r="V8" s="2940"/>
      <c r="W8" s="2940"/>
      <c r="X8" s="2940"/>
      <c r="Y8" s="2945"/>
      <c r="Z8" s="2940"/>
      <c r="AA8" s="2940"/>
      <c r="AB8" s="2940"/>
      <c r="AC8" s="2946"/>
      <c r="AD8" s="2939"/>
      <c r="AE8" s="2940"/>
      <c r="AF8" s="2940"/>
      <c r="AG8" s="2940"/>
      <c r="AH8" s="2940"/>
      <c r="AI8" s="2940"/>
      <c r="AJ8" s="2940"/>
      <c r="AK8" s="2940"/>
      <c r="AL8" s="2940"/>
      <c r="AM8" s="2940"/>
      <c r="AN8" s="2940"/>
      <c r="AO8" s="2940"/>
      <c r="AP8" s="2946"/>
      <c r="AQ8" s="2958" t="s">
        <v>1110</v>
      </c>
      <c r="AR8" s="2953"/>
      <c r="AS8" s="2953"/>
      <c r="AT8" s="2953"/>
      <c r="AU8" s="2953"/>
      <c r="AV8" s="2953"/>
      <c r="AW8" s="2953"/>
      <c r="AX8" s="2953"/>
      <c r="AY8" s="2953"/>
      <c r="AZ8" s="2953"/>
      <c r="BA8" s="2953"/>
      <c r="BB8" s="2954"/>
      <c r="BC8" s="2958" t="s">
        <v>1111</v>
      </c>
      <c r="BD8" s="2953"/>
      <c r="BE8" s="2953"/>
      <c r="BF8" s="2953"/>
      <c r="BG8" s="2953"/>
      <c r="BH8" s="2953"/>
      <c r="BI8" s="2953"/>
      <c r="BJ8" s="2953"/>
      <c r="BK8" s="2953"/>
      <c r="BL8" s="2953"/>
      <c r="BM8" s="2953"/>
      <c r="BN8" s="2953"/>
      <c r="BO8" s="2954"/>
      <c r="BP8" s="3381" t="s">
        <v>1018</v>
      </c>
      <c r="BQ8" s="3382"/>
      <c r="BR8" s="3382"/>
      <c r="BS8" s="3382"/>
      <c r="BT8" s="3382"/>
      <c r="BU8" s="3382"/>
      <c r="BV8" s="3382"/>
      <c r="BW8" s="3382"/>
      <c r="BX8" s="3382"/>
      <c r="BY8" s="3382"/>
      <c r="BZ8" s="3382"/>
      <c r="CA8" s="3382"/>
      <c r="CB8" s="3382"/>
      <c r="CC8" s="3382"/>
      <c r="CD8" s="3382"/>
      <c r="CE8" s="3382"/>
      <c r="CF8" s="3382"/>
      <c r="CG8" s="3382"/>
      <c r="CH8" s="3382"/>
      <c r="CI8" s="3382"/>
      <c r="CJ8" s="3382"/>
      <c r="CK8" s="3382"/>
      <c r="CL8" s="3382"/>
      <c r="CM8" s="3382"/>
      <c r="CN8" s="3382"/>
      <c r="CO8" s="3382"/>
      <c r="CP8" s="3382"/>
      <c r="CQ8" s="3382"/>
      <c r="CR8" s="3383"/>
      <c r="CS8" s="2974" t="s">
        <v>1017</v>
      </c>
      <c r="CT8" s="2975"/>
      <c r="CU8" s="2975"/>
      <c r="CV8" s="2975"/>
      <c r="CW8" s="2975"/>
      <c r="CX8" s="2975"/>
      <c r="CY8" s="2975"/>
      <c r="CZ8" s="2975"/>
      <c r="DA8" s="2975"/>
      <c r="DB8" s="2975"/>
      <c r="DC8" s="2975"/>
      <c r="DD8" s="2975"/>
      <c r="DE8" s="2975"/>
      <c r="DF8" s="2975"/>
      <c r="DG8" s="2975"/>
      <c r="DH8" s="2975"/>
      <c r="DI8" s="2975"/>
      <c r="DJ8" s="2975"/>
      <c r="DK8" s="2975"/>
      <c r="DL8" s="2975"/>
      <c r="DM8" s="2975"/>
      <c r="DN8" s="2975"/>
      <c r="DO8" s="2975"/>
      <c r="DP8" s="2975"/>
      <c r="DQ8" s="2975"/>
      <c r="DR8" s="2975"/>
      <c r="DS8" s="2975"/>
      <c r="DT8" s="2975"/>
      <c r="DU8" s="2975"/>
      <c r="DV8" s="2975"/>
      <c r="DW8" s="2975"/>
      <c r="DX8" s="2975"/>
      <c r="DY8" s="2975"/>
      <c r="DZ8" s="2975"/>
      <c r="EA8" s="2975"/>
      <c r="EB8" s="2975"/>
      <c r="EC8" s="2975"/>
      <c r="ED8" s="2975"/>
      <c r="EE8" s="2975"/>
      <c r="EF8" s="2976"/>
      <c r="EG8" s="2958" t="s">
        <v>1112</v>
      </c>
      <c r="EH8" s="2953"/>
      <c r="EI8" s="2953"/>
      <c r="EJ8" s="2953"/>
      <c r="EK8" s="2953"/>
      <c r="EL8" s="2953"/>
      <c r="EM8" s="2953"/>
      <c r="EN8" s="2953"/>
      <c r="EO8" s="2953"/>
      <c r="EP8" s="2953"/>
      <c r="EQ8" s="2953"/>
      <c r="ER8" s="2953"/>
      <c r="ES8" s="2954"/>
      <c r="ET8" s="2958" t="s">
        <v>1110</v>
      </c>
      <c r="EU8" s="2953"/>
      <c r="EV8" s="2953"/>
      <c r="EW8" s="2953"/>
      <c r="EX8" s="2953"/>
      <c r="EY8" s="2953"/>
      <c r="EZ8" s="2953"/>
      <c r="FA8" s="2953"/>
      <c r="FB8" s="2953"/>
      <c r="FC8" s="2953"/>
      <c r="FD8" s="2953"/>
      <c r="FE8" s="2954"/>
      <c r="FF8" s="2958" t="s">
        <v>1111</v>
      </c>
      <c r="FG8" s="2953"/>
      <c r="FH8" s="2953"/>
      <c r="FI8" s="2953"/>
      <c r="FJ8" s="2953"/>
      <c r="FK8" s="2953"/>
      <c r="FL8" s="2953"/>
      <c r="FM8" s="2953"/>
      <c r="FN8" s="2953"/>
      <c r="FO8" s="2953"/>
      <c r="FP8" s="2953"/>
      <c r="FQ8" s="2953"/>
      <c r="FR8" s="2954"/>
      <c r="FT8" s="996" t="s">
        <v>1450</v>
      </c>
    </row>
    <row r="9" spans="1:176" s="201" customFormat="1" ht="67.5" customHeight="1">
      <c r="A9" s="668"/>
      <c r="C9" s="2941"/>
      <c r="D9" s="2942"/>
      <c r="E9" s="2942"/>
      <c r="F9" s="2942"/>
      <c r="G9" s="2942"/>
      <c r="H9" s="2942"/>
      <c r="I9" s="2942"/>
      <c r="J9" s="2942"/>
      <c r="K9" s="2942"/>
      <c r="L9" s="2942"/>
      <c r="M9" s="2942"/>
      <c r="N9" s="2942"/>
      <c r="O9" s="2942"/>
      <c r="P9" s="2942"/>
      <c r="Q9" s="2942"/>
      <c r="R9" s="2942"/>
      <c r="S9" s="2942"/>
      <c r="T9" s="2942"/>
      <c r="U9" s="2942"/>
      <c r="V9" s="2942"/>
      <c r="W9" s="2942"/>
      <c r="X9" s="2942"/>
      <c r="Y9" s="2947"/>
      <c r="Z9" s="2942"/>
      <c r="AA9" s="2942"/>
      <c r="AB9" s="2942"/>
      <c r="AC9" s="2948"/>
      <c r="AD9" s="2941"/>
      <c r="AE9" s="2942"/>
      <c r="AF9" s="2942"/>
      <c r="AG9" s="2942"/>
      <c r="AH9" s="2942"/>
      <c r="AI9" s="2942"/>
      <c r="AJ9" s="2942"/>
      <c r="AK9" s="2942"/>
      <c r="AL9" s="2942"/>
      <c r="AM9" s="2942"/>
      <c r="AN9" s="2942"/>
      <c r="AO9" s="2942"/>
      <c r="AP9" s="2948"/>
      <c r="AQ9" s="2959"/>
      <c r="AR9" s="2956"/>
      <c r="AS9" s="2956"/>
      <c r="AT9" s="2956"/>
      <c r="AU9" s="2956"/>
      <c r="AV9" s="2956"/>
      <c r="AW9" s="2956"/>
      <c r="AX9" s="2956"/>
      <c r="AY9" s="2956"/>
      <c r="AZ9" s="2956"/>
      <c r="BA9" s="2956"/>
      <c r="BB9" s="2957"/>
      <c r="BC9" s="2959"/>
      <c r="BD9" s="2956"/>
      <c r="BE9" s="2956"/>
      <c r="BF9" s="2956"/>
      <c r="BG9" s="2956"/>
      <c r="BH9" s="2956"/>
      <c r="BI9" s="2956"/>
      <c r="BJ9" s="2956"/>
      <c r="BK9" s="2956"/>
      <c r="BL9" s="2956"/>
      <c r="BM9" s="2956"/>
      <c r="BN9" s="2956"/>
      <c r="BO9" s="2957"/>
      <c r="BP9" s="2959" t="s">
        <v>1119</v>
      </c>
      <c r="BQ9" s="2956"/>
      <c r="BR9" s="2956"/>
      <c r="BS9" s="2956"/>
      <c r="BT9" s="2956"/>
      <c r="BU9" s="2956"/>
      <c r="BV9" s="2956"/>
      <c r="BW9" s="2956"/>
      <c r="BX9" s="2956"/>
      <c r="BY9" s="2956"/>
      <c r="BZ9" s="2956"/>
      <c r="CA9" s="2956"/>
      <c r="CB9" s="2957"/>
      <c r="CC9" s="2959" t="s">
        <v>1118</v>
      </c>
      <c r="CD9" s="2956"/>
      <c r="CE9" s="2956"/>
      <c r="CF9" s="2956"/>
      <c r="CG9" s="2956"/>
      <c r="CH9" s="2956"/>
      <c r="CI9" s="2956"/>
      <c r="CJ9" s="2956"/>
      <c r="CK9" s="2956"/>
      <c r="CL9" s="2956"/>
      <c r="CM9" s="2956"/>
      <c r="CN9" s="2956"/>
      <c r="CO9" s="2956"/>
      <c r="CP9" s="2956"/>
      <c r="CQ9" s="2956"/>
      <c r="CR9" s="756" t="s">
        <v>1117</v>
      </c>
      <c r="CS9" s="2959" t="s">
        <v>1116</v>
      </c>
      <c r="CT9" s="2956"/>
      <c r="CU9" s="2956"/>
      <c r="CV9" s="2956"/>
      <c r="CW9" s="2956"/>
      <c r="CX9" s="2956"/>
      <c r="CY9" s="2956"/>
      <c r="CZ9" s="2956"/>
      <c r="DA9" s="2956"/>
      <c r="DB9" s="2956"/>
      <c r="DC9" s="2956"/>
      <c r="DD9" s="2957"/>
      <c r="DE9" s="2958" t="s">
        <v>1115</v>
      </c>
      <c r="DF9" s="3384"/>
      <c r="DG9" s="3385"/>
      <c r="DH9" s="2964" t="s">
        <v>1114</v>
      </c>
      <c r="DI9" s="2965"/>
      <c r="DJ9" s="2965"/>
      <c r="DK9" s="2965"/>
      <c r="DL9" s="2965"/>
      <c r="DM9" s="2965"/>
      <c r="DN9" s="2965"/>
      <c r="DO9" s="2965"/>
      <c r="DP9" s="2965"/>
      <c r="DQ9" s="2965"/>
      <c r="DR9" s="2965"/>
      <c r="DS9" s="2965"/>
      <c r="DT9" s="2966"/>
      <c r="DU9" s="2964" t="s">
        <v>1113</v>
      </c>
      <c r="DV9" s="2965"/>
      <c r="DW9" s="2965"/>
      <c r="DX9" s="2965"/>
      <c r="DY9" s="2965"/>
      <c r="DZ9" s="2965"/>
      <c r="EA9" s="2965"/>
      <c r="EB9" s="2965"/>
      <c r="EC9" s="2965"/>
      <c r="ED9" s="2965"/>
      <c r="EE9" s="2965"/>
      <c r="EF9" s="2966"/>
      <c r="EG9" s="2959"/>
      <c r="EH9" s="2956"/>
      <c r="EI9" s="2956"/>
      <c r="EJ9" s="2956"/>
      <c r="EK9" s="2956"/>
      <c r="EL9" s="2956"/>
      <c r="EM9" s="2956"/>
      <c r="EN9" s="2956"/>
      <c r="EO9" s="2956"/>
      <c r="EP9" s="2956"/>
      <c r="EQ9" s="2956"/>
      <c r="ER9" s="2956"/>
      <c r="ES9" s="2957"/>
      <c r="ET9" s="2959"/>
      <c r="EU9" s="2956"/>
      <c r="EV9" s="2956"/>
      <c r="EW9" s="2956"/>
      <c r="EX9" s="2956"/>
      <c r="EY9" s="2956"/>
      <c r="EZ9" s="2956"/>
      <c r="FA9" s="2956"/>
      <c r="FB9" s="2956"/>
      <c r="FC9" s="2956"/>
      <c r="FD9" s="2956"/>
      <c r="FE9" s="2957"/>
      <c r="FF9" s="2959"/>
      <c r="FG9" s="2956"/>
      <c r="FH9" s="2956"/>
      <c r="FI9" s="2956"/>
      <c r="FJ9" s="2956"/>
      <c r="FK9" s="2956"/>
      <c r="FL9" s="2956"/>
      <c r="FM9" s="2956"/>
      <c r="FN9" s="2956"/>
      <c r="FO9" s="2956"/>
      <c r="FP9" s="2956"/>
      <c r="FQ9" s="2956"/>
      <c r="FR9" s="2957"/>
      <c r="FT9" s="202" t="s">
        <v>1120</v>
      </c>
    </row>
    <row r="10" spans="1:176" s="458" customFormat="1" ht="12.75">
      <c r="A10" s="669"/>
      <c r="C10" s="2967">
        <v>1</v>
      </c>
      <c r="D10" s="2968"/>
      <c r="E10" s="2968"/>
      <c r="F10" s="2968"/>
      <c r="G10" s="2968"/>
      <c r="H10" s="2968"/>
      <c r="I10" s="2968"/>
      <c r="J10" s="2968"/>
      <c r="K10" s="2968"/>
      <c r="L10" s="2968"/>
      <c r="M10" s="2968"/>
      <c r="N10" s="2968"/>
      <c r="O10" s="2968"/>
      <c r="P10" s="2968"/>
      <c r="Q10" s="2968"/>
      <c r="R10" s="2968"/>
      <c r="S10" s="2968"/>
      <c r="T10" s="2968"/>
      <c r="U10" s="2968"/>
      <c r="V10" s="2968"/>
      <c r="W10" s="2968"/>
      <c r="X10" s="2968"/>
      <c r="Y10" s="2969">
        <v>2</v>
      </c>
      <c r="Z10" s="2970"/>
      <c r="AA10" s="2970"/>
      <c r="AB10" s="2970"/>
      <c r="AC10" s="2971"/>
      <c r="AD10" s="2972">
        <v>3</v>
      </c>
      <c r="AE10" s="2970"/>
      <c r="AF10" s="2970"/>
      <c r="AG10" s="2970"/>
      <c r="AH10" s="2970"/>
      <c r="AI10" s="2970"/>
      <c r="AJ10" s="2970"/>
      <c r="AK10" s="2970"/>
      <c r="AL10" s="2970"/>
      <c r="AM10" s="2970"/>
      <c r="AN10" s="2970"/>
      <c r="AO10" s="2970"/>
      <c r="AP10" s="2971"/>
      <c r="AQ10" s="2972">
        <v>4</v>
      </c>
      <c r="AR10" s="2970"/>
      <c r="AS10" s="2970"/>
      <c r="AT10" s="2970"/>
      <c r="AU10" s="2970"/>
      <c r="AV10" s="2970"/>
      <c r="AW10" s="2970"/>
      <c r="AX10" s="2970"/>
      <c r="AY10" s="2970"/>
      <c r="AZ10" s="2970"/>
      <c r="BA10" s="2970"/>
      <c r="BB10" s="2973"/>
      <c r="BC10" s="2969">
        <v>5</v>
      </c>
      <c r="BD10" s="2970"/>
      <c r="BE10" s="2970"/>
      <c r="BF10" s="2970"/>
      <c r="BG10" s="2970"/>
      <c r="BH10" s="2970"/>
      <c r="BI10" s="2970"/>
      <c r="BJ10" s="2970"/>
      <c r="BK10" s="2970"/>
      <c r="BL10" s="2970"/>
      <c r="BM10" s="2970"/>
      <c r="BN10" s="2970"/>
      <c r="BO10" s="2973"/>
      <c r="BP10" s="2969">
        <v>6</v>
      </c>
      <c r="BQ10" s="2970"/>
      <c r="BR10" s="2970"/>
      <c r="BS10" s="2970"/>
      <c r="BT10" s="2970"/>
      <c r="BU10" s="2970"/>
      <c r="BV10" s="2970"/>
      <c r="BW10" s="2970"/>
      <c r="BX10" s="2970"/>
      <c r="BY10" s="2970"/>
      <c r="BZ10" s="2970"/>
      <c r="CA10" s="2970"/>
      <c r="CB10" s="2973"/>
      <c r="CC10" s="2969">
        <v>7</v>
      </c>
      <c r="CD10" s="2970"/>
      <c r="CE10" s="2970"/>
      <c r="CF10" s="2970"/>
      <c r="CG10" s="2970"/>
      <c r="CH10" s="2970"/>
      <c r="CI10" s="2970"/>
      <c r="CJ10" s="2970"/>
      <c r="CK10" s="2970"/>
      <c r="CL10" s="2970"/>
      <c r="CM10" s="2970"/>
      <c r="CN10" s="2970"/>
      <c r="CO10" s="2970"/>
      <c r="CP10" s="2970"/>
      <c r="CQ10" s="2970"/>
      <c r="CR10" s="748">
        <v>8</v>
      </c>
      <c r="CS10" s="2970">
        <v>9</v>
      </c>
      <c r="CT10" s="2970"/>
      <c r="CU10" s="2970"/>
      <c r="CV10" s="2970"/>
      <c r="CW10" s="2970"/>
      <c r="CX10" s="2970"/>
      <c r="CY10" s="2970"/>
      <c r="CZ10" s="2970"/>
      <c r="DA10" s="2970"/>
      <c r="DB10" s="2970"/>
      <c r="DC10" s="2970"/>
      <c r="DD10" s="2970"/>
      <c r="DE10" s="2348">
        <v>10</v>
      </c>
      <c r="DF10" s="3386"/>
      <c r="DG10" s="3386"/>
      <c r="DH10" s="2970">
        <v>11</v>
      </c>
      <c r="DI10" s="2970"/>
      <c r="DJ10" s="2970"/>
      <c r="DK10" s="2970"/>
      <c r="DL10" s="2970"/>
      <c r="DM10" s="2970"/>
      <c r="DN10" s="2970"/>
      <c r="DO10" s="2970"/>
      <c r="DP10" s="2970"/>
      <c r="DQ10" s="2970"/>
      <c r="DR10" s="2970"/>
      <c r="DS10" s="2970"/>
      <c r="DT10" s="2973"/>
      <c r="DU10" s="2969">
        <v>12</v>
      </c>
      <c r="DV10" s="2970"/>
      <c r="DW10" s="2970"/>
      <c r="DX10" s="2970"/>
      <c r="DY10" s="2970"/>
      <c r="DZ10" s="2970"/>
      <c r="EA10" s="2970"/>
      <c r="EB10" s="2970"/>
      <c r="EC10" s="2970"/>
      <c r="ED10" s="2970"/>
      <c r="EE10" s="2970"/>
      <c r="EF10" s="2973"/>
      <c r="EG10" s="2969">
        <v>13</v>
      </c>
      <c r="EH10" s="2970"/>
      <c r="EI10" s="2970"/>
      <c r="EJ10" s="2970"/>
      <c r="EK10" s="2970"/>
      <c r="EL10" s="2970"/>
      <c r="EM10" s="2970"/>
      <c r="EN10" s="2970"/>
      <c r="EO10" s="2970"/>
      <c r="EP10" s="2970"/>
      <c r="EQ10" s="2970"/>
      <c r="ER10" s="2970"/>
      <c r="ES10" s="2973"/>
      <c r="ET10" s="2969">
        <v>14</v>
      </c>
      <c r="EU10" s="2970"/>
      <c r="EV10" s="2970"/>
      <c r="EW10" s="2970"/>
      <c r="EX10" s="2970"/>
      <c r="EY10" s="2970"/>
      <c r="EZ10" s="2970"/>
      <c r="FA10" s="2970"/>
      <c r="FB10" s="2970"/>
      <c r="FC10" s="2970"/>
      <c r="FD10" s="2970"/>
      <c r="FE10" s="2973"/>
      <c r="FF10" s="2969">
        <v>15</v>
      </c>
      <c r="FG10" s="2970"/>
      <c r="FH10" s="2970"/>
      <c r="FI10" s="2970"/>
      <c r="FJ10" s="2970"/>
      <c r="FK10" s="2970"/>
      <c r="FL10" s="2970"/>
      <c r="FM10" s="2970"/>
      <c r="FN10" s="2970"/>
      <c r="FO10" s="2970"/>
      <c r="FP10" s="2970"/>
      <c r="FQ10" s="2970"/>
      <c r="FR10" s="2971"/>
    </row>
    <row r="11" spans="1:176" ht="30" customHeight="1">
      <c r="C11" s="169"/>
      <c r="D11" s="2356" t="s">
        <v>1134</v>
      </c>
      <c r="E11" s="2356"/>
      <c r="F11" s="2356"/>
      <c r="G11" s="2356"/>
      <c r="H11" s="2356"/>
      <c r="I11" s="2356"/>
      <c r="J11" s="2356"/>
      <c r="K11" s="2356"/>
      <c r="L11" s="2356"/>
      <c r="M11" s="2356"/>
      <c r="N11" s="2356"/>
      <c r="O11" s="2356"/>
      <c r="P11" s="2356"/>
      <c r="Q11" s="2356"/>
      <c r="R11" s="2356"/>
      <c r="S11" s="2356"/>
      <c r="T11" s="2356"/>
      <c r="U11" s="2356"/>
      <c r="V11" s="2356"/>
      <c r="W11" s="2356"/>
      <c r="X11" s="2356"/>
      <c r="Y11" s="2969">
        <v>5501</v>
      </c>
      <c r="Z11" s="2970"/>
      <c r="AA11" s="2970"/>
      <c r="AB11" s="2970"/>
      <c r="AC11" s="2971"/>
      <c r="AD11" s="169"/>
      <c r="AE11" s="457"/>
      <c r="AF11" s="457"/>
      <c r="AG11" s="457"/>
      <c r="AH11" s="457"/>
      <c r="AI11" s="960" t="s">
        <v>774</v>
      </c>
      <c r="AJ11" s="2864" t="s">
        <v>210</v>
      </c>
      <c r="AK11" s="2864"/>
      <c r="AL11" s="2864"/>
      <c r="AM11" s="459"/>
      <c r="AN11" s="459"/>
      <c r="AO11" s="2883" t="s">
        <v>7</v>
      </c>
      <c r="AP11" s="2983"/>
      <c r="AQ11" s="2399">
        <f>SUM(AQ15,AQ31,AQ33,AQ35)</f>
        <v>59212</v>
      </c>
      <c r="AR11" s="2388"/>
      <c r="AS11" s="2388"/>
      <c r="AT11" s="2388"/>
      <c r="AU11" s="2388"/>
      <c r="AV11" s="2388"/>
      <c r="AW11" s="2388"/>
      <c r="AX11" s="2388"/>
      <c r="AY11" s="2388"/>
      <c r="AZ11" s="2388"/>
      <c r="BA11" s="2388"/>
      <c r="BB11" s="2400"/>
      <c r="BC11" s="2114" t="s">
        <v>0</v>
      </c>
      <c r="BD11" s="2114"/>
      <c r="BE11" s="2115">
        <f>SUM(BE15,BE31,BE33,BE35)</f>
        <v>0</v>
      </c>
      <c r="BF11" s="2115"/>
      <c r="BG11" s="2115"/>
      <c r="BH11" s="2115"/>
      <c r="BI11" s="2115"/>
      <c r="BJ11" s="2115"/>
      <c r="BK11" s="2115"/>
      <c r="BL11" s="2115"/>
      <c r="BM11" s="2115"/>
      <c r="BN11" s="2118" t="s">
        <v>1</v>
      </c>
      <c r="BO11" s="2118"/>
      <c r="BP11" s="2980">
        <f>SUM(BP15,BP31,BP33,BP35)</f>
        <v>121900</v>
      </c>
      <c r="BQ11" s="2980"/>
      <c r="BR11" s="2980"/>
      <c r="BS11" s="2980"/>
      <c r="BT11" s="2980"/>
      <c r="BU11" s="2980"/>
      <c r="BV11" s="2980"/>
      <c r="BW11" s="2980"/>
      <c r="BX11" s="2980"/>
      <c r="BY11" s="2980"/>
      <c r="BZ11" s="2980"/>
      <c r="CA11" s="2980"/>
      <c r="CB11" s="2980"/>
      <c r="CC11" s="2980">
        <f>SUM(CC15,CC31,CC33,CC35)</f>
        <v>0</v>
      </c>
      <c r="CD11" s="2980"/>
      <c r="CE11" s="2980"/>
      <c r="CF11" s="2980"/>
      <c r="CG11" s="2980"/>
      <c r="CH11" s="2980"/>
      <c r="CI11" s="2980"/>
      <c r="CJ11" s="2980"/>
      <c r="CK11" s="2980"/>
      <c r="CL11" s="2980"/>
      <c r="CM11" s="2980"/>
      <c r="CN11" s="2980"/>
      <c r="CO11" s="2980"/>
      <c r="CP11" s="2980"/>
      <c r="CQ11" s="2387"/>
      <c r="CR11" s="768">
        <f>CR15+CR31+CR33+CR35</f>
        <v>0</v>
      </c>
      <c r="CS11" s="2114" t="s">
        <v>0</v>
      </c>
      <c r="CT11" s="2114"/>
      <c r="CU11" s="2115">
        <f>SUM(CU15,CU31,CU33,CU35)</f>
        <v>132996</v>
      </c>
      <c r="CV11" s="2115"/>
      <c r="CW11" s="2115"/>
      <c r="CX11" s="2115"/>
      <c r="CY11" s="2115"/>
      <c r="CZ11" s="2115"/>
      <c r="DA11" s="2115"/>
      <c r="DB11" s="2115"/>
      <c r="DC11" s="2118" t="s">
        <v>1</v>
      </c>
      <c r="DD11" s="2118"/>
      <c r="DE11" s="757" t="s">
        <v>0</v>
      </c>
      <c r="DF11" s="924">
        <f>DF15+DF31+DF33+DF35</f>
        <v>0</v>
      </c>
      <c r="DG11" s="963" t="s">
        <v>1</v>
      </c>
      <c r="DH11" s="2114" t="s">
        <v>0</v>
      </c>
      <c r="DI11" s="2114"/>
      <c r="DJ11" s="2115">
        <f>SUM(DJ15,DJ31,DJ33,DJ35)</f>
        <v>0</v>
      </c>
      <c r="DK11" s="2115"/>
      <c r="DL11" s="2115"/>
      <c r="DM11" s="2115"/>
      <c r="DN11" s="2115"/>
      <c r="DO11" s="2115"/>
      <c r="DP11" s="2115"/>
      <c r="DQ11" s="2115"/>
      <c r="DR11" s="2115"/>
      <c r="DS11" s="2118" t="s">
        <v>1</v>
      </c>
      <c r="DT11" s="2833"/>
      <c r="DU11" s="2980">
        <f>SUM(DU15,DU31,DU33,DU35)</f>
        <v>0</v>
      </c>
      <c r="DV11" s="2980"/>
      <c r="DW11" s="2980"/>
      <c r="DX11" s="2980"/>
      <c r="DY11" s="2980"/>
      <c r="DZ11" s="2980"/>
      <c r="EA11" s="2980"/>
      <c r="EB11" s="2980"/>
      <c r="EC11" s="2980"/>
      <c r="ED11" s="2980"/>
      <c r="EE11" s="2980"/>
      <c r="EF11" s="2980"/>
      <c r="EG11" s="2839" t="s">
        <v>0</v>
      </c>
      <c r="EH11" s="2114"/>
      <c r="EI11" s="2115">
        <f>SUM(EI15,EI31,EI33,EI35)</f>
        <v>0</v>
      </c>
      <c r="EJ11" s="2115"/>
      <c r="EK11" s="2115"/>
      <c r="EL11" s="2115"/>
      <c r="EM11" s="2115"/>
      <c r="EN11" s="2115"/>
      <c r="EO11" s="2115"/>
      <c r="EP11" s="2115"/>
      <c r="EQ11" s="2115"/>
      <c r="ER11" s="2118" t="s">
        <v>1</v>
      </c>
      <c r="ES11" s="2833"/>
      <c r="ET11" s="2980">
        <f>AQ11+BP11+CC11-CU11-DJ11-EI11</f>
        <v>48116</v>
      </c>
      <c r="EU11" s="2980"/>
      <c r="EV11" s="2980"/>
      <c r="EW11" s="2980"/>
      <c r="EX11" s="2980"/>
      <c r="EY11" s="2980"/>
      <c r="EZ11" s="2980"/>
      <c r="FA11" s="2980"/>
      <c r="FB11" s="2980"/>
      <c r="FC11" s="2980"/>
      <c r="FD11" s="2980"/>
      <c r="FE11" s="2980"/>
      <c r="FF11" s="2114" t="s">
        <v>0</v>
      </c>
      <c r="FG11" s="2114"/>
      <c r="FH11" s="2115">
        <f>SUM(FH15,FH31,FH33,FH35)</f>
        <v>0</v>
      </c>
      <c r="FI11" s="2115"/>
      <c r="FJ11" s="2115"/>
      <c r="FK11" s="2115"/>
      <c r="FL11" s="2115"/>
      <c r="FM11" s="2115"/>
      <c r="FN11" s="2115"/>
      <c r="FO11" s="2115"/>
      <c r="FP11" s="2115"/>
      <c r="FQ11" s="2118" t="s">
        <v>1</v>
      </c>
      <c r="FR11" s="2119"/>
    </row>
    <row r="12" spans="1:176" ht="29.25" customHeight="1">
      <c r="C12" s="171"/>
      <c r="D12" s="3463"/>
      <c r="E12" s="3463"/>
      <c r="F12" s="3463"/>
      <c r="G12" s="3463"/>
      <c r="H12" s="3463"/>
      <c r="I12" s="3463"/>
      <c r="J12" s="3463"/>
      <c r="K12" s="3463"/>
      <c r="L12" s="3463"/>
      <c r="M12" s="3463"/>
      <c r="N12" s="3463"/>
      <c r="O12" s="3463"/>
      <c r="P12" s="3463"/>
      <c r="Q12" s="3463"/>
      <c r="R12" s="3463"/>
      <c r="S12" s="3463"/>
      <c r="T12" s="3463"/>
      <c r="U12" s="3463"/>
      <c r="V12" s="3463"/>
      <c r="W12" s="3463"/>
      <c r="X12" s="3463"/>
      <c r="Y12" s="2876">
        <v>5521</v>
      </c>
      <c r="Z12" s="2877"/>
      <c r="AA12" s="2877"/>
      <c r="AB12" s="2877"/>
      <c r="AC12" s="2989"/>
      <c r="AD12" s="169"/>
      <c r="AE12" s="457"/>
      <c r="AF12" s="457"/>
      <c r="AG12" s="457"/>
      <c r="AH12" s="457"/>
      <c r="AI12" s="960" t="s">
        <v>774</v>
      </c>
      <c r="AJ12" s="2864" t="s">
        <v>211</v>
      </c>
      <c r="AK12" s="2864"/>
      <c r="AL12" s="2864"/>
      <c r="AM12" s="459"/>
      <c r="AN12" s="459"/>
      <c r="AO12" s="2883" t="s">
        <v>8</v>
      </c>
      <c r="AP12" s="2983"/>
      <c r="AQ12" s="2399">
        <f>SUM(AQ16,AQ32,AQ34,AQ36)</f>
        <v>66953</v>
      </c>
      <c r="AR12" s="2388"/>
      <c r="AS12" s="2388"/>
      <c r="AT12" s="2388"/>
      <c r="AU12" s="2388"/>
      <c r="AV12" s="2388"/>
      <c r="AW12" s="2388"/>
      <c r="AX12" s="2388"/>
      <c r="AY12" s="2388"/>
      <c r="AZ12" s="2388"/>
      <c r="BA12" s="2388"/>
      <c r="BB12" s="2400"/>
      <c r="BC12" s="2114" t="s">
        <v>0</v>
      </c>
      <c r="BD12" s="2114"/>
      <c r="BE12" s="2115">
        <f>SUM(BE16,BE32,BE34,BE36)</f>
        <v>0</v>
      </c>
      <c r="BF12" s="2115"/>
      <c r="BG12" s="2115"/>
      <c r="BH12" s="2115"/>
      <c r="BI12" s="2115"/>
      <c r="BJ12" s="2115"/>
      <c r="BK12" s="2115"/>
      <c r="BL12" s="2115"/>
      <c r="BM12" s="2115"/>
      <c r="BN12" s="2118" t="s">
        <v>1</v>
      </c>
      <c r="BO12" s="2118"/>
      <c r="BP12" s="2980">
        <f>SUM(BP16,BP32,BP34,BP36)</f>
        <v>44318</v>
      </c>
      <c r="BQ12" s="2980"/>
      <c r="BR12" s="2980"/>
      <c r="BS12" s="2980"/>
      <c r="BT12" s="2980"/>
      <c r="BU12" s="2980"/>
      <c r="BV12" s="2980"/>
      <c r="BW12" s="2980"/>
      <c r="BX12" s="2980"/>
      <c r="BY12" s="2980"/>
      <c r="BZ12" s="2980"/>
      <c r="CA12" s="2980"/>
      <c r="CB12" s="2980"/>
      <c r="CC12" s="2980">
        <f>SUM(CC16,CC32,CC34,CC36)</f>
        <v>0</v>
      </c>
      <c r="CD12" s="2980"/>
      <c r="CE12" s="2980"/>
      <c r="CF12" s="2980"/>
      <c r="CG12" s="2980"/>
      <c r="CH12" s="2980"/>
      <c r="CI12" s="2980"/>
      <c r="CJ12" s="2980"/>
      <c r="CK12" s="2980"/>
      <c r="CL12" s="2980"/>
      <c r="CM12" s="2980"/>
      <c r="CN12" s="2980"/>
      <c r="CO12" s="2980"/>
      <c r="CP12" s="2980"/>
      <c r="CQ12" s="2387"/>
      <c r="CR12" s="916">
        <f>CR16+CR32+CR34+CR36</f>
        <v>0</v>
      </c>
      <c r="CS12" s="2114" t="s">
        <v>0</v>
      </c>
      <c r="CT12" s="2114"/>
      <c r="CU12" s="2115">
        <f>SUM(CU16,CU32,CU34,CU36)</f>
        <v>52059</v>
      </c>
      <c r="CV12" s="2115"/>
      <c r="CW12" s="2115"/>
      <c r="CX12" s="2115"/>
      <c r="CY12" s="2115"/>
      <c r="CZ12" s="2115"/>
      <c r="DA12" s="2115"/>
      <c r="DB12" s="2115"/>
      <c r="DC12" s="2118" t="s">
        <v>1</v>
      </c>
      <c r="DD12" s="2118"/>
      <c r="DE12" s="757" t="s">
        <v>0</v>
      </c>
      <c r="DF12" s="924">
        <f>DF16+DF32+DF34+DF36</f>
        <v>0</v>
      </c>
      <c r="DG12" s="963" t="s">
        <v>1</v>
      </c>
      <c r="DH12" s="2114" t="s">
        <v>0</v>
      </c>
      <c r="DI12" s="2114"/>
      <c r="DJ12" s="2115">
        <f>SUM(DJ16,DJ32,DJ34,DJ36)</f>
        <v>0</v>
      </c>
      <c r="DK12" s="2115"/>
      <c r="DL12" s="2115"/>
      <c r="DM12" s="2115"/>
      <c r="DN12" s="2115"/>
      <c r="DO12" s="2115"/>
      <c r="DP12" s="2115"/>
      <c r="DQ12" s="2115"/>
      <c r="DR12" s="2115"/>
      <c r="DS12" s="2118" t="s">
        <v>1</v>
      </c>
      <c r="DT12" s="2833"/>
      <c r="DU12" s="2980">
        <f>SUM(DU16,DU32,DU34,DU36)</f>
        <v>0</v>
      </c>
      <c r="DV12" s="2980"/>
      <c r="DW12" s="2980"/>
      <c r="DX12" s="2980"/>
      <c r="DY12" s="2980"/>
      <c r="DZ12" s="2980"/>
      <c r="EA12" s="2980"/>
      <c r="EB12" s="2980"/>
      <c r="EC12" s="2980"/>
      <c r="ED12" s="2980"/>
      <c r="EE12" s="2980"/>
      <c r="EF12" s="2980"/>
      <c r="EG12" s="2839" t="s">
        <v>0</v>
      </c>
      <c r="EH12" s="2114"/>
      <c r="EI12" s="2115">
        <f>SUM(EI16,EI32,EI34,EI36)</f>
        <v>0</v>
      </c>
      <c r="EJ12" s="2115"/>
      <c r="EK12" s="2115"/>
      <c r="EL12" s="2115"/>
      <c r="EM12" s="2115"/>
      <c r="EN12" s="2115"/>
      <c r="EO12" s="2115"/>
      <c r="EP12" s="2115"/>
      <c r="EQ12" s="2115"/>
      <c r="ER12" s="2118" t="s">
        <v>1</v>
      </c>
      <c r="ES12" s="2833"/>
      <c r="ET12" s="2980">
        <f>AQ12+BP12+CC12-CU12-DJ12-EI12</f>
        <v>59212</v>
      </c>
      <c r="EU12" s="2980"/>
      <c r="EV12" s="2980"/>
      <c r="EW12" s="2980"/>
      <c r="EX12" s="2980"/>
      <c r="EY12" s="2980"/>
      <c r="EZ12" s="2980"/>
      <c r="FA12" s="2980"/>
      <c r="FB12" s="2980"/>
      <c r="FC12" s="2980"/>
      <c r="FD12" s="2980"/>
      <c r="FE12" s="2980"/>
      <c r="FF12" s="2114" t="s">
        <v>0</v>
      </c>
      <c r="FG12" s="2114"/>
      <c r="FH12" s="2115">
        <f>SUM(FH16,FH32,FH34,FH36)</f>
        <v>0</v>
      </c>
      <c r="FI12" s="2115"/>
      <c r="FJ12" s="2115"/>
      <c r="FK12" s="2115"/>
      <c r="FL12" s="2115"/>
      <c r="FM12" s="2115"/>
      <c r="FN12" s="2115"/>
      <c r="FO12" s="2115"/>
      <c r="FP12" s="2115"/>
      <c r="FQ12" s="2118" t="s">
        <v>1</v>
      </c>
      <c r="FR12" s="2119"/>
    </row>
    <row r="13" spans="1:176" ht="8.1" customHeight="1">
      <c r="C13" s="169"/>
      <c r="D13" s="3062" t="s">
        <v>406</v>
      </c>
      <c r="E13" s="3062"/>
      <c r="F13" s="3062"/>
      <c r="G13" s="3062"/>
      <c r="H13" s="3062"/>
      <c r="I13" s="3062"/>
      <c r="J13" s="3062"/>
      <c r="K13" s="3062"/>
      <c r="L13" s="3062"/>
      <c r="M13" s="3062"/>
      <c r="N13" s="3062"/>
      <c r="O13" s="3062"/>
      <c r="P13" s="3062"/>
      <c r="Q13" s="3062"/>
      <c r="R13" s="3062"/>
      <c r="S13" s="3062"/>
      <c r="T13" s="3062"/>
      <c r="U13" s="3062"/>
      <c r="V13" s="3062"/>
      <c r="W13" s="3062"/>
      <c r="X13" s="3062"/>
      <c r="Y13" s="2859"/>
      <c r="Z13" s="2860"/>
      <c r="AA13" s="2860"/>
      <c r="AB13" s="2860"/>
      <c r="AC13" s="3293"/>
      <c r="AD13" s="3409"/>
      <c r="AE13" s="2880"/>
      <c r="AF13" s="2880"/>
      <c r="AG13" s="2880"/>
      <c r="AH13" s="2880"/>
      <c r="AI13" s="2880"/>
      <c r="AJ13" s="2880"/>
      <c r="AK13" s="2880"/>
      <c r="AL13" s="2880"/>
      <c r="AM13" s="2880"/>
      <c r="AN13" s="2880"/>
      <c r="AO13" s="2880"/>
      <c r="AP13" s="3152"/>
      <c r="AQ13" s="2895"/>
      <c r="AR13" s="2843"/>
      <c r="AS13" s="2843"/>
      <c r="AT13" s="2843"/>
      <c r="AU13" s="2843"/>
      <c r="AV13" s="2843"/>
      <c r="AW13" s="2843"/>
      <c r="AX13" s="2843"/>
      <c r="AY13" s="2843"/>
      <c r="AZ13" s="2843"/>
      <c r="BA13" s="2843"/>
      <c r="BB13" s="2844"/>
      <c r="BC13" s="3141"/>
      <c r="BD13" s="1510"/>
      <c r="BE13" s="1510"/>
      <c r="BF13" s="1510"/>
      <c r="BG13" s="1510"/>
      <c r="BH13" s="1510"/>
      <c r="BI13" s="1510"/>
      <c r="BJ13" s="1510"/>
      <c r="BK13" s="1510"/>
      <c r="BL13" s="1510"/>
      <c r="BM13" s="1510"/>
      <c r="BN13" s="1510"/>
      <c r="BO13" s="3142"/>
      <c r="BP13" s="2981"/>
      <c r="BQ13" s="2981"/>
      <c r="BR13" s="2981"/>
      <c r="BS13" s="2981"/>
      <c r="BT13" s="2981"/>
      <c r="BU13" s="2981"/>
      <c r="BV13" s="2981"/>
      <c r="BW13" s="2981"/>
      <c r="BX13" s="2981"/>
      <c r="BY13" s="2981"/>
      <c r="BZ13" s="2981"/>
      <c r="CA13" s="2981"/>
      <c r="CB13" s="2981"/>
      <c r="CC13" s="2981"/>
      <c r="CD13" s="2981"/>
      <c r="CE13" s="2981"/>
      <c r="CF13" s="2981"/>
      <c r="CG13" s="2981"/>
      <c r="CH13" s="2981"/>
      <c r="CI13" s="2981"/>
      <c r="CJ13" s="2981"/>
      <c r="CK13" s="2981"/>
      <c r="CL13" s="2981"/>
      <c r="CM13" s="2981"/>
      <c r="CN13" s="2981"/>
      <c r="CO13" s="2981"/>
      <c r="CP13" s="2981"/>
      <c r="CQ13" s="2914"/>
      <c r="CR13" s="2981"/>
      <c r="CS13" s="2114"/>
      <c r="CT13" s="2114"/>
      <c r="CU13" s="1510"/>
      <c r="CV13" s="1510"/>
      <c r="CW13" s="1510"/>
      <c r="CX13" s="1510"/>
      <c r="CY13" s="1510"/>
      <c r="CZ13" s="1510"/>
      <c r="DA13" s="1510"/>
      <c r="DB13" s="1510"/>
      <c r="DC13" s="2118"/>
      <c r="DD13" s="2118"/>
      <c r="DE13" s="757"/>
      <c r="DF13" s="2116"/>
      <c r="DG13" s="962"/>
      <c r="DH13" s="2114"/>
      <c r="DI13" s="2114"/>
      <c r="DJ13" s="1510"/>
      <c r="DK13" s="1510"/>
      <c r="DL13" s="1510"/>
      <c r="DM13" s="1510"/>
      <c r="DN13" s="1510"/>
      <c r="DO13" s="1510"/>
      <c r="DP13" s="1510"/>
      <c r="DQ13" s="1510"/>
      <c r="DR13" s="1510"/>
      <c r="DS13" s="2118"/>
      <c r="DT13" s="2833"/>
      <c r="DU13" s="2981"/>
      <c r="DV13" s="2981"/>
      <c r="DW13" s="2981"/>
      <c r="DX13" s="2981"/>
      <c r="DY13" s="2981"/>
      <c r="DZ13" s="2981"/>
      <c r="EA13" s="2981"/>
      <c r="EB13" s="2981"/>
      <c r="EC13" s="2981"/>
      <c r="ED13" s="2981"/>
      <c r="EE13" s="2981"/>
      <c r="EF13" s="2981"/>
      <c r="EG13" s="2839"/>
      <c r="EH13" s="2114"/>
      <c r="EI13" s="1510"/>
      <c r="EJ13" s="1510"/>
      <c r="EK13" s="1510"/>
      <c r="EL13" s="1510"/>
      <c r="EM13" s="1510"/>
      <c r="EN13" s="1510"/>
      <c r="EO13" s="1510"/>
      <c r="EP13" s="1510"/>
      <c r="EQ13" s="1510"/>
      <c r="ER13" s="2118"/>
      <c r="ES13" s="2833"/>
      <c r="ET13" s="2981"/>
      <c r="EU13" s="2981"/>
      <c r="EV13" s="2981"/>
      <c r="EW13" s="2981"/>
      <c r="EX13" s="2981"/>
      <c r="EY13" s="2981"/>
      <c r="EZ13" s="2981"/>
      <c r="FA13" s="2981"/>
      <c r="FB13" s="2981"/>
      <c r="FC13" s="2981"/>
      <c r="FD13" s="2981"/>
      <c r="FE13" s="2981"/>
      <c r="FF13" s="2114"/>
      <c r="FG13" s="2114"/>
      <c r="FH13" s="1510"/>
      <c r="FI13" s="1510"/>
      <c r="FJ13" s="1510"/>
      <c r="FK13" s="1510"/>
      <c r="FL13" s="1510"/>
      <c r="FM13" s="1510"/>
      <c r="FN13" s="1510"/>
      <c r="FO13" s="1510"/>
      <c r="FP13" s="1510"/>
      <c r="FQ13" s="2118"/>
      <c r="FR13" s="2119"/>
    </row>
    <row r="14" spans="1:176" ht="9.75" customHeight="1">
      <c r="A14" s="627" t="s">
        <v>213</v>
      </c>
      <c r="C14" s="171"/>
      <c r="D14" s="3452"/>
      <c r="E14" s="3452"/>
      <c r="F14" s="3452"/>
      <c r="G14" s="3452"/>
      <c r="H14" s="3452"/>
      <c r="I14" s="3452"/>
      <c r="J14" s="3452"/>
      <c r="K14" s="3452"/>
      <c r="L14" s="3452"/>
      <c r="M14" s="3452"/>
      <c r="N14" s="3452"/>
      <c r="O14" s="3452"/>
      <c r="P14" s="3452"/>
      <c r="Q14" s="3452"/>
      <c r="R14" s="3452"/>
      <c r="S14" s="3452"/>
      <c r="T14" s="3452"/>
      <c r="U14" s="3452"/>
      <c r="V14" s="3452"/>
      <c r="W14" s="3452"/>
      <c r="X14" s="3452"/>
      <c r="Y14" s="3150"/>
      <c r="Z14" s="2968"/>
      <c r="AA14" s="2968"/>
      <c r="AB14" s="2968"/>
      <c r="AC14" s="3320"/>
      <c r="AD14" s="3410"/>
      <c r="AE14" s="3067"/>
      <c r="AF14" s="3067"/>
      <c r="AG14" s="3067"/>
      <c r="AH14" s="3067"/>
      <c r="AI14" s="3067"/>
      <c r="AJ14" s="3067"/>
      <c r="AK14" s="3067"/>
      <c r="AL14" s="3067"/>
      <c r="AM14" s="3067"/>
      <c r="AN14" s="3067"/>
      <c r="AO14" s="3067"/>
      <c r="AP14" s="3153"/>
      <c r="AQ14" s="2922"/>
      <c r="AR14" s="2919"/>
      <c r="AS14" s="2919"/>
      <c r="AT14" s="2919"/>
      <c r="AU14" s="2919"/>
      <c r="AV14" s="2919"/>
      <c r="AW14" s="2919"/>
      <c r="AX14" s="2919"/>
      <c r="AY14" s="2919"/>
      <c r="AZ14" s="2919"/>
      <c r="BA14" s="2919"/>
      <c r="BB14" s="2920"/>
      <c r="BC14" s="3143"/>
      <c r="BD14" s="2029"/>
      <c r="BE14" s="2029"/>
      <c r="BF14" s="2029"/>
      <c r="BG14" s="2029"/>
      <c r="BH14" s="2029"/>
      <c r="BI14" s="2029"/>
      <c r="BJ14" s="2029"/>
      <c r="BK14" s="2029"/>
      <c r="BL14" s="2029"/>
      <c r="BM14" s="2029"/>
      <c r="BN14" s="2029"/>
      <c r="BO14" s="3144"/>
      <c r="BP14" s="3404"/>
      <c r="BQ14" s="3404"/>
      <c r="BR14" s="3404"/>
      <c r="BS14" s="3404"/>
      <c r="BT14" s="3404"/>
      <c r="BU14" s="3404"/>
      <c r="BV14" s="3404"/>
      <c r="BW14" s="3404"/>
      <c r="BX14" s="3404"/>
      <c r="BY14" s="3404"/>
      <c r="BZ14" s="3404"/>
      <c r="CA14" s="3404"/>
      <c r="CB14" s="3404"/>
      <c r="CC14" s="3404"/>
      <c r="CD14" s="3404"/>
      <c r="CE14" s="3404"/>
      <c r="CF14" s="3404"/>
      <c r="CG14" s="3404"/>
      <c r="CH14" s="3404"/>
      <c r="CI14" s="3404"/>
      <c r="CJ14" s="3404"/>
      <c r="CK14" s="3404"/>
      <c r="CL14" s="3404"/>
      <c r="CM14" s="3404"/>
      <c r="CN14" s="3404"/>
      <c r="CO14" s="3404"/>
      <c r="CP14" s="3404"/>
      <c r="CQ14" s="2918"/>
      <c r="CR14" s="3387"/>
      <c r="CS14" s="2046"/>
      <c r="CT14" s="2046"/>
      <c r="CU14" s="2029"/>
      <c r="CV14" s="2029"/>
      <c r="CW14" s="2029"/>
      <c r="CX14" s="2029"/>
      <c r="CY14" s="2029"/>
      <c r="CZ14" s="2029"/>
      <c r="DA14" s="2029"/>
      <c r="DB14" s="2029"/>
      <c r="DC14" s="2047"/>
      <c r="DD14" s="2047"/>
      <c r="DE14" s="758"/>
      <c r="DF14" s="2049"/>
      <c r="DG14" s="963"/>
      <c r="DH14" s="2046"/>
      <c r="DI14" s="2046"/>
      <c r="DJ14" s="2029"/>
      <c r="DK14" s="2029"/>
      <c r="DL14" s="2029"/>
      <c r="DM14" s="2029"/>
      <c r="DN14" s="2029"/>
      <c r="DO14" s="2029"/>
      <c r="DP14" s="2029"/>
      <c r="DQ14" s="2029"/>
      <c r="DR14" s="2029"/>
      <c r="DS14" s="2047"/>
      <c r="DT14" s="2913"/>
      <c r="DU14" s="3404"/>
      <c r="DV14" s="3404"/>
      <c r="DW14" s="3404"/>
      <c r="DX14" s="3404"/>
      <c r="DY14" s="3404"/>
      <c r="DZ14" s="3404"/>
      <c r="EA14" s="3404"/>
      <c r="EB14" s="3404"/>
      <c r="EC14" s="3404"/>
      <c r="ED14" s="3404"/>
      <c r="EE14" s="3404"/>
      <c r="EF14" s="3404"/>
      <c r="EG14" s="2908"/>
      <c r="EH14" s="2046"/>
      <c r="EI14" s="2029"/>
      <c r="EJ14" s="2029"/>
      <c r="EK14" s="2029"/>
      <c r="EL14" s="2029"/>
      <c r="EM14" s="2029"/>
      <c r="EN14" s="2029"/>
      <c r="EO14" s="2029"/>
      <c r="EP14" s="2029"/>
      <c r="EQ14" s="2029"/>
      <c r="ER14" s="2047"/>
      <c r="ES14" s="2913"/>
      <c r="ET14" s="3404"/>
      <c r="EU14" s="3404"/>
      <c r="EV14" s="3404"/>
      <c r="EW14" s="3404"/>
      <c r="EX14" s="3404"/>
      <c r="EY14" s="3404"/>
      <c r="EZ14" s="3404"/>
      <c r="FA14" s="3404"/>
      <c r="FB14" s="3404"/>
      <c r="FC14" s="3404"/>
      <c r="FD14" s="3404"/>
      <c r="FE14" s="3404"/>
      <c r="FF14" s="2046"/>
      <c r="FG14" s="2046"/>
      <c r="FH14" s="2029"/>
      <c r="FI14" s="2029"/>
      <c r="FJ14" s="2029"/>
      <c r="FK14" s="2029"/>
      <c r="FL14" s="2029"/>
      <c r="FM14" s="2029"/>
      <c r="FN14" s="2029"/>
      <c r="FO14" s="2029"/>
      <c r="FP14" s="2029"/>
      <c r="FQ14" s="2047"/>
      <c r="FR14" s="2048"/>
    </row>
    <row r="15" spans="1:176" ht="18" customHeight="1">
      <c r="C15" s="169"/>
      <c r="D15" s="2993" t="s">
        <v>1121</v>
      </c>
      <c r="E15" s="2993"/>
      <c r="F15" s="2993"/>
      <c r="G15" s="2993"/>
      <c r="H15" s="2993"/>
      <c r="I15" s="2993"/>
      <c r="J15" s="2993"/>
      <c r="K15" s="2993"/>
      <c r="L15" s="2993"/>
      <c r="M15" s="2993"/>
      <c r="N15" s="2993"/>
      <c r="O15" s="2993"/>
      <c r="P15" s="2993"/>
      <c r="Q15" s="2993"/>
      <c r="R15" s="2993"/>
      <c r="S15" s="2993"/>
      <c r="T15" s="2993"/>
      <c r="U15" s="2993"/>
      <c r="V15" s="2993"/>
      <c r="W15" s="2993"/>
      <c r="X15" s="2994"/>
      <c r="Y15" s="2969">
        <v>5502</v>
      </c>
      <c r="Z15" s="2970"/>
      <c r="AA15" s="2970"/>
      <c r="AB15" s="2970"/>
      <c r="AC15" s="2971"/>
      <c r="AD15" s="169"/>
      <c r="AE15" s="815"/>
      <c r="AF15" s="815"/>
      <c r="AG15" s="815"/>
      <c r="AH15" s="815"/>
      <c r="AI15" s="960" t="s">
        <v>774</v>
      </c>
      <c r="AJ15" s="2864" t="s">
        <v>210</v>
      </c>
      <c r="AK15" s="2864"/>
      <c r="AL15" s="2864"/>
      <c r="AM15" s="816"/>
      <c r="AN15" s="816"/>
      <c r="AO15" s="2883" t="s">
        <v>7</v>
      </c>
      <c r="AP15" s="2983"/>
      <c r="AQ15" s="2399">
        <f>ET16</f>
        <v>9970</v>
      </c>
      <c r="AR15" s="2388"/>
      <c r="AS15" s="2388"/>
      <c r="AT15" s="2388"/>
      <c r="AU15" s="2388"/>
      <c r="AV15" s="2388"/>
      <c r="AW15" s="2388"/>
      <c r="AX15" s="2388"/>
      <c r="AY15" s="2388"/>
      <c r="AZ15" s="2388"/>
      <c r="BA15" s="2388"/>
      <c r="BB15" s="2400"/>
      <c r="BC15" s="2988" t="s">
        <v>0</v>
      </c>
      <c r="BD15" s="2988"/>
      <c r="BE15" s="2115">
        <f>FH16</f>
        <v>0</v>
      </c>
      <c r="BF15" s="2115"/>
      <c r="BG15" s="2115"/>
      <c r="BH15" s="2115"/>
      <c r="BI15" s="2115"/>
      <c r="BJ15" s="2115"/>
      <c r="BK15" s="2115"/>
      <c r="BL15" s="2115"/>
      <c r="BM15" s="2115"/>
      <c r="BN15" s="3412" t="s">
        <v>1</v>
      </c>
      <c r="BO15" s="3412"/>
      <c r="BP15" s="2980">
        <f>BP19+BP21+BP23+BP25+BP27+BP29</f>
        <v>4737</v>
      </c>
      <c r="BQ15" s="2980"/>
      <c r="BR15" s="2980"/>
      <c r="BS15" s="2980"/>
      <c r="BT15" s="2980"/>
      <c r="BU15" s="2980"/>
      <c r="BV15" s="2980"/>
      <c r="BW15" s="2980"/>
      <c r="BX15" s="2980"/>
      <c r="BY15" s="2980"/>
      <c r="BZ15" s="2980"/>
      <c r="CA15" s="2980"/>
      <c r="CB15" s="2980"/>
      <c r="CC15" s="2980">
        <f>CC19+CC21+CC23+CC25+CC27+CC29</f>
        <v>0</v>
      </c>
      <c r="CD15" s="2980"/>
      <c r="CE15" s="2980"/>
      <c r="CF15" s="2980"/>
      <c r="CG15" s="2980"/>
      <c r="CH15" s="2980"/>
      <c r="CI15" s="2980"/>
      <c r="CJ15" s="2980"/>
      <c r="CK15" s="2980"/>
      <c r="CL15" s="2980"/>
      <c r="CM15" s="2980"/>
      <c r="CN15" s="2980"/>
      <c r="CO15" s="2980"/>
      <c r="CP15" s="2980"/>
      <c r="CQ15" s="2387"/>
      <c r="CR15" s="975">
        <f>CR19+CR21+CR23+CR25+CR27+CR29</f>
        <v>0</v>
      </c>
      <c r="CS15" s="2988" t="s">
        <v>0</v>
      </c>
      <c r="CT15" s="2988"/>
      <c r="CU15" s="2115">
        <f>CU19+CU21+CU23+CU25+CU27+CU29</f>
        <v>6442</v>
      </c>
      <c r="CV15" s="2115"/>
      <c r="CW15" s="2115"/>
      <c r="CX15" s="2115"/>
      <c r="CY15" s="2115"/>
      <c r="CZ15" s="2115"/>
      <c r="DA15" s="2115"/>
      <c r="DB15" s="2115"/>
      <c r="DC15" s="3412" t="s">
        <v>1</v>
      </c>
      <c r="DD15" s="3412"/>
      <c r="DE15" s="817" t="s">
        <v>0</v>
      </c>
      <c r="DF15" s="826">
        <f>DF19+DF21+DF23+DF25+DF27+DF29</f>
        <v>0</v>
      </c>
      <c r="DG15" s="818" t="s">
        <v>1</v>
      </c>
      <c r="DH15" s="2988" t="s">
        <v>0</v>
      </c>
      <c r="DI15" s="2988"/>
      <c r="DJ15" s="2115">
        <f>DJ19+DJ21+DJ23+DJ25+DJ27+DJ29</f>
        <v>0</v>
      </c>
      <c r="DK15" s="2115"/>
      <c r="DL15" s="2115"/>
      <c r="DM15" s="2115"/>
      <c r="DN15" s="2115"/>
      <c r="DO15" s="2115"/>
      <c r="DP15" s="2115"/>
      <c r="DQ15" s="2115"/>
      <c r="DR15" s="2115"/>
      <c r="DS15" s="3412" t="s">
        <v>1</v>
      </c>
      <c r="DT15" s="3413"/>
      <c r="DU15" s="2980">
        <f>DU19+DU21+DU23+DU25+DU27+DU29</f>
        <v>0</v>
      </c>
      <c r="DV15" s="2980"/>
      <c r="DW15" s="2980"/>
      <c r="DX15" s="2980"/>
      <c r="DY15" s="2980"/>
      <c r="DZ15" s="2980"/>
      <c r="EA15" s="2980"/>
      <c r="EB15" s="2980"/>
      <c r="EC15" s="2980"/>
      <c r="ED15" s="2980"/>
      <c r="EE15" s="2980"/>
      <c r="EF15" s="2980"/>
      <c r="EG15" s="3411" t="s">
        <v>0</v>
      </c>
      <c r="EH15" s="2988"/>
      <c r="EI15" s="2115">
        <f>EI19+EI21+EI23+EI25+EI27+EI29</f>
        <v>0</v>
      </c>
      <c r="EJ15" s="2115"/>
      <c r="EK15" s="2115"/>
      <c r="EL15" s="2115"/>
      <c r="EM15" s="2115"/>
      <c r="EN15" s="2115"/>
      <c r="EO15" s="2115"/>
      <c r="EP15" s="2115"/>
      <c r="EQ15" s="2115"/>
      <c r="ER15" s="3412" t="s">
        <v>1</v>
      </c>
      <c r="ES15" s="3413"/>
      <c r="ET15" s="2980">
        <f>AQ15+BP15+CC15-CU15-DF15-DJ15-EI15</f>
        <v>8265</v>
      </c>
      <c r="EU15" s="2980"/>
      <c r="EV15" s="2980"/>
      <c r="EW15" s="2980"/>
      <c r="EX15" s="2980"/>
      <c r="EY15" s="2980"/>
      <c r="EZ15" s="2980"/>
      <c r="FA15" s="2980"/>
      <c r="FB15" s="2980"/>
      <c r="FC15" s="2980"/>
      <c r="FD15" s="2980"/>
      <c r="FE15" s="2980"/>
      <c r="FF15" s="2114" t="s">
        <v>0</v>
      </c>
      <c r="FG15" s="2114"/>
      <c r="FH15" s="2115">
        <f>BE15+CR15-DU15-DF15</f>
        <v>0</v>
      </c>
      <c r="FI15" s="2115"/>
      <c r="FJ15" s="2115"/>
      <c r="FK15" s="2115"/>
      <c r="FL15" s="2115"/>
      <c r="FM15" s="2115"/>
      <c r="FN15" s="2115"/>
      <c r="FO15" s="2115"/>
      <c r="FP15" s="2115"/>
      <c r="FQ15" s="2118" t="s">
        <v>1</v>
      </c>
      <c r="FR15" s="2119"/>
    </row>
    <row r="16" spans="1:176" ht="18" customHeight="1">
      <c r="C16" s="173"/>
      <c r="D16" s="3416"/>
      <c r="E16" s="3416"/>
      <c r="F16" s="3416"/>
      <c r="G16" s="3416"/>
      <c r="H16" s="3416"/>
      <c r="I16" s="3416"/>
      <c r="J16" s="3416"/>
      <c r="K16" s="3416"/>
      <c r="L16" s="3416"/>
      <c r="M16" s="3416"/>
      <c r="N16" s="3416"/>
      <c r="O16" s="3416"/>
      <c r="P16" s="3416"/>
      <c r="Q16" s="3416"/>
      <c r="R16" s="3416"/>
      <c r="S16" s="3416"/>
      <c r="T16" s="3416"/>
      <c r="U16" s="3416"/>
      <c r="V16" s="3416"/>
      <c r="W16" s="3416"/>
      <c r="X16" s="3417"/>
      <c r="Y16" s="2876">
        <v>5522</v>
      </c>
      <c r="Z16" s="2877"/>
      <c r="AA16" s="2877"/>
      <c r="AB16" s="2877"/>
      <c r="AC16" s="2989"/>
      <c r="AD16" s="169"/>
      <c r="AE16" s="815"/>
      <c r="AF16" s="815"/>
      <c r="AG16" s="815"/>
      <c r="AH16" s="815"/>
      <c r="AI16" s="960" t="s">
        <v>774</v>
      </c>
      <c r="AJ16" s="2864" t="s">
        <v>211</v>
      </c>
      <c r="AK16" s="2864"/>
      <c r="AL16" s="2864"/>
      <c r="AM16" s="816"/>
      <c r="AN16" s="816"/>
      <c r="AO16" s="2883" t="s">
        <v>8</v>
      </c>
      <c r="AP16" s="2983"/>
      <c r="AQ16" s="2399">
        <f>AQ20+AQ22+AQ24+AQ26+AQ28+AQ30</f>
        <v>1055</v>
      </c>
      <c r="AR16" s="2388"/>
      <c r="AS16" s="2388"/>
      <c r="AT16" s="2388"/>
      <c r="AU16" s="2388"/>
      <c r="AV16" s="2388"/>
      <c r="AW16" s="2388"/>
      <c r="AX16" s="2388"/>
      <c r="AY16" s="2388"/>
      <c r="AZ16" s="2388"/>
      <c r="BA16" s="2388"/>
      <c r="BB16" s="2400"/>
      <c r="BC16" s="2988" t="s">
        <v>0</v>
      </c>
      <c r="BD16" s="2988"/>
      <c r="BE16" s="2115">
        <f>BE20+BE22+BE24+BE26+BE28+BE30</f>
        <v>0</v>
      </c>
      <c r="BF16" s="2115"/>
      <c r="BG16" s="2115"/>
      <c r="BH16" s="2115"/>
      <c r="BI16" s="2115"/>
      <c r="BJ16" s="2115"/>
      <c r="BK16" s="2115"/>
      <c r="BL16" s="2115"/>
      <c r="BM16" s="2115"/>
      <c r="BN16" s="3412" t="s">
        <v>1</v>
      </c>
      <c r="BO16" s="3412"/>
      <c r="BP16" s="2980">
        <f>BP20+BP22+BP24+BP26+BP28+BP30</f>
        <v>10253</v>
      </c>
      <c r="BQ16" s="2980"/>
      <c r="BR16" s="2980"/>
      <c r="BS16" s="2980"/>
      <c r="BT16" s="2980"/>
      <c r="BU16" s="2980"/>
      <c r="BV16" s="2980"/>
      <c r="BW16" s="2980"/>
      <c r="BX16" s="2980"/>
      <c r="BY16" s="2980"/>
      <c r="BZ16" s="2980"/>
      <c r="CA16" s="2980"/>
      <c r="CB16" s="2980"/>
      <c r="CC16" s="2980">
        <f>CC20+CC22+CC24+CC26+CC28+CC30</f>
        <v>0</v>
      </c>
      <c r="CD16" s="2980"/>
      <c r="CE16" s="2980"/>
      <c r="CF16" s="2980"/>
      <c r="CG16" s="2980"/>
      <c r="CH16" s="2980"/>
      <c r="CI16" s="2980"/>
      <c r="CJ16" s="2980"/>
      <c r="CK16" s="2980"/>
      <c r="CL16" s="2980"/>
      <c r="CM16" s="2980"/>
      <c r="CN16" s="2980"/>
      <c r="CO16" s="2980"/>
      <c r="CP16" s="2980"/>
      <c r="CQ16" s="2387"/>
      <c r="CR16" s="975">
        <f>CR20+CR22+CR24+CR26+CR28+CR30</f>
        <v>0</v>
      </c>
      <c r="CS16" s="2988" t="s">
        <v>0</v>
      </c>
      <c r="CT16" s="2988"/>
      <c r="CU16" s="2189">
        <f>CU20+CU22+CU24+CU26+CU28+CU30</f>
        <v>1338</v>
      </c>
      <c r="CV16" s="2189"/>
      <c r="CW16" s="2189"/>
      <c r="CX16" s="2189"/>
      <c r="CY16" s="2189"/>
      <c r="CZ16" s="2189"/>
      <c r="DA16" s="2189"/>
      <c r="DB16" s="2189"/>
      <c r="DC16" s="3412" t="s">
        <v>1</v>
      </c>
      <c r="DD16" s="3412"/>
      <c r="DE16" s="817" t="s">
        <v>0</v>
      </c>
      <c r="DF16" s="826">
        <f>DF20+DF22+DF24+DF26+DF28+DF30</f>
        <v>0</v>
      </c>
      <c r="DG16" s="818" t="s">
        <v>1</v>
      </c>
      <c r="DH16" s="2988" t="s">
        <v>0</v>
      </c>
      <c r="DI16" s="2988"/>
      <c r="DJ16" s="2115">
        <f>DJ20+DJ22+DJ24+DJ26+DJ28+DJ30</f>
        <v>0</v>
      </c>
      <c r="DK16" s="2115"/>
      <c r="DL16" s="2115"/>
      <c r="DM16" s="2115"/>
      <c r="DN16" s="2115"/>
      <c r="DO16" s="2115"/>
      <c r="DP16" s="2115"/>
      <c r="DQ16" s="2115"/>
      <c r="DR16" s="2115"/>
      <c r="DS16" s="3412" t="s">
        <v>1</v>
      </c>
      <c r="DT16" s="3413"/>
      <c r="DU16" s="2980">
        <f>DU20+DU22+DU24+DU26+DU28+DU30</f>
        <v>0</v>
      </c>
      <c r="DV16" s="2980"/>
      <c r="DW16" s="2980"/>
      <c r="DX16" s="2980"/>
      <c r="DY16" s="2980"/>
      <c r="DZ16" s="2980"/>
      <c r="EA16" s="2980"/>
      <c r="EB16" s="2980"/>
      <c r="EC16" s="2980"/>
      <c r="ED16" s="2980"/>
      <c r="EE16" s="2980"/>
      <c r="EF16" s="2980"/>
      <c r="EG16" s="3411" t="s">
        <v>0</v>
      </c>
      <c r="EH16" s="2988"/>
      <c r="EI16" s="2115">
        <f>EI20+EI22+EI24+EI26+EI28+EI30</f>
        <v>0</v>
      </c>
      <c r="EJ16" s="2115"/>
      <c r="EK16" s="2115"/>
      <c r="EL16" s="2115"/>
      <c r="EM16" s="2115"/>
      <c r="EN16" s="2115"/>
      <c r="EO16" s="2115"/>
      <c r="EP16" s="2115"/>
      <c r="EQ16" s="2115"/>
      <c r="ER16" s="3412" t="s">
        <v>1</v>
      </c>
      <c r="ES16" s="3413"/>
      <c r="ET16" s="2980">
        <f>AQ16+BP16+CC16-CU16-DF16-DJ16-EI16</f>
        <v>9970</v>
      </c>
      <c r="EU16" s="2980"/>
      <c r="EV16" s="2980"/>
      <c r="EW16" s="2980"/>
      <c r="EX16" s="2980"/>
      <c r="EY16" s="2980"/>
      <c r="EZ16" s="2980"/>
      <c r="FA16" s="2980"/>
      <c r="FB16" s="2980"/>
      <c r="FC16" s="2980"/>
      <c r="FD16" s="2980"/>
      <c r="FE16" s="2980"/>
      <c r="FF16" s="2114" t="s">
        <v>0</v>
      </c>
      <c r="FG16" s="2114"/>
      <c r="FH16" s="2115">
        <f>BE16+CR16-DU16-DF16</f>
        <v>0</v>
      </c>
      <c r="FI16" s="2115"/>
      <c r="FJ16" s="2115"/>
      <c r="FK16" s="2115"/>
      <c r="FL16" s="2115"/>
      <c r="FM16" s="2115"/>
      <c r="FN16" s="2115"/>
      <c r="FO16" s="2115"/>
      <c r="FP16" s="2115"/>
      <c r="FQ16" s="2118" t="s">
        <v>1</v>
      </c>
      <c r="FR16" s="2119"/>
    </row>
    <row r="17" spans="3:176" ht="8.1" customHeight="1">
      <c r="C17" s="171"/>
      <c r="D17" s="3452" t="s">
        <v>406</v>
      </c>
      <c r="E17" s="3452"/>
      <c r="F17" s="3452"/>
      <c r="G17" s="3452"/>
      <c r="H17" s="3452"/>
      <c r="I17" s="3452"/>
      <c r="J17" s="3452"/>
      <c r="K17" s="3452"/>
      <c r="L17" s="3452"/>
      <c r="M17" s="3452"/>
      <c r="N17" s="3452"/>
      <c r="O17" s="3452"/>
      <c r="P17" s="3452"/>
      <c r="Q17" s="3452"/>
      <c r="R17" s="3452"/>
      <c r="S17" s="3452"/>
      <c r="T17" s="3452"/>
      <c r="U17" s="3452"/>
      <c r="V17" s="3452"/>
      <c r="W17" s="3452"/>
      <c r="X17" s="3452"/>
      <c r="Y17" s="2859"/>
      <c r="Z17" s="2860"/>
      <c r="AA17" s="2860"/>
      <c r="AB17" s="2860"/>
      <c r="AC17" s="3293"/>
      <c r="AD17" s="3409"/>
      <c r="AE17" s="2880"/>
      <c r="AF17" s="2880"/>
      <c r="AG17" s="2880"/>
      <c r="AH17" s="2880"/>
      <c r="AI17" s="2880"/>
      <c r="AJ17" s="2880"/>
      <c r="AK17" s="2880"/>
      <c r="AL17" s="2880"/>
      <c r="AM17" s="2880"/>
      <c r="AN17" s="2880"/>
      <c r="AO17" s="2880"/>
      <c r="AP17" s="3152"/>
      <c r="AQ17" s="2895"/>
      <c r="AR17" s="2843"/>
      <c r="AS17" s="2843"/>
      <c r="AT17" s="2843"/>
      <c r="AU17" s="2843"/>
      <c r="AV17" s="2843"/>
      <c r="AW17" s="2843"/>
      <c r="AX17" s="2843"/>
      <c r="AY17" s="2843"/>
      <c r="AZ17" s="2843"/>
      <c r="BA17" s="2843"/>
      <c r="BB17" s="2844"/>
      <c r="BC17" s="3141"/>
      <c r="BD17" s="1510"/>
      <c r="BE17" s="1510"/>
      <c r="BF17" s="1510"/>
      <c r="BG17" s="1510"/>
      <c r="BH17" s="1510"/>
      <c r="BI17" s="1510"/>
      <c r="BJ17" s="1510"/>
      <c r="BK17" s="1510"/>
      <c r="BL17" s="1510"/>
      <c r="BM17" s="1510"/>
      <c r="BN17" s="1510"/>
      <c r="BO17" s="3142"/>
      <c r="BP17" s="2981"/>
      <c r="BQ17" s="2981"/>
      <c r="BR17" s="2981"/>
      <c r="BS17" s="2981"/>
      <c r="BT17" s="2981"/>
      <c r="BU17" s="2981"/>
      <c r="BV17" s="2981"/>
      <c r="BW17" s="2981"/>
      <c r="BX17" s="2981"/>
      <c r="BY17" s="2981"/>
      <c r="BZ17" s="2981"/>
      <c r="CA17" s="2981"/>
      <c r="CB17" s="2981"/>
      <c r="CC17" s="2981"/>
      <c r="CD17" s="2981"/>
      <c r="CE17" s="2981"/>
      <c r="CF17" s="2981"/>
      <c r="CG17" s="2981"/>
      <c r="CH17" s="2981"/>
      <c r="CI17" s="2981"/>
      <c r="CJ17" s="2981"/>
      <c r="CK17" s="2981"/>
      <c r="CL17" s="2981"/>
      <c r="CM17" s="2981"/>
      <c r="CN17" s="2981"/>
      <c r="CO17" s="2981"/>
      <c r="CP17" s="2981"/>
      <c r="CQ17" s="2914"/>
      <c r="CR17" s="976"/>
      <c r="CS17" s="2114"/>
      <c r="CT17" s="2114"/>
      <c r="CU17" s="1510"/>
      <c r="CV17" s="1510"/>
      <c r="CW17" s="1510"/>
      <c r="CX17" s="1510"/>
      <c r="CY17" s="1510"/>
      <c r="CZ17" s="1510"/>
      <c r="DA17" s="1510"/>
      <c r="DB17" s="1510"/>
      <c r="DC17" s="2118"/>
      <c r="DD17" s="2118"/>
      <c r="DE17" s="757"/>
      <c r="DF17" s="906"/>
      <c r="DG17" s="962"/>
      <c r="DH17" s="2114"/>
      <c r="DI17" s="2114"/>
      <c r="DJ17" s="1510"/>
      <c r="DK17" s="1510"/>
      <c r="DL17" s="1510"/>
      <c r="DM17" s="1510"/>
      <c r="DN17" s="1510"/>
      <c r="DO17" s="1510"/>
      <c r="DP17" s="1510"/>
      <c r="DQ17" s="1510"/>
      <c r="DR17" s="1510"/>
      <c r="DS17" s="2118"/>
      <c r="DT17" s="2833"/>
      <c r="DU17" s="2981"/>
      <c r="DV17" s="2981"/>
      <c r="DW17" s="2981"/>
      <c r="DX17" s="2981"/>
      <c r="DY17" s="2981"/>
      <c r="DZ17" s="2981"/>
      <c r="EA17" s="2981"/>
      <c r="EB17" s="2981"/>
      <c r="EC17" s="2981"/>
      <c r="ED17" s="2981"/>
      <c r="EE17" s="2981"/>
      <c r="EF17" s="2981"/>
      <c r="EG17" s="2839"/>
      <c r="EH17" s="2114"/>
      <c r="EI17" s="1510"/>
      <c r="EJ17" s="1510"/>
      <c r="EK17" s="1510"/>
      <c r="EL17" s="1510"/>
      <c r="EM17" s="1510"/>
      <c r="EN17" s="1510"/>
      <c r="EO17" s="1510"/>
      <c r="EP17" s="1510"/>
      <c r="EQ17" s="1510"/>
      <c r="ER17" s="2118"/>
      <c r="ES17" s="2833"/>
      <c r="ET17" s="2981"/>
      <c r="EU17" s="2981"/>
      <c r="EV17" s="2981"/>
      <c r="EW17" s="2981"/>
      <c r="EX17" s="2981"/>
      <c r="EY17" s="2981"/>
      <c r="EZ17" s="2981"/>
      <c r="FA17" s="2981"/>
      <c r="FB17" s="2981"/>
      <c r="FC17" s="2981"/>
      <c r="FD17" s="2981"/>
      <c r="FE17" s="2981"/>
      <c r="FF17" s="2114"/>
      <c r="FG17" s="2114"/>
      <c r="FH17" s="1510"/>
      <c r="FI17" s="1510"/>
      <c r="FJ17" s="1510"/>
      <c r="FK17" s="1510"/>
      <c r="FL17" s="1510"/>
      <c r="FM17" s="1510"/>
      <c r="FN17" s="1510"/>
      <c r="FO17" s="1510"/>
      <c r="FP17" s="1510"/>
      <c r="FQ17" s="2118"/>
      <c r="FR17" s="2119"/>
    </row>
    <row r="18" spans="3:176" ht="9" customHeight="1">
      <c r="C18" s="173"/>
      <c r="D18" s="3452"/>
      <c r="E18" s="3452"/>
      <c r="F18" s="3452"/>
      <c r="G18" s="3452"/>
      <c r="H18" s="3452"/>
      <c r="I18" s="3452"/>
      <c r="J18" s="3452"/>
      <c r="K18" s="3452"/>
      <c r="L18" s="3452"/>
      <c r="M18" s="3452"/>
      <c r="N18" s="3452"/>
      <c r="O18" s="3452"/>
      <c r="P18" s="3452"/>
      <c r="Q18" s="3452"/>
      <c r="R18" s="3452"/>
      <c r="S18" s="3452"/>
      <c r="T18" s="3452"/>
      <c r="U18" s="3452"/>
      <c r="V18" s="3452"/>
      <c r="W18" s="3452"/>
      <c r="X18" s="3452"/>
      <c r="Y18" s="3150"/>
      <c r="Z18" s="2968"/>
      <c r="AA18" s="2968"/>
      <c r="AB18" s="2968"/>
      <c r="AC18" s="3320"/>
      <c r="AD18" s="3410"/>
      <c r="AE18" s="3067"/>
      <c r="AF18" s="3067"/>
      <c r="AG18" s="3067"/>
      <c r="AH18" s="3067"/>
      <c r="AI18" s="3067"/>
      <c r="AJ18" s="3067"/>
      <c r="AK18" s="3067"/>
      <c r="AL18" s="3067"/>
      <c r="AM18" s="3067"/>
      <c r="AN18" s="3067"/>
      <c r="AO18" s="3067"/>
      <c r="AP18" s="3153"/>
      <c r="AQ18" s="2922"/>
      <c r="AR18" s="2919"/>
      <c r="AS18" s="2919"/>
      <c r="AT18" s="2919"/>
      <c r="AU18" s="2919"/>
      <c r="AV18" s="2919"/>
      <c r="AW18" s="2919"/>
      <c r="AX18" s="2919"/>
      <c r="AY18" s="2919"/>
      <c r="AZ18" s="2919"/>
      <c r="BA18" s="2919"/>
      <c r="BB18" s="2920"/>
      <c r="BC18" s="3143"/>
      <c r="BD18" s="2029"/>
      <c r="BE18" s="2029"/>
      <c r="BF18" s="2029"/>
      <c r="BG18" s="2029"/>
      <c r="BH18" s="2029"/>
      <c r="BI18" s="2029"/>
      <c r="BJ18" s="2029"/>
      <c r="BK18" s="2029"/>
      <c r="BL18" s="2029"/>
      <c r="BM18" s="2029"/>
      <c r="BN18" s="2029"/>
      <c r="BO18" s="3144"/>
      <c r="BP18" s="3404"/>
      <c r="BQ18" s="3404"/>
      <c r="BR18" s="3404"/>
      <c r="BS18" s="3404"/>
      <c r="BT18" s="3404"/>
      <c r="BU18" s="3404"/>
      <c r="BV18" s="3404"/>
      <c r="BW18" s="3404"/>
      <c r="BX18" s="3404"/>
      <c r="BY18" s="3404"/>
      <c r="BZ18" s="3404"/>
      <c r="CA18" s="3404"/>
      <c r="CB18" s="3404"/>
      <c r="CC18" s="3404"/>
      <c r="CD18" s="3404"/>
      <c r="CE18" s="3404"/>
      <c r="CF18" s="3404"/>
      <c r="CG18" s="3404"/>
      <c r="CH18" s="3404"/>
      <c r="CI18" s="3404"/>
      <c r="CJ18" s="3404"/>
      <c r="CK18" s="3404"/>
      <c r="CL18" s="3404"/>
      <c r="CM18" s="3404"/>
      <c r="CN18" s="3404"/>
      <c r="CO18" s="3404"/>
      <c r="CP18" s="3404"/>
      <c r="CQ18" s="2918"/>
      <c r="CR18" s="986"/>
      <c r="CS18" s="2046"/>
      <c r="CT18" s="2046"/>
      <c r="CU18" s="2029"/>
      <c r="CV18" s="2029"/>
      <c r="CW18" s="2029"/>
      <c r="CX18" s="2029"/>
      <c r="CY18" s="2029"/>
      <c r="CZ18" s="2029"/>
      <c r="DA18" s="2029"/>
      <c r="DB18" s="2029"/>
      <c r="DC18" s="2047"/>
      <c r="DD18" s="2047"/>
      <c r="DE18" s="758"/>
      <c r="DF18" s="919"/>
      <c r="DG18" s="963"/>
      <c r="DH18" s="2046"/>
      <c r="DI18" s="2046"/>
      <c r="DJ18" s="2029"/>
      <c r="DK18" s="2029"/>
      <c r="DL18" s="2029"/>
      <c r="DM18" s="2029"/>
      <c r="DN18" s="2029"/>
      <c r="DO18" s="2029"/>
      <c r="DP18" s="2029"/>
      <c r="DQ18" s="2029"/>
      <c r="DR18" s="2029"/>
      <c r="DS18" s="2047"/>
      <c r="DT18" s="2913"/>
      <c r="DU18" s="3404"/>
      <c r="DV18" s="3404"/>
      <c r="DW18" s="3404"/>
      <c r="DX18" s="3404"/>
      <c r="DY18" s="3404"/>
      <c r="DZ18" s="3404"/>
      <c r="EA18" s="3404"/>
      <c r="EB18" s="3404"/>
      <c r="EC18" s="3404"/>
      <c r="ED18" s="3404"/>
      <c r="EE18" s="3404"/>
      <c r="EF18" s="3404"/>
      <c r="EG18" s="2908"/>
      <c r="EH18" s="2046"/>
      <c r="EI18" s="2029"/>
      <c r="EJ18" s="2029"/>
      <c r="EK18" s="2029"/>
      <c r="EL18" s="2029"/>
      <c r="EM18" s="2029"/>
      <c r="EN18" s="2029"/>
      <c r="EO18" s="2029"/>
      <c r="EP18" s="2029"/>
      <c r="EQ18" s="2029"/>
      <c r="ER18" s="2047"/>
      <c r="ES18" s="2913"/>
      <c r="ET18" s="3404"/>
      <c r="EU18" s="3404"/>
      <c r="EV18" s="3404"/>
      <c r="EW18" s="3404"/>
      <c r="EX18" s="3404"/>
      <c r="EY18" s="3404"/>
      <c r="EZ18" s="3404"/>
      <c r="FA18" s="3404"/>
      <c r="FB18" s="3404"/>
      <c r="FC18" s="3404"/>
      <c r="FD18" s="3404"/>
      <c r="FE18" s="3404"/>
      <c r="FF18" s="2046"/>
      <c r="FG18" s="2046"/>
      <c r="FH18" s="2029"/>
      <c r="FI18" s="2029"/>
      <c r="FJ18" s="2029"/>
      <c r="FK18" s="2029"/>
      <c r="FL18" s="2029"/>
      <c r="FM18" s="2029"/>
      <c r="FN18" s="2029"/>
      <c r="FO18" s="2029"/>
      <c r="FP18" s="2029"/>
      <c r="FQ18" s="2047"/>
      <c r="FR18" s="2048"/>
    </row>
    <row r="19" spans="3:176" ht="12.75">
      <c r="C19" s="171"/>
      <c r="D19" s="2984" t="s">
        <v>1122</v>
      </c>
      <c r="E19" s="2984"/>
      <c r="F19" s="2984"/>
      <c r="G19" s="2984"/>
      <c r="H19" s="2984"/>
      <c r="I19" s="2984"/>
      <c r="J19" s="2984"/>
      <c r="K19" s="2984"/>
      <c r="L19" s="2984"/>
      <c r="M19" s="2984"/>
      <c r="N19" s="2984"/>
      <c r="O19" s="2984"/>
      <c r="P19" s="2984"/>
      <c r="Q19" s="2984"/>
      <c r="R19" s="2984"/>
      <c r="S19" s="2984"/>
      <c r="T19" s="2984"/>
      <c r="U19" s="2984"/>
      <c r="V19" s="2984"/>
      <c r="W19" s="2984"/>
      <c r="X19" s="2985"/>
      <c r="Y19" s="2969">
        <v>55021</v>
      </c>
      <c r="Z19" s="2970"/>
      <c r="AA19" s="2970"/>
      <c r="AB19" s="2970"/>
      <c r="AC19" s="2971"/>
      <c r="AD19" s="169"/>
      <c r="AE19" s="457"/>
      <c r="AF19" s="457"/>
      <c r="AG19" s="457"/>
      <c r="AH19" s="457"/>
      <c r="AI19" s="960" t="s">
        <v>774</v>
      </c>
      <c r="AJ19" s="2864" t="s">
        <v>210</v>
      </c>
      <c r="AK19" s="2864"/>
      <c r="AL19" s="2864"/>
      <c r="AM19" s="459"/>
      <c r="AN19" s="459"/>
      <c r="AO19" s="2883" t="s">
        <v>7</v>
      </c>
      <c r="AP19" s="2983"/>
      <c r="AQ19" s="2399">
        <f>ET20</f>
        <v>0</v>
      </c>
      <c r="AR19" s="2388"/>
      <c r="AS19" s="2388"/>
      <c r="AT19" s="2388"/>
      <c r="AU19" s="2388"/>
      <c r="AV19" s="2388"/>
      <c r="AW19" s="2388"/>
      <c r="AX19" s="2388"/>
      <c r="AY19" s="2388"/>
      <c r="AZ19" s="2388"/>
      <c r="BA19" s="2388"/>
      <c r="BB19" s="2400"/>
      <c r="BC19" s="2114" t="s">
        <v>0</v>
      </c>
      <c r="BD19" s="2114"/>
      <c r="BE19" s="2115">
        <f>FH20</f>
        <v>0</v>
      </c>
      <c r="BF19" s="2115"/>
      <c r="BG19" s="2115"/>
      <c r="BH19" s="2115"/>
      <c r="BI19" s="2115"/>
      <c r="BJ19" s="2115"/>
      <c r="BK19" s="2115"/>
      <c r="BL19" s="2115"/>
      <c r="BM19" s="2115"/>
      <c r="BN19" s="2118" t="s">
        <v>1</v>
      </c>
      <c r="BO19" s="2118"/>
      <c r="BP19" s="3400"/>
      <c r="BQ19" s="3400"/>
      <c r="BR19" s="3400"/>
      <c r="BS19" s="3400"/>
      <c r="BT19" s="3400"/>
      <c r="BU19" s="3400"/>
      <c r="BV19" s="3400"/>
      <c r="BW19" s="3400"/>
      <c r="BX19" s="3400"/>
      <c r="BY19" s="3400"/>
      <c r="BZ19" s="3400"/>
      <c r="CA19" s="3400"/>
      <c r="CB19" s="3400"/>
      <c r="CC19" s="2981"/>
      <c r="CD19" s="2981"/>
      <c r="CE19" s="2981"/>
      <c r="CF19" s="2981"/>
      <c r="CG19" s="2981"/>
      <c r="CH19" s="2981"/>
      <c r="CI19" s="2981"/>
      <c r="CJ19" s="2981"/>
      <c r="CK19" s="2981"/>
      <c r="CL19" s="2981"/>
      <c r="CM19" s="2981"/>
      <c r="CN19" s="2981"/>
      <c r="CO19" s="2981"/>
      <c r="CP19" s="2981"/>
      <c r="CQ19" s="2914"/>
      <c r="CR19" s="976"/>
      <c r="CS19" s="2114" t="s">
        <v>0</v>
      </c>
      <c r="CT19" s="2114"/>
      <c r="CU19" s="3399"/>
      <c r="CV19" s="3399"/>
      <c r="CW19" s="3399"/>
      <c r="CX19" s="3399"/>
      <c r="CY19" s="3399"/>
      <c r="CZ19" s="3399"/>
      <c r="DA19" s="3399"/>
      <c r="DB19" s="3399"/>
      <c r="DC19" s="2118" t="s">
        <v>1</v>
      </c>
      <c r="DD19" s="2118"/>
      <c r="DE19" s="757" t="s">
        <v>0</v>
      </c>
      <c r="DF19" s="906"/>
      <c r="DG19" s="963" t="s">
        <v>1</v>
      </c>
      <c r="DH19" s="2114" t="s">
        <v>0</v>
      </c>
      <c r="DI19" s="2114"/>
      <c r="DJ19" s="1510"/>
      <c r="DK19" s="1510"/>
      <c r="DL19" s="1510"/>
      <c r="DM19" s="1510"/>
      <c r="DN19" s="1510"/>
      <c r="DO19" s="1510"/>
      <c r="DP19" s="1510"/>
      <c r="DQ19" s="1510"/>
      <c r="DR19" s="1510"/>
      <c r="DS19" s="2118" t="s">
        <v>1</v>
      </c>
      <c r="DT19" s="2833"/>
      <c r="DU19" s="2981"/>
      <c r="DV19" s="2981"/>
      <c r="DW19" s="2981"/>
      <c r="DX19" s="2981"/>
      <c r="DY19" s="2981"/>
      <c r="DZ19" s="2981"/>
      <c r="EA19" s="2981"/>
      <c r="EB19" s="2981"/>
      <c r="EC19" s="2981"/>
      <c r="ED19" s="2981"/>
      <c r="EE19" s="2981"/>
      <c r="EF19" s="2981"/>
      <c r="EG19" s="2839" t="s">
        <v>0</v>
      </c>
      <c r="EH19" s="2114"/>
      <c r="EI19" s="1510"/>
      <c r="EJ19" s="1510"/>
      <c r="EK19" s="1510"/>
      <c r="EL19" s="1510"/>
      <c r="EM19" s="1510"/>
      <c r="EN19" s="1510"/>
      <c r="EO19" s="1510"/>
      <c r="EP19" s="1510"/>
      <c r="EQ19" s="1510"/>
      <c r="ER19" s="2118" t="s">
        <v>1</v>
      </c>
      <c r="ES19" s="2833"/>
      <c r="ET19" s="2980">
        <f>AQ19+BP19+CC19-CU19-DF19-DJ19-EI19</f>
        <v>0</v>
      </c>
      <c r="EU19" s="2980"/>
      <c r="EV19" s="2980"/>
      <c r="EW19" s="2980"/>
      <c r="EX19" s="2980"/>
      <c r="EY19" s="2980"/>
      <c r="EZ19" s="2980"/>
      <c r="FA19" s="2980"/>
      <c r="FB19" s="2980"/>
      <c r="FC19" s="2980"/>
      <c r="FD19" s="2980"/>
      <c r="FE19" s="2980"/>
      <c r="FF19" s="2114" t="s">
        <v>0</v>
      </c>
      <c r="FG19" s="2114"/>
      <c r="FH19" s="2115">
        <f>BE19+CR19-DU19-DF19</f>
        <v>0</v>
      </c>
      <c r="FI19" s="2115"/>
      <c r="FJ19" s="2115"/>
      <c r="FK19" s="2115"/>
      <c r="FL19" s="2115"/>
      <c r="FM19" s="2115"/>
      <c r="FN19" s="2115"/>
      <c r="FO19" s="2115"/>
      <c r="FP19" s="2115"/>
      <c r="FQ19" s="2118" t="s">
        <v>1</v>
      </c>
      <c r="FR19" s="2119"/>
    </row>
    <row r="20" spans="3:176" ht="12.75">
      <c r="C20" s="171"/>
      <c r="D20" s="3475"/>
      <c r="E20" s="3475"/>
      <c r="F20" s="3475"/>
      <c r="G20" s="3475"/>
      <c r="H20" s="3475"/>
      <c r="I20" s="3475"/>
      <c r="J20" s="3475"/>
      <c r="K20" s="3475"/>
      <c r="L20" s="3475"/>
      <c r="M20" s="3475"/>
      <c r="N20" s="3475"/>
      <c r="O20" s="3475"/>
      <c r="P20" s="3475"/>
      <c r="Q20" s="3475"/>
      <c r="R20" s="3475"/>
      <c r="S20" s="3475"/>
      <c r="T20" s="3475"/>
      <c r="U20" s="3475"/>
      <c r="V20" s="3475"/>
      <c r="W20" s="3475"/>
      <c r="X20" s="3476"/>
      <c r="Y20" s="2876">
        <v>55221</v>
      </c>
      <c r="Z20" s="2877"/>
      <c r="AA20" s="2877"/>
      <c r="AB20" s="2877"/>
      <c r="AC20" s="2989"/>
      <c r="AD20" s="169"/>
      <c r="AE20" s="457"/>
      <c r="AF20" s="457"/>
      <c r="AG20" s="457"/>
      <c r="AH20" s="457"/>
      <c r="AI20" s="960" t="s">
        <v>774</v>
      </c>
      <c r="AJ20" s="2864" t="s">
        <v>211</v>
      </c>
      <c r="AK20" s="2864"/>
      <c r="AL20" s="2864"/>
      <c r="AM20" s="459"/>
      <c r="AN20" s="459"/>
      <c r="AO20" s="2883" t="s">
        <v>8</v>
      </c>
      <c r="AP20" s="2983"/>
      <c r="AQ20" s="2895"/>
      <c r="AR20" s="2843"/>
      <c r="AS20" s="2843"/>
      <c r="AT20" s="2843"/>
      <c r="AU20" s="2843"/>
      <c r="AV20" s="2843"/>
      <c r="AW20" s="2843"/>
      <c r="AX20" s="2843"/>
      <c r="AY20" s="2843"/>
      <c r="AZ20" s="2843"/>
      <c r="BA20" s="2843"/>
      <c r="BB20" s="2844"/>
      <c r="BC20" s="2114" t="s">
        <v>0</v>
      </c>
      <c r="BD20" s="2114"/>
      <c r="BE20" s="1510"/>
      <c r="BF20" s="1510"/>
      <c r="BG20" s="1510"/>
      <c r="BH20" s="1510"/>
      <c r="BI20" s="1510"/>
      <c r="BJ20" s="1510"/>
      <c r="BK20" s="1510"/>
      <c r="BL20" s="1510"/>
      <c r="BM20" s="1510"/>
      <c r="BN20" s="2118" t="s">
        <v>1</v>
      </c>
      <c r="BO20" s="2118"/>
      <c r="BP20" s="3400"/>
      <c r="BQ20" s="3400"/>
      <c r="BR20" s="3400"/>
      <c r="BS20" s="3400"/>
      <c r="BT20" s="3400"/>
      <c r="BU20" s="3400"/>
      <c r="BV20" s="3400"/>
      <c r="BW20" s="3400"/>
      <c r="BX20" s="3400"/>
      <c r="BY20" s="3400"/>
      <c r="BZ20" s="3400"/>
      <c r="CA20" s="3400"/>
      <c r="CB20" s="3400"/>
      <c r="CC20" s="2981"/>
      <c r="CD20" s="2981"/>
      <c r="CE20" s="2981"/>
      <c r="CF20" s="2981"/>
      <c r="CG20" s="2981"/>
      <c r="CH20" s="2981"/>
      <c r="CI20" s="2981"/>
      <c r="CJ20" s="2981"/>
      <c r="CK20" s="2981"/>
      <c r="CL20" s="2981"/>
      <c r="CM20" s="2981"/>
      <c r="CN20" s="2981"/>
      <c r="CO20" s="2981"/>
      <c r="CP20" s="2981"/>
      <c r="CQ20" s="2914"/>
      <c r="CR20" s="976"/>
      <c r="CS20" s="2114" t="s">
        <v>0</v>
      </c>
      <c r="CT20" s="2114"/>
      <c r="CU20" s="3399"/>
      <c r="CV20" s="3399"/>
      <c r="CW20" s="3399"/>
      <c r="CX20" s="3399"/>
      <c r="CY20" s="3399"/>
      <c r="CZ20" s="3399"/>
      <c r="DA20" s="3399"/>
      <c r="DB20" s="3399"/>
      <c r="DC20" s="2118" t="s">
        <v>1</v>
      </c>
      <c r="DD20" s="2118"/>
      <c r="DE20" s="757" t="s">
        <v>0</v>
      </c>
      <c r="DF20" s="906"/>
      <c r="DG20" s="963" t="s">
        <v>1</v>
      </c>
      <c r="DH20" s="2114" t="s">
        <v>0</v>
      </c>
      <c r="DI20" s="2114"/>
      <c r="DJ20" s="1510"/>
      <c r="DK20" s="1510"/>
      <c r="DL20" s="1510"/>
      <c r="DM20" s="1510"/>
      <c r="DN20" s="1510"/>
      <c r="DO20" s="1510"/>
      <c r="DP20" s="1510"/>
      <c r="DQ20" s="1510"/>
      <c r="DR20" s="1510"/>
      <c r="DS20" s="2118" t="s">
        <v>1</v>
      </c>
      <c r="DT20" s="2833"/>
      <c r="DU20" s="2981"/>
      <c r="DV20" s="2981"/>
      <c r="DW20" s="2981"/>
      <c r="DX20" s="2981"/>
      <c r="DY20" s="2981"/>
      <c r="DZ20" s="2981"/>
      <c r="EA20" s="2981"/>
      <c r="EB20" s="2981"/>
      <c r="EC20" s="2981"/>
      <c r="ED20" s="2981"/>
      <c r="EE20" s="2981"/>
      <c r="EF20" s="2981"/>
      <c r="EG20" s="2839" t="s">
        <v>0</v>
      </c>
      <c r="EH20" s="2114"/>
      <c r="EI20" s="1510"/>
      <c r="EJ20" s="1510"/>
      <c r="EK20" s="1510"/>
      <c r="EL20" s="1510"/>
      <c r="EM20" s="1510"/>
      <c r="EN20" s="1510"/>
      <c r="EO20" s="1510"/>
      <c r="EP20" s="1510"/>
      <c r="EQ20" s="1510"/>
      <c r="ER20" s="2118" t="s">
        <v>1</v>
      </c>
      <c r="ES20" s="2833"/>
      <c r="ET20" s="2980">
        <f t="shared" ref="ET20:ET36" si="0">AQ20+BP20+CC20-CU20-DF20-DJ20-EI20</f>
        <v>0</v>
      </c>
      <c r="EU20" s="2980"/>
      <c r="EV20" s="2980"/>
      <c r="EW20" s="2980"/>
      <c r="EX20" s="2980"/>
      <c r="EY20" s="2980"/>
      <c r="EZ20" s="2980"/>
      <c r="FA20" s="2980"/>
      <c r="FB20" s="2980"/>
      <c r="FC20" s="2980"/>
      <c r="FD20" s="2980"/>
      <c r="FE20" s="2980"/>
      <c r="FF20" s="2114" t="s">
        <v>0</v>
      </c>
      <c r="FG20" s="2114"/>
      <c r="FH20" s="2115">
        <f t="shared" ref="FH20:FH36" si="1">BE20+CR20-DU20-DF20</f>
        <v>0</v>
      </c>
      <c r="FI20" s="2115"/>
      <c r="FJ20" s="2115"/>
      <c r="FK20" s="2115"/>
      <c r="FL20" s="2115"/>
      <c r="FM20" s="2115"/>
      <c r="FN20" s="2115"/>
      <c r="FO20" s="2115"/>
      <c r="FP20" s="2115"/>
      <c r="FQ20" s="2118" t="s">
        <v>1</v>
      </c>
      <c r="FR20" s="2119"/>
    </row>
    <row r="21" spans="3:176" ht="12.75" customHeight="1">
      <c r="C21" s="171"/>
      <c r="D21" s="3418" t="s">
        <v>1123</v>
      </c>
      <c r="E21" s="3418"/>
      <c r="F21" s="3418"/>
      <c r="G21" s="3418"/>
      <c r="H21" s="3418"/>
      <c r="I21" s="3418"/>
      <c r="J21" s="3418"/>
      <c r="K21" s="3418"/>
      <c r="L21" s="3418"/>
      <c r="M21" s="3418"/>
      <c r="N21" s="3418"/>
      <c r="O21" s="3418"/>
      <c r="P21" s="3418"/>
      <c r="Q21" s="3418"/>
      <c r="R21" s="3418"/>
      <c r="S21" s="3418"/>
      <c r="T21" s="3418"/>
      <c r="U21" s="3418"/>
      <c r="V21" s="3418"/>
      <c r="W21" s="3418"/>
      <c r="X21" s="3419"/>
      <c r="Y21" s="2969">
        <v>55022</v>
      </c>
      <c r="Z21" s="2970"/>
      <c r="AA21" s="2970"/>
      <c r="AB21" s="2970"/>
      <c r="AC21" s="2971"/>
      <c r="AD21" s="169"/>
      <c r="AE21" s="457"/>
      <c r="AF21" s="457"/>
      <c r="AG21" s="457"/>
      <c r="AH21" s="457"/>
      <c r="AI21" s="960" t="s">
        <v>774</v>
      </c>
      <c r="AJ21" s="2864" t="s">
        <v>210</v>
      </c>
      <c r="AK21" s="2864"/>
      <c r="AL21" s="2864"/>
      <c r="AM21" s="459"/>
      <c r="AN21" s="459"/>
      <c r="AO21" s="2883" t="s">
        <v>7</v>
      </c>
      <c r="AP21" s="2983"/>
      <c r="AQ21" s="2399">
        <f>ET22</f>
        <v>8857</v>
      </c>
      <c r="AR21" s="2388"/>
      <c r="AS21" s="2388"/>
      <c r="AT21" s="2388"/>
      <c r="AU21" s="2388"/>
      <c r="AV21" s="2388"/>
      <c r="AW21" s="2388"/>
      <c r="AX21" s="2388"/>
      <c r="AY21" s="2388"/>
      <c r="AZ21" s="2388"/>
      <c r="BA21" s="2388"/>
      <c r="BB21" s="2400"/>
      <c r="BC21" s="2114" t="s">
        <v>0</v>
      </c>
      <c r="BD21" s="2114"/>
      <c r="BE21" s="2115">
        <f>FH22</f>
        <v>0</v>
      </c>
      <c r="BF21" s="2115"/>
      <c r="BG21" s="2115"/>
      <c r="BH21" s="2115"/>
      <c r="BI21" s="2115"/>
      <c r="BJ21" s="2115"/>
      <c r="BK21" s="2115"/>
      <c r="BL21" s="2115"/>
      <c r="BM21" s="2115"/>
      <c r="BN21" s="2118" t="s">
        <v>1</v>
      </c>
      <c r="BO21" s="2118"/>
      <c r="BP21" s="3400">
        <v>3954</v>
      </c>
      <c r="BQ21" s="3400"/>
      <c r="BR21" s="3400"/>
      <c r="BS21" s="3400"/>
      <c r="BT21" s="3400"/>
      <c r="BU21" s="3400"/>
      <c r="BV21" s="3400"/>
      <c r="BW21" s="3400"/>
      <c r="BX21" s="3400"/>
      <c r="BY21" s="3400"/>
      <c r="BZ21" s="3400"/>
      <c r="CA21" s="3400"/>
      <c r="CB21" s="3400"/>
      <c r="CC21" s="2981"/>
      <c r="CD21" s="2981"/>
      <c r="CE21" s="2981"/>
      <c r="CF21" s="2981"/>
      <c r="CG21" s="2981"/>
      <c r="CH21" s="2981"/>
      <c r="CI21" s="2981"/>
      <c r="CJ21" s="2981"/>
      <c r="CK21" s="2981"/>
      <c r="CL21" s="2981"/>
      <c r="CM21" s="2981"/>
      <c r="CN21" s="2981"/>
      <c r="CO21" s="2981"/>
      <c r="CP21" s="2981"/>
      <c r="CQ21" s="2914"/>
      <c r="CR21" s="976"/>
      <c r="CS21" s="2114" t="s">
        <v>0</v>
      </c>
      <c r="CT21" s="2114"/>
      <c r="CU21" s="3399">
        <v>6315</v>
      </c>
      <c r="CV21" s="3399"/>
      <c r="CW21" s="3399"/>
      <c r="CX21" s="3399"/>
      <c r="CY21" s="3399"/>
      <c r="CZ21" s="3399"/>
      <c r="DA21" s="3399"/>
      <c r="DB21" s="3399"/>
      <c r="DC21" s="2118" t="s">
        <v>1</v>
      </c>
      <c r="DD21" s="2118"/>
      <c r="DE21" s="757" t="s">
        <v>0</v>
      </c>
      <c r="DF21" s="906"/>
      <c r="DG21" s="963" t="s">
        <v>1</v>
      </c>
      <c r="DH21" s="2114" t="s">
        <v>0</v>
      </c>
      <c r="DI21" s="2114"/>
      <c r="DJ21" s="1510"/>
      <c r="DK21" s="1510"/>
      <c r="DL21" s="1510"/>
      <c r="DM21" s="1510"/>
      <c r="DN21" s="1510"/>
      <c r="DO21" s="1510"/>
      <c r="DP21" s="1510"/>
      <c r="DQ21" s="1510"/>
      <c r="DR21" s="1510"/>
      <c r="DS21" s="2118" t="s">
        <v>1</v>
      </c>
      <c r="DT21" s="2833"/>
      <c r="DU21" s="2981"/>
      <c r="DV21" s="2981"/>
      <c r="DW21" s="2981"/>
      <c r="DX21" s="2981"/>
      <c r="DY21" s="2981"/>
      <c r="DZ21" s="2981"/>
      <c r="EA21" s="2981"/>
      <c r="EB21" s="2981"/>
      <c r="EC21" s="2981"/>
      <c r="ED21" s="2981"/>
      <c r="EE21" s="2981"/>
      <c r="EF21" s="2981"/>
      <c r="EG21" s="2839" t="s">
        <v>0</v>
      </c>
      <c r="EH21" s="2114"/>
      <c r="EI21" s="1510"/>
      <c r="EJ21" s="1510"/>
      <c r="EK21" s="1510"/>
      <c r="EL21" s="1510"/>
      <c r="EM21" s="1510"/>
      <c r="EN21" s="1510"/>
      <c r="EO21" s="1510"/>
      <c r="EP21" s="1510"/>
      <c r="EQ21" s="1510"/>
      <c r="ER21" s="2118" t="s">
        <v>1</v>
      </c>
      <c r="ES21" s="2833"/>
      <c r="ET21" s="2980">
        <f t="shared" si="0"/>
        <v>6496</v>
      </c>
      <c r="EU21" s="2980"/>
      <c r="EV21" s="2980"/>
      <c r="EW21" s="2980"/>
      <c r="EX21" s="2980"/>
      <c r="EY21" s="2980"/>
      <c r="EZ21" s="2980"/>
      <c r="FA21" s="2980"/>
      <c r="FB21" s="2980"/>
      <c r="FC21" s="2980"/>
      <c r="FD21" s="2980"/>
      <c r="FE21" s="2980"/>
      <c r="FF21" s="2114" t="s">
        <v>0</v>
      </c>
      <c r="FG21" s="2114"/>
      <c r="FH21" s="2115">
        <f t="shared" si="1"/>
        <v>0</v>
      </c>
      <c r="FI21" s="2115"/>
      <c r="FJ21" s="2115"/>
      <c r="FK21" s="2115"/>
      <c r="FL21" s="2115"/>
      <c r="FM21" s="2115"/>
      <c r="FN21" s="2115"/>
      <c r="FO21" s="2115"/>
      <c r="FP21" s="2115"/>
      <c r="FQ21" s="2118" t="s">
        <v>1</v>
      </c>
      <c r="FR21" s="2119"/>
    </row>
    <row r="22" spans="3:176" ht="12" customHeight="1">
      <c r="C22" s="171"/>
      <c r="D22" s="3473"/>
      <c r="E22" s="3473"/>
      <c r="F22" s="3473"/>
      <c r="G22" s="3473"/>
      <c r="H22" s="3473"/>
      <c r="I22" s="3473"/>
      <c r="J22" s="3473"/>
      <c r="K22" s="3473"/>
      <c r="L22" s="3473"/>
      <c r="M22" s="3473"/>
      <c r="N22" s="3473"/>
      <c r="O22" s="3473"/>
      <c r="P22" s="3473"/>
      <c r="Q22" s="3473"/>
      <c r="R22" s="3473"/>
      <c r="S22" s="3473"/>
      <c r="T22" s="3473"/>
      <c r="U22" s="3473"/>
      <c r="V22" s="3473"/>
      <c r="W22" s="3473"/>
      <c r="X22" s="3474"/>
      <c r="Y22" s="2876">
        <v>55222</v>
      </c>
      <c r="Z22" s="2877"/>
      <c r="AA22" s="2877"/>
      <c r="AB22" s="2877"/>
      <c r="AC22" s="2989"/>
      <c r="AD22" s="169"/>
      <c r="AE22" s="457"/>
      <c r="AF22" s="457"/>
      <c r="AG22" s="457"/>
      <c r="AH22" s="457"/>
      <c r="AI22" s="960" t="s">
        <v>774</v>
      </c>
      <c r="AJ22" s="2864" t="s">
        <v>211</v>
      </c>
      <c r="AK22" s="2864"/>
      <c r="AL22" s="2864"/>
      <c r="AM22" s="459"/>
      <c r="AN22" s="459"/>
      <c r="AO22" s="2883" t="s">
        <v>8</v>
      </c>
      <c r="AP22" s="2983"/>
      <c r="AQ22" s="2895"/>
      <c r="AR22" s="2843"/>
      <c r="AS22" s="2843"/>
      <c r="AT22" s="2843"/>
      <c r="AU22" s="2843"/>
      <c r="AV22" s="2843"/>
      <c r="AW22" s="2843"/>
      <c r="AX22" s="2843"/>
      <c r="AY22" s="2843"/>
      <c r="AZ22" s="2843"/>
      <c r="BA22" s="2843"/>
      <c r="BB22" s="2844"/>
      <c r="BC22" s="2114" t="s">
        <v>0</v>
      </c>
      <c r="BD22" s="2114"/>
      <c r="BE22" s="1510"/>
      <c r="BF22" s="1510"/>
      <c r="BG22" s="1510"/>
      <c r="BH22" s="1510"/>
      <c r="BI22" s="1510"/>
      <c r="BJ22" s="1510"/>
      <c r="BK22" s="1510"/>
      <c r="BL22" s="1510"/>
      <c r="BM22" s="1510"/>
      <c r="BN22" s="2118" t="s">
        <v>1</v>
      </c>
      <c r="BO22" s="2118"/>
      <c r="BP22" s="3400">
        <v>9894</v>
      </c>
      <c r="BQ22" s="3400"/>
      <c r="BR22" s="3400"/>
      <c r="BS22" s="3400"/>
      <c r="BT22" s="3400"/>
      <c r="BU22" s="3400"/>
      <c r="BV22" s="3400"/>
      <c r="BW22" s="3400"/>
      <c r="BX22" s="3400"/>
      <c r="BY22" s="3400"/>
      <c r="BZ22" s="3400"/>
      <c r="CA22" s="3400"/>
      <c r="CB22" s="3400"/>
      <c r="CC22" s="2981"/>
      <c r="CD22" s="2981"/>
      <c r="CE22" s="2981"/>
      <c r="CF22" s="2981"/>
      <c r="CG22" s="2981"/>
      <c r="CH22" s="2981"/>
      <c r="CI22" s="2981"/>
      <c r="CJ22" s="2981"/>
      <c r="CK22" s="2981"/>
      <c r="CL22" s="2981"/>
      <c r="CM22" s="2981"/>
      <c r="CN22" s="2981"/>
      <c r="CO22" s="2981"/>
      <c r="CP22" s="2981"/>
      <c r="CQ22" s="2914"/>
      <c r="CR22" s="976"/>
      <c r="CS22" s="2114" t="s">
        <v>0</v>
      </c>
      <c r="CT22" s="2114"/>
      <c r="CU22" s="3399">
        <v>1037</v>
      </c>
      <c r="CV22" s="3399"/>
      <c r="CW22" s="3399"/>
      <c r="CX22" s="3399"/>
      <c r="CY22" s="3399"/>
      <c r="CZ22" s="3399"/>
      <c r="DA22" s="3399"/>
      <c r="DB22" s="3399"/>
      <c r="DC22" s="2118" t="s">
        <v>1</v>
      </c>
      <c r="DD22" s="2118"/>
      <c r="DE22" s="757" t="s">
        <v>0</v>
      </c>
      <c r="DF22" s="906"/>
      <c r="DG22" s="963" t="s">
        <v>1</v>
      </c>
      <c r="DH22" s="2114" t="s">
        <v>0</v>
      </c>
      <c r="DI22" s="2114"/>
      <c r="DJ22" s="1510"/>
      <c r="DK22" s="1510"/>
      <c r="DL22" s="1510"/>
      <c r="DM22" s="1510"/>
      <c r="DN22" s="1510"/>
      <c r="DO22" s="1510"/>
      <c r="DP22" s="1510"/>
      <c r="DQ22" s="1510"/>
      <c r="DR22" s="1510"/>
      <c r="DS22" s="2118" t="s">
        <v>1</v>
      </c>
      <c r="DT22" s="2833"/>
      <c r="DU22" s="2981"/>
      <c r="DV22" s="2981"/>
      <c r="DW22" s="2981"/>
      <c r="DX22" s="2981"/>
      <c r="DY22" s="2981"/>
      <c r="DZ22" s="2981"/>
      <c r="EA22" s="2981"/>
      <c r="EB22" s="2981"/>
      <c r="EC22" s="2981"/>
      <c r="ED22" s="2981"/>
      <c r="EE22" s="2981"/>
      <c r="EF22" s="2981"/>
      <c r="EG22" s="2839" t="s">
        <v>0</v>
      </c>
      <c r="EH22" s="2114"/>
      <c r="EI22" s="1510"/>
      <c r="EJ22" s="1510"/>
      <c r="EK22" s="1510"/>
      <c r="EL22" s="1510"/>
      <c r="EM22" s="1510"/>
      <c r="EN22" s="1510"/>
      <c r="EO22" s="1510"/>
      <c r="EP22" s="1510"/>
      <c r="EQ22" s="1510"/>
      <c r="ER22" s="2118" t="s">
        <v>1</v>
      </c>
      <c r="ES22" s="2833"/>
      <c r="ET22" s="2980">
        <f t="shared" si="0"/>
        <v>8857</v>
      </c>
      <c r="EU22" s="2980"/>
      <c r="EV22" s="2980"/>
      <c r="EW22" s="2980"/>
      <c r="EX22" s="2980"/>
      <c r="EY22" s="2980"/>
      <c r="EZ22" s="2980"/>
      <c r="FA22" s="2980"/>
      <c r="FB22" s="2980"/>
      <c r="FC22" s="2980"/>
      <c r="FD22" s="2980"/>
      <c r="FE22" s="2980"/>
      <c r="FF22" s="2114" t="s">
        <v>0</v>
      </c>
      <c r="FG22" s="2114"/>
      <c r="FH22" s="2115">
        <f t="shared" si="1"/>
        <v>0</v>
      </c>
      <c r="FI22" s="2115"/>
      <c r="FJ22" s="2115"/>
      <c r="FK22" s="2115"/>
      <c r="FL22" s="2115"/>
      <c r="FM22" s="2115"/>
      <c r="FN22" s="2115"/>
      <c r="FO22" s="2115"/>
      <c r="FP22" s="2115"/>
      <c r="FQ22" s="2118" t="s">
        <v>1</v>
      </c>
      <c r="FR22" s="2119"/>
    </row>
    <row r="23" spans="3:176" ht="38.25" customHeight="1">
      <c r="C23" s="171"/>
      <c r="D23" s="2984" t="s">
        <v>1140</v>
      </c>
      <c r="E23" s="2984"/>
      <c r="F23" s="2984"/>
      <c r="G23" s="2984"/>
      <c r="H23" s="2984"/>
      <c r="I23" s="2984"/>
      <c r="J23" s="2984"/>
      <c r="K23" s="2984"/>
      <c r="L23" s="2984"/>
      <c r="M23" s="2984"/>
      <c r="N23" s="2984"/>
      <c r="O23" s="2984"/>
      <c r="P23" s="2984"/>
      <c r="Q23" s="2984"/>
      <c r="R23" s="2984"/>
      <c r="S23" s="2984"/>
      <c r="T23" s="2984"/>
      <c r="U23" s="2984"/>
      <c r="V23" s="2984"/>
      <c r="W23" s="2984"/>
      <c r="X23" s="2985"/>
      <c r="Y23" s="2969">
        <v>55023</v>
      </c>
      <c r="Z23" s="2970"/>
      <c r="AA23" s="2970"/>
      <c r="AB23" s="2970"/>
      <c r="AC23" s="2971"/>
      <c r="AD23" s="169"/>
      <c r="AE23" s="457"/>
      <c r="AF23" s="457"/>
      <c r="AG23" s="457"/>
      <c r="AH23" s="457"/>
      <c r="AI23" s="960" t="s">
        <v>774</v>
      </c>
      <c r="AJ23" s="2864" t="s">
        <v>210</v>
      </c>
      <c r="AK23" s="2864"/>
      <c r="AL23" s="2864"/>
      <c r="AM23" s="459"/>
      <c r="AN23" s="459"/>
      <c r="AO23" s="2883" t="s">
        <v>7</v>
      </c>
      <c r="AP23" s="2983"/>
      <c r="AQ23" s="2399">
        <f>ET24</f>
        <v>0</v>
      </c>
      <c r="AR23" s="2388"/>
      <c r="AS23" s="2388"/>
      <c r="AT23" s="2388"/>
      <c r="AU23" s="2388"/>
      <c r="AV23" s="2388"/>
      <c r="AW23" s="2388"/>
      <c r="AX23" s="2388"/>
      <c r="AY23" s="2388"/>
      <c r="AZ23" s="2388"/>
      <c r="BA23" s="2388"/>
      <c r="BB23" s="2400"/>
      <c r="BC23" s="2114" t="s">
        <v>0</v>
      </c>
      <c r="BD23" s="2114"/>
      <c r="BE23" s="2115">
        <f>FH24</f>
        <v>0</v>
      </c>
      <c r="BF23" s="2115"/>
      <c r="BG23" s="2115"/>
      <c r="BH23" s="2115"/>
      <c r="BI23" s="2115"/>
      <c r="BJ23" s="2115"/>
      <c r="BK23" s="2115"/>
      <c r="BL23" s="2115"/>
      <c r="BM23" s="2115"/>
      <c r="BN23" s="2118" t="s">
        <v>1</v>
      </c>
      <c r="BO23" s="2118"/>
      <c r="BP23" s="3400"/>
      <c r="BQ23" s="3400"/>
      <c r="BR23" s="3400"/>
      <c r="BS23" s="3400"/>
      <c r="BT23" s="3400"/>
      <c r="BU23" s="3400"/>
      <c r="BV23" s="3400"/>
      <c r="BW23" s="3400"/>
      <c r="BX23" s="3400"/>
      <c r="BY23" s="3400"/>
      <c r="BZ23" s="3400"/>
      <c r="CA23" s="3400"/>
      <c r="CB23" s="3400"/>
      <c r="CC23" s="2981"/>
      <c r="CD23" s="2981"/>
      <c r="CE23" s="2981"/>
      <c r="CF23" s="2981"/>
      <c r="CG23" s="2981"/>
      <c r="CH23" s="2981"/>
      <c r="CI23" s="2981"/>
      <c r="CJ23" s="2981"/>
      <c r="CK23" s="2981"/>
      <c r="CL23" s="2981"/>
      <c r="CM23" s="2981"/>
      <c r="CN23" s="2981"/>
      <c r="CO23" s="2981"/>
      <c r="CP23" s="2981"/>
      <c r="CQ23" s="2914"/>
      <c r="CR23" s="976"/>
      <c r="CS23" s="2114" t="s">
        <v>0</v>
      </c>
      <c r="CT23" s="2114"/>
      <c r="CU23" s="3399"/>
      <c r="CV23" s="3399"/>
      <c r="CW23" s="3399"/>
      <c r="CX23" s="3399"/>
      <c r="CY23" s="3399"/>
      <c r="CZ23" s="3399"/>
      <c r="DA23" s="3399"/>
      <c r="DB23" s="3399"/>
      <c r="DC23" s="2118" t="s">
        <v>1</v>
      </c>
      <c r="DD23" s="2118"/>
      <c r="DE23" s="757" t="s">
        <v>0</v>
      </c>
      <c r="DF23" s="906"/>
      <c r="DG23" s="963" t="s">
        <v>1</v>
      </c>
      <c r="DH23" s="2114" t="s">
        <v>0</v>
      </c>
      <c r="DI23" s="2114"/>
      <c r="DJ23" s="1510"/>
      <c r="DK23" s="1510"/>
      <c r="DL23" s="1510"/>
      <c r="DM23" s="1510"/>
      <c r="DN23" s="1510"/>
      <c r="DO23" s="1510"/>
      <c r="DP23" s="1510"/>
      <c r="DQ23" s="1510"/>
      <c r="DR23" s="1510"/>
      <c r="DS23" s="2118" t="s">
        <v>1</v>
      </c>
      <c r="DT23" s="2833"/>
      <c r="DU23" s="2981"/>
      <c r="DV23" s="2981"/>
      <c r="DW23" s="2981"/>
      <c r="DX23" s="2981"/>
      <c r="DY23" s="2981"/>
      <c r="DZ23" s="2981"/>
      <c r="EA23" s="2981"/>
      <c r="EB23" s="2981"/>
      <c r="EC23" s="2981"/>
      <c r="ED23" s="2981"/>
      <c r="EE23" s="2981"/>
      <c r="EF23" s="2981"/>
      <c r="EG23" s="2839" t="s">
        <v>0</v>
      </c>
      <c r="EH23" s="2114"/>
      <c r="EI23" s="1510"/>
      <c r="EJ23" s="1510"/>
      <c r="EK23" s="1510"/>
      <c r="EL23" s="1510"/>
      <c r="EM23" s="1510"/>
      <c r="EN23" s="1510"/>
      <c r="EO23" s="1510"/>
      <c r="EP23" s="1510"/>
      <c r="EQ23" s="1510"/>
      <c r="ER23" s="2118" t="s">
        <v>1</v>
      </c>
      <c r="ES23" s="2833"/>
      <c r="ET23" s="2980">
        <f t="shared" si="0"/>
        <v>0</v>
      </c>
      <c r="EU23" s="2980"/>
      <c r="EV23" s="2980"/>
      <c r="EW23" s="2980"/>
      <c r="EX23" s="2980"/>
      <c r="EY23" s="2980"/>
      <c r="EZ23" s="2980"/>
      <c r="FA23" s="2980"/>
      <c r="FB23" s="2980"/>
      <c r="FC23" s="2980"/>
      <c r="FD23" s="2980"/>
      <c r="FE23" s="2980"/>
      <c r="FF23" s="2114" t="s">
        <v>0</v>
      </c>
      <c r="FG23" s="2114"/>
      <c r="FH23" s="2115">
        <f t="shared" si="1"/>
        <v>0</v>
      </c>
      <c r="FI23" s="2115"/>
      <c r="FJ23" s="2115"/>
      <c r="FK23" s="2115"/>
      <c r="FL23" s="2115"/>
      <c r="FM23" s="2115"/>
      <c r="FN23" s="2115"/>
      <c r="FO23" s="2115"/>
      <c r="FP23" s="2115"/>
      <c r="FQ23" s="2118" t="s">
        <v>1</v>
      </c>
      <c r="FR23" s="2119"/>
    </row>
    <row r="24" spans="3:176" ht="42" customHeight="1">
      <c r="C24" s="171"/>
      <c r="D24" s="3023"/>
      <c r="E24" s="3023"/>
      <c r="F24" s="3023"/>
      <c r="G24" s="3023"/>
      <c r="H24" s="3023"/>
      <c r="I24" s="3023"/>
      <c r="J24" s="3023"/>
      <c r="K24" s="3023"/>
      <c r="L24" s="3023"/>
      <c r="M24" s="3023"/>
      <c r="N24" s="3023"/>
      <c r="O24" s="3023"/>
      <c r="P24" s="3023"/>
      <c r="Q24" s="3023"/>
      <c r="R24" s="3023"/>
      <c r="S24" s="3023"/>
      <c r="T24" s="3023"/>
      <c r="U24" s="3023"/>
      <c r="V24" s="3023"/>
      <c r="W24" s="3023"/>
      <c r="X24" s="3024"/>
      <c r="Y24" s="2876">
        <v>55223</v>
      </c>
      <c r="Z24" s="2877"/>
      <c r="AA24" s="2877"/>
      <c r="AB24" s="2877"/>
      <c r="AC24" s="2989"/>
      <c r="AD24" s="169"/>
      <c r="AE24" s="457"/>
      <c r="AF24" s="457"/>
      <c r="AG24" s="457"/>
      <c r="AH24" s="457"/>
      <c r="AI24" s="960" t="s">
        <v>774</v>
      </c>
      <c r="AJ24" s="2864" t="s">
        <v>211</v>
      </c>
      <c r="AK24" s="2864"/>
      <c r="AL24" s="2864"/>
      <c r="AM24" s="459"/>
      <c r="AN24" s="459"/>
      <c r="AO24" s="2883" t="s">
        <v>8</v>
      </c>
      <c r="AP24" s="2983"/>
      <c r="AQ24" s="2895"/>
      <c r="AR24" s="2843"/>
      <c r="AS24" s="2843"/>
      <c r="AT24" s="2843"/>
      <c r="AU24" s="2843"/>
      <c r="AV24" s="2843"/>
      <c r="AW24" s="2843"/>
      <c r="AX24" s="2843"/>
      <c r="AY24" s="2843"/>
      <c r="AZ24" s="2843"/>
      <c r="BA24" s="2843"/>
      <c r="BB24" s="2844"/>
      <c r="BC24" s="2114" t="s">
        <v>0</v>
      </c>
      <c r="BD24" s="2114"/>
      <c r="BE24" s="1510"/>
      <c r="BF24" s="1510"/>
      <c r="BG24" s="1510"/>
      <c r="BH24" s="1510"/>
      <c r="BI24" s="1510"/>
      <c r="BJ24" s="1510"/>
      <c r="BK24" s="1510"/>
      <c r="BL24" s="1510"/>
      <c r="BM24" s="1510"/>
      <c r="BN24" s="2118" t="s">
        <v>1</v>
      </c>
      <c r="BO24" s="2118"/>
      <c r="BP24" s="3400"/>
      <c r="BQ24" s="3400"/>
      <c r="BR24" s="3400"/>
      <c r="BS24" s="3400"/>
      <c r="BT24" s="3400"/>
      <c r="BU24" s="3400"/>
      <c r="BV24" s="3400"/>
      <c r="BW24" s="3400"/>
      <c r="BX24" s="3400"/>
      <c r="BY24" s="3400"/>
      <c r="BZ24" s="3400"/>
      <c r="CA24" s="3400"/>
      <c r="CB24" s="3400"/>
      <c r="CC24" s="2981"/>
      <c r="CD24" s="2981"/>
      <c r="CE24" s="2981"/>
      <c r="CF24" s="2981"/>
      <c r="CG24" s="2981"/>
      <c r="CH24" s="2981"/>
      <c r="CI24" s="2981"/>
      <c r="CJ24" s="2981"/>
      <c r="CK24" s="2981"/>
      <c r="CL24" s="2981"/>
      <c r="CM24" s="2981"/>
      <c r="CN24" s="2981"/>
      <c r="CO24" s="2981"/>
      <c r="CP24" s="2981"/>
      <c r="CQ24" s="2914"/>
      <c r="CR24" s="976"/>
      <c r="CS24" s="2114" t="s">
        <v>0</v>
      </c>
      <c r="CT24" s="2114"/>
      <c r="CU24" s="3399"/>
      <c r="CV24" s="3399"/>
      <c r="CW24" s="3399"/>
      <c r="CX24" s="3399"/>
      <c r="CY24" s="3399"/>
      <c r="CZ24" s="3399"/>
      <c r="DA24" s="3399"/>
      <c r="DB24" s="3399"/>
      <c r="DC24" s="2118" t="s">
        <v>1</v>
      </c>
      <c r="DD24" s="2118"/>
      <c r="DE24" s="757" t="s">
        <v>0</v>
      </c>
      <c r="DF24" s="906"/>
      <c r="DG24" s="963" t="s">
        <v>1</v>
      </c>
      <c r="DH24" s="2114" t="s">
        <v>0</v>
      </c>
      <c r="DI24" s="2114"/>
      <c r="DJ24" s="1510"/>
      <c r="DK24" s="1510"/>
      <c r="DL24" s="1510"/>
      <c r="DM24" s="1510"/>
      <c r="DN24" s="1510"/>
      <c r="DO24" s="1510"/>
      <c r="DP24" s="1510"/>
      <c r="DQ24" s="1510"/>
      <c r="DR24" s="1510"/>
      <c r="DS24" s="2118" t="s">
        <v>1</v>
      </c>
      <c r="DT24" s="2833"/>
      <c r="DU24" s="2981"/>
      <c r="DV24" s="2981"/>
      <c r="DW24" s="2981"/>
      <c r="DX24" s="2981"/>
      <c r="DY24" s="2981"/>
      <c r="DZ24" s="2981"/>
      <c r="EA24" s="2981"/>
      <c r="EB24" s="2981"/>
      <c r="EC24" s="2981"/>
      <c r="ED24" s="2981"/>
      <c r="EE24" s="2981"/>
      <c r="EF24" s="2981"/>
      <c r="EG24" s="2839" t="s">
        <v>0</v>
      </c>
      <c r="EH24" s="2114"/>
      <c r="EI24" s="1510"/>
      <c r="EJ24" s="1510"/>
      <c r="EK24" s="1510"/>
      <c r="EL24" s="1510"/>
      <c r="EM24" s="1510"/>
      <c r="EN24" s="1510"/>
      <c r="EO24" s="1510"/>
      <c r="EP24" s="1510"/>
      <c r="EQ24" s="1510"/>
      <c r="ER24" s="2118" t="s">
        <v>1</v>
      </c>
      <c r="ES24" s="2833"/>
      <c r="ET24" s="2980">
        <f t="shared" si="0"/>
        <v>0</v>
      </c>
      <c r="EU24" s="2980"/>
      <c r="EV24" s="2980"/>
      <c r="EW24" s="2980"/>
      <c r="EX24" s="2980"/>
      <c r="EY24" s="2980"/>
      <c r="EZ24" s="2980"/>
      <c r="FA24" s="2980"/>
      <c r="FB24" s="2980"/>
      <c r="FC24" s="2980"/>
      <c r="FD24" s="2980"/>
      <c r="FE24" s="2980"/>
      <c r="FF24" s="2114" t="s">
        <v>0</v>
      </c>
      <c r="FG24" s="2114"/>
      <c r="FH24" s="2115">
        <f t="shared" si="1"/>
        <v>0</v>
      </c>
      <c r="FI24" s="2115"/>
      <c r="FJ24" s="2115"/>
      <c r="FK24" s="2115"/>
      <c r="FL24" s="2115"/>
      <c r="FM24" s="2115"/>
      <c r="FN24" s="2115"/>
      <c r="FO24" s="2115"/>
      <c r="FP24" s="2115"/>
      <c r="FQ24" s="2118" t="s">
        <v>1</v>
      </c>
      <c r="FR24" s="2119"/>
    </row>
    <row r="25" spans="3:176" ht="18" customHeight="1">
      <c r="C25" s="171"/>
      <c r="D25" s="2984" t="s">
        <v>1124</v>
      </c>
      <c r="E25" s="2984"/>
      <c r="F25" s="2984"/>
      <c r="G25" s="2984"/>
      <c r="H25" s="2984"/>
      <c r="I25" s="2984"/>
      <c r="J25" s="2984"/>
      <c r="K25" s="2984"/>
      <c r="L25" s="2984"/>
      <c r="M25" s="2984"/>
      <c r="N25" s="2984"/>
      <c r="O25" s="2984"/>
      <c r="P25" s="2984"/>
      <c r="Q25" s="2984"/>
      <c r="R25" s="2984"/>
      <c r="S25" s="2984"/>
      <c r="T25" s="2984"/>
      <c r="U25" s="2984"/>
      <c r="V25" s="2984"/>
      <c r="W25" s="2984"/>
      <c r="X25" s="2985"/>
      <c r="Y25" s="2969">
        <v>55024</v>
      </c>
      <c r="Z25" s="2970"/>
      <c r="AA25" s="2970"/>
      <c r="AB25" s="2970"/>
      <c r="AC25" s="2971"/>
      <c r="AD25" s="169"/>
      <c r="AE25" s="457"/>
      <c r="AF25" s="457"/>
      <c r="AG25" s="457"/>
      <c r="AH25" s="457"/>
      <c r="AI25" s="960" t="s">
        <v>774</v>
      </c>
      <c r="AJ25" s="2864" t="s">
        <v>210</v>
      </c>
      <c r="AK25" s="2864"/>
      <c r="AL25" s="2864"/>
      <c r="AM25" s="459"/>
      <c r="AN25" s="459"/>
      <c r="AO25" s="2883" t="s">
        <v>7</v>
      </c>
      <c r="AP25" s="2983"/>
      <c r="AQ25" s="2399">
        <f>ET26</f>
        <v>0</v>
      </c>
      <c r="AR25" s="2388"/>
      <c r="AS25" s="2388"/>
      <c r="AT25" s="2388"/>
      <c r="AU25" s="2388"/>
      <c r="AV25" s="2388"/>
      <c r="AW25" s="2388"/>
      <c r="AX25" s="2388"/>
      <c r="AY25" s="2388"/>
      <c r="AZ25" s="2388"/>
      <c r="BA25" s="2388"/>
      <c r="BB25" s="2400"/>
      <c r="BC25" s="2114" t="s">
        <v>0</v>
      </c>
      <c r="BD25" s="2114"/>
      <c r="BE25" s="2115">
        <f>FH26</f>
        <v>0</v>
      </c>
      <c r="BF25" s="2115"/>
      <c r="BG25" s="2115"/>
      <c r="BH25" s="2115"/>
      <c r="BI25" s="2115"/>
      <c r="BJ25" s="2115"/>
      <c r="BK25" s="2115"/>
      <c r="BL25" s="2115"/>
      <c r="BM25" s="2115"/>
      <c r="BN25" s="2118" t="s">
        <v>1</v>
      </c>
      <c r="BO25" s="2118"/>
      <c r="BP25" s="3400"/>
      <c r="BQ25" s="3400"/>
      <c r="BR25" s="3400"/>
      <c r="BS25" s="3400"/>
      <c r="BT25" s="3400"/>
      <c r="BU25" s="3400"/>
      <c r="BV25" s="3400"/>
      <c r="BW25" s="3400"/>
      <c r="BX25" s="3400"/>
      <c r="BY25" s="3400"/>
      <c r="BZ25" s="3400"/>
      <c r="CA25" s="3400"/>
      <c r="CB25" s="3400"/>
      <c r="CC25" s="2981"/>
      <c r="CD25" s="2981"/>
      <c r="CE25" s="2981"/>
      <c r="CF25" s="2981"/>
      <c r="CG25" s="2981"/>
      <c r="CH25" s="2981"/>
      <c r="CI25" s="2981"/>
      <c r="CJ25" s="2981"/>
      <c r="CK25" s="2981"/>
      <c r="CL25" s="2981"/>
      <c r="CM25" s="2981"/>
      <c r="CN25" s="2981"/>
      <c r="CO25" s="2981"/>
      <c r="CP25" s="2981"/>
      <c r="CQ25" s="2914"/>
      <c r="CR25" s="976"/>
      <c r="CS25" s="2114" t="s">
        <v>0</v>
      </c>
      <c r="CT25" s="2114"/>
      <c r="CU25" s="3399"/>
      <c r="CV25" s="3399"/>
      <c r="CW25" s="3399"/>
      <c r="CX25" s="3399"/>
      <c r="CY25" s="3399"/>
      <c r="CZ25" s="3399"/>
      <c r="DA25" s="3399"/>
      <c r="DB25" s="3399"/>
      <c r="DC25" s="2118" t="s">
        <v>1</v>
      </c>
      <c r="DD25" s="2118"/>
      <c r="DE25" s="757" t="s">
        <v>0</v>
      </c>
      <c r="DF25" s="906"/>
      <c r="DG25" s="963" t="s">
        <v>1</v>
      </c>
      <c r="DH25" s="2114" t="s">
        <v>0</v>
      </c>
      <c r="DI25" s="2114"/>
      <c r="DJ25" s="1510"/>
      <c r="DK25" s="1510"/>
      <c r="DL25" s="1510"/>
      <c r="DM25" s="1510"/>
      <c r="DN25" s="1510"/>
      <c r="DO25" s="1510"/>
      <c r="DP25" s="1510"/>
      <c r="DQ25" s="1510"/>
      <c r="DR25" s="1510"/>
      <c r="DS25" s="2118" t="s">
        <v>1</v>
      </c>
      <c r="DT25" s="2833"/>
      <c r="DU25" s="2981"/>
      <c r="DV25" s="2981"/>
      <c r="DW25" s="2981"/>
      <c r="DX25" s="2981"/>
      <c r="DY25" s="2981"/>
      <c r="DZ25" s="2981"/>
      <c r="EA25" s="2981"/>
      <c r="EB25" s="2981"/>
      <c r="EC25" s="2981"/>
      <c r="ED25" s="2981"/>
      <c r="EE25" s="2981"/>
      <c r="EF25" s="2981"/>
      <c r="EG25" s="2839" t="s">
        <v>0</v>
      </c>
      <c r="EH25" s="2114"/>
      <c r="EI25" s="1510"/>
      <c r="EJ25" s="1510"/>
      <c r="EK25" s="1510"/>
      <c r="EL25" s="1510"/>
      <c r="EM25" s="1510"/>
      <c r="EN25" s="1510"/>
      <c r="EO25" s="1510"/>
      <c r="EP25" s="1510"/>
      <c r="EQ25" s="1510"/>
      <c r="ER25" s="2118" t="s">
        <v>1</v>
      </c>
      <c r="ES25" s="2833"/>
      <c r="ET25" s="2980">
        <f t="shared" si="0"/>
        <v>0</v>
      </c>
      <c r="EU25" s="2980"/>
      <c r="EV25" s="2980"/>
      <c r="EW25" s="2980"/>
      <c r="EX25" s="2980"/>
      <c r="EY25" s="2980"/>
      <c r="EZ25" s="2980"/>
      <c r="FA25" s="2980"/>
      <c r="FB25" s="2980"/>
      <c r="FC25" s="2980"/>
      <c r="FD25" s="2980"/>
      <c r="FE25" s="2980"/>
      <c r="FF25" s="2114" t="s">
        <v>0</v>
      </c>
      <c r="FG25" s="2114"/>
      <c r="FH25" s="2115">
        <f t="shared" si="1"/>
        <v>0</v>
      </c>
      <c r="FI25" s="2115"/>
      <c r="FJ25" s="2115"/>
      <c r="FK25" s="2115"/>
      <c r="FL25" s="2115"/>
      <c r="FM25" s="2115"/>
      <c r="FN25" s="2115"/>
      <c r="FO25" s="2115"/>
      <c r="FP25" s="2115"/>
      <c r="FQ25" s="2118" t="s">
        <v>1</v>
      </c>
      <c r="FR25" s="2119"/>
    </row>
    <row r="26" spans="3:176" ht="18" customHeight="1">
      <c r="C26" s="171"/>
      <c r="D26" s="3023"/>
      <c r="E26" s="3023"/>
      <c r="F26" s="3023"/>
      <c r="G26" s="3023"/>
      <c r="H26" s="3023"/>
      <c r="I26" s="3023"/>
      <c r="J26" s="3023"/>
      <c r="K26" s="3023"/>
      <c r="L26" s="3023"/>
      <c r="M26" s="3023"/>
      <c r="N26" s="3023"/>
      <c r="O26" s="3023"/>
      <c r="P26" s="3023"/>
      <c r="Q26" s="3023"/>
      <c r="R26" s="3023"/>
      <c r="S26" s="3023"/>
      <c r="T26" s="3023"/>
      <c r="U26" s="3023"/>
      <c r="V26" s="3023"/>
      <c r="W26" s="3023"/>
      <c r="X26" s="3024"/>
      <c r="Y26" s="2876">
        <v>55224</v>
      </c>
      <c r="Z26" s="2877"/>
      <c r="AA26" s="2877"/>
      <c r="AB26" s="2877"/>
      <c r="AC26" s="2989"/>
      <c r="AD26" s="169"/>
      <c r="AE26" s="457"/>
      <c r="AF26" s="457"/>
      <c r="AG26" s="457"/>
      <c r="AH26" s="457"/>
      <c r="AI26" s="960" t="s">
        <v>774</v>
      </c>
      <c r="AJ26" s="2864" t="s">
        <v>211</v>
      </c>
      <c r="AK26" s="2864"/>
      <c r="AL26" s="2864"/>
      <c r="AM26" s="459"/>
      <c r="AN26" s="459"/>
      <c r="AO26" s="2883" t="s">
        <v>8</v>
      </c>
      <c r="AP26" s="2983"/>
      <c r="AQ26" s="2895"/>
      <c r="AR26" s="2843"/>
      <c r="AS26" s="2843"/>
      <c r="AT26" s="2843"/>
      <c r="AU26" s="2843"/>
      <c r="AV26" s="2843"/>
      <c r="AW26" s="2843"/>
      <c r="AX26" s="2843"/>
      <c r="AY26" s="2843"/>
      <c r="AZ26" s="2843"/>
      <c r="BA26" s="2843"/>
      <c r="BB26" s="2844"/>
      <c r="BC26" s="2114" t="s">
        <v>0</v>
      </c>
      <c r="BD26" s="2114"/>
      <c r="BE26" s="1510"/>
      <c r="BF26" s="1510"/>
      <c r="BG26" s="1510"/>
      <c r="BH26" s="1510"/>
      <c r="BI26" s="1510"/>
      <c r="BJ26" s="1510"/>
      <c r="BK26" s="1510"/>
      <c r="BL26" s="1510"/>
      <c r="BM26" s="1510"/>
      <c r="BN26" s="2118" t="s">
        <v>1</v>
      </c>
      <c r="BO26" s="2118"/>
      <c r="BP26" s="3400"/>
      <c r="BQ26" s="3400"/>
      <c r="BR26" s="3400"/>
      <c r="BS26" s="3400"/>
      <c r="BT26" s="3400"/>
      <c r="BU26" s="3400"/>
      <c r="BV26" s="3400"/>
      <c r="BW26" s="3400"/>
      <c r="BX26" s="3400"/>
      <c r="BY26" s="3400"/>
      <c r="BZ26" s="3400"/>
      <c r="CA26" s="3400"/>
      <c r="CB26" s="3400"/>
      <c r="CC26" s="2981"/>
      <c r="CD26" s="2981"/>
      <c r="CE26" s="2981"/>
      <c r="CF26" s="2981"/>
      <c r="CG26" s="2981"/>
      <c r="CH26" s="2981"/>
      <c r="CI26" s="2981"/>
      <c r="CJ26" s="2981"/>
      <c r="CK26" s="2981"/>
      <c r="CL26" s="2981"/>
      <c r="CM26" s="2981"/>
      <c r="CN26" s="2981"/>
      <c r="CO26" s="2981"/>
      <c r="CP26" s="2981"/>
      <c r="CQ26" s="2914"/>
      <c r="CR26" s="976"/>
      <c r="CS26" s="2114" t="s">
        <v>0</v>
      </c>
      <c r="CT26" s="2114"/>
      <c r="CU26" s="3399"/>
      <c r="CV26" s="3399"/>
      <c r="CW26" s="3399"/>
      <c r="CX26" s="3399"/>
      <c r="CY26" s="3399"/>
      <c r="CZ26" s="3399"/>
      <c r="DA26" s="3399"/>
      <c r="DB26" s="3399"/>
      <c r="DC26" s="2118" t="s">
        <v>1</v>
      </c>
      <c r="DD26" s="2118"/>
      <c r="DE26" s="757" t="s">
        <v>0</v>
      </c>
      <c r="DF26" s="906"/>
      <c r="DG26" s="963" t="s">
        <v>1</v>
      </c>
      <c r="DH26" s="2114" t="s">
        <v>0</v>
      </c>
      <c r="DI26" s="2114"/>
      <c r="DJ26" s="1510"/>
      <c r="DK26" s="1510"/>
      <c r="DL26" s="1510"/>
      <c r="DM26" s="1510"/>
      <c r="DN26" s="1510"/>
      <c r="DO26" s="1510"/>
      <c r="DP26" s="1510"/>
      <c r="DQ26" s="1510"/>
      <c r="DR26" s="1510"/>
      <c r="DS26" s="2118" t="s">
        <v>1</v>
      </c>
      <c r="DT26" s="2833"/>
      <c r="DU26" s="2981"/>
      <c r="DV26" s="2981"/>
      <c r="DW26" s="2981"/>
      <c r="DX26" s="2981"/>
      <c r="DY26" s="2981"/>
      <c r="DZ26" s="2981"/>
      <c r="EA26" s="2981"/>
      <c r="EB26" s="2981"/>
      <c r="EC26" s="2981"/>
      <c r="ED26" s="2981"/>
      <c r="EE26" s="2981"/>
      <c r="EF26" s="2981"/>
      <c r="EG26" s="2839" t="s">
        <v>0</v>
      </c>
      <c r="EH26" s="2114"/>
      <c r="EI26" s="1510"/>
      <c r="EJ26" s="1510"/>
      <c r="EK26" s="1510"/>
      <c r="EL26" s="1510"/>
      <c r="EM26" s="1510"/>
      <c r="EN26" s="1510"/>
      <c r="EO26" s="1510"/>
      <c r="EP26" s="1510"/>
      <c r="EQ26" s="1510"/>
      <c r="ER26" s="2118" t="s">
        <v>1</v>
      </c>
      <c r="ES26" s="2833"/>
      <c r="ET26" s="2980">
        <f t="shared" si="0"/>
        <v>0</v>
      </c>
      <c r="EU26" s="2980"/>
      <c r="EV26" s="2980"/>
      <c r="EW26" s="2980"/>
      <c r="EX26" s="2980"/>
      <c r="EY26" s="2980"/>
      <c r="EZ26" s="2980"/>
      <c r="FA26" s="2980"/>
      <c r="FB26" s="2980"/>
      <c r="FC26" s="2980"/>
      <c r="FD26" s="2980"/>
      <c r="FE26" s="2980"/>
      <c r="FF26" s="2114" t="s">
        <v>0</v>
      </c>
      <c r="FG26" s="2114"/>
      <c r="FH26" s="2115">
        <f t="shared" si="1"/>
        <v>0</v>
      </c>
      <c r="FI26" s="2115"/>
      <c r="FJ26" s="2115"/>
      <c r="FK26" s="2115"/>
      <c r="FL26" s="2115"/>
      <c r="FM26" s="2115"/>
      <c r="FN26" s="2115"/>
      <c r="FO26" s="2115"/>
      <c r="FP26" s="2115"/>
      <c r="FQ26" s="2118" t="s">
        <v>1</v>
      </c>
      <c r="FR26" s="2119"/>
    </row>
    <row r="27" spans="3:176" ht="12.75" customHeight="1">
      <c r="C27" s="171"/>
      <c r="D27" s="2984" t="s">
        <v>1125</v>
      </c>
      <c r="E27" s="2984"/>
      <c r="F27" s="2984"/>
      <c r="G27" s="2984"/>
      <c r="H27" s="2984"/>
      <c r="I27" s="2984"/>
      <c r="J27" s="2984"/>
      <c r="K27" s="2984"/>
      <c r="L27" s="2984"/>
      <c r="M27" s="2984"/>
      <c r="N27" s="2984"/>
      <c r="O27" s="2984"/>
      <c r="P27" s="2984"/>
      <c r="Q27" s="2984"/>
      <c r="R27" s="2984"/>
      <c r="S27" s="2984"/>
      <c r="T27" s="2984"/>
      <c r="U27" s="2984"/>
      <c r="V27" s="2984"/>
      <c r="W27" s="2984"/>
      <c r="X27" s="2985"/>
      <c r="Y27" s="2969">
        <v>55025</v>
      </c>
      <c r="Z27" s="2970"/>
      <c r="AA27" s="2970"/>
      <c r="AB27" s="2970"/>
      <c r="AC27" s="2971"/>
      <c r="AD27" s="169"/>
      <c r="AE27" s="457"/>
      <c r="AF27" s="457"/>
      <c r="AG27" s="457"/>
      <c r="AH27" s="457"/>
      <c r="AI27" s="960" t="s">
        <v>774</v>
      </c>
      <c r="AJ27" s="2864" t="s">
        <v>210</v>
      </c>
      <c r="AK27" s="2864"/>
      <c r="AL27" s="2864"/>
      <c r="AM27" s="459"/>
      <c r="AN27" s="459"/>
      <c r="AO27" s="2883" t="s">
        <v>7</v>
      </c>
      <c r="AP27" s="2983"/>
      <c r="AQ27" s="2399">
        <f>ET28</f>
        <v>0</v>
      </c>
      <c r="AR27" s="2388"/>
      <c r="AS27" s="2388"/>
      <c r="AT27" s="2388"/>
      <c r="AU27" s="2388"/>
      <c r="AV27" s="2388"/>
      <c r="AW27" s="2388"/>
      <c r="AX27" s="2388"/>
      <c r="AY27" s="2388"/>
      <c r="AZ27" s="2388"/>
      <c r="BA27" s="2388"/>
      <c r="BB27" s="2400"/>
      <c r="BC27" s="2114" t="s">
        <v>0</v>
      </c>
      <c r="BD27" s="2114"/>
      <c r="BE27" s="2115">
        <f>FH28</f>
        <v>0</v>
      </c>
      <c r="BF27" s="2115"/>
      <c r="BG27" s="2115"/>
      <c r="BH27" s="2115"/>
      <c r="BI27" s="2115"/>
      <c r="BJ27" s="2115"/>
      <c r="BK27" s="2115"/>
      <c r="BL27" s="2115"/>
      <c r="BM27" s="2115"/>
      <c r="BN27" s="2118" t="s">
        <v>1</v>
      </c>
      <c r="BO27" s="2118"/>
      <c r="BP27" s="3400"/>
      <c r="BQ27" s="3400"/>
      <c r="BR27" s="3400"/>
      <c r="BS27" s="3400"/>
      <c r="BT27" s="3400"/>
      <c r="BU27" s="3400"/>
      <c r="BV27" s="3400"/>
      <c r="BW27" s="3400"/>
      <c r="BX27" s="3400"/>
      <c r="BY27" s="3400"/>
      <c r="BZ27" s="3400"/>
      <c r="CA27" s="3400"/>
      <c r="CB27" s="3400"/>
      <c r="CC27" s="2981"/>
      <c r="CD27" s="2981"/>
      <c r="CE27" s="2981"/>
      <c r="CF27" s="2981"/>
      <c r="CG27" s="2981"/>
      <c r="CH27" s="2981"/>
      <c r="CI27" s="2981"/>
      <c r="CJ27" s="2981"/>
      <c r="CK27" s="2981"/>
      <c r="CL27" s="2981"/>
      <c r="CM27" s="2981"/>
      <c r="CN27" s="2981"/>
      <c r="CO27" s="2981"/>
      <c r="CP27" s="2981"/>
      <c r="CQ27" s="2914"/>
      <c r="CR27" s="976"/>
      <c r="CS27" s="2114" t="s">
        <v>0</v>
      </c>
      <c r="CT27" s="2114"/>
      <c r="CU27" s="3399"/>
      <c r="CV27" s="3399"/>
      <c r="CW27" s="3399"/>
      <c r="CX27" s="3399"/>
      <c r="CY27" s="3399"/>
      <c r="CZ27" s="3399"/>
      <c r="DA27" s="3399"/>
      <c r="DB27" s="3399"/>
      <c r="DC27" s="2118" t="s">
        <v>1</v>
      </c>
      <c r="DD27" s="2118"/>
      <c r="DE27" s="757" t="s">
        <v>0</v>
      </c>
      <c r="DF27" s="906"/>
      <c r="DG27" s="963" t="s">
        <v>1</v>
      </c>
      <c r="DH27" s="2114" t="s">
        <v>0</v>
      </c>
      <c r="DI27" s="2114"/>
      <c r="DJ27" s="1510"/>
      <c r="DK27" s="1510"/>
      <c r="DL27" s="1510"/>
      <c r="DM27" s="1510"/>
      <c r="DN27" s="1510"/>
      <c r="DO27" s="1510"/>
      <c r="DP27" s="1510"/>
      <c r="DQ27" s="1510"/>
      <c r="DR27" s="1510"/>
      <c r="DS27" s="2118" t="s">
        <v>1</v>
      </c>
      <c r="DT27" s="2833"/>
      <c r="DU27" s="2981"/>
      <c r="DV27" s="2981"/>
      <c r="DW27" s="2981"/>
      <c r="DX27" s="2981"/>
      <c r="DY27" s="2981"/>
      <c r="DZ27" s="2981"/>
      <c r="EA27" s="2981"/>
      <c r="EB27" s="2981"/>
      <c r="EC27" s="2981"/>
      <c r="ED27" s="2981"/>
      <c r="EE27" s="2981"/>
      <c r="EF27" s="2981"/>
      <c r="EG27" s="2839" t="s">
        <v>0</v>
      </c>
      <c r="EH27" s="2114"/>
      <c r="EI27" s="1510"/>
      <c r="EJ27" s="1510"/>
      <c r="EK27" s="1510"/>
      <c r="EL27" s="1510"/>
      <c r="EM27" s="1510"/>
      <c r="EN27" s="1510"/>
      <c r="EO27" s="1510"/>
      <c r="EP27" s="1510"/>
      <c r="EQ27" s="1510"/>
      <c r="ER27" s="2118" t="s">
        <v>1</v>
      </c>
      <c r="ES27" s="2833"/>
      <c r="ET27" s="2980">
        <f t="shared" si="0"/>
        <v>0</v>
      </c>
      <c r="EU27" s="2980"/>
      <c r="EV27" s="2980"/>
      <c r="EW27" s="2980"/>
      <c r="EX27" s="2980"/>
      <c r="EY27" s="2980"/>
      <c r="EZ27" s="2980"/>
      <c r="FA27" s="2980"/>
      <c r="FB27" s="2980"/>
      <c r="FC27" s="2980"/>
      <c r="FD27" s="2980"/>
      <c r="FE27" s="2980"/>
      <c r="FF27" s="2114" t="s">
        <v>0</v>
      </c>
      <c r="FG27" s="2114"/>
      <c r="FH27" s="2115">
        <f t="shared" si="1"/>
        <v>0</v>
      </c>
      <c r="FI27" s="2115"/>
      <c r="FJ27" s="2115"/>
      <c r="FK27" s="2115"/>
      <c r="FL27" s="2115"/>
      <c r="FM27" s="2115"/>
      <c r="FN27" s="2115"/>
      <c r="FO27" s="2115"/>
      <c r="FP27" s="2115"/>
      <c r="FQ27" s="2118" t="s">
        <v>1</v>
      </c>
      <c r="FR27" s="2119"/>
    </row>
    <row r="28" spans="3:176" ht="12.75">
      <c r="C28" s="171"/>
      <c r="D28" s="3023"/>
      <c r="E28" s="3023"/>
      <c r="F28" s="3023"/>
      <c r="G28" s="3023"/>
      <c r="H28" s="3023"/>
      <c r="I28" s="3023"/>
      <c r="J28" s="3023"/>
      <c r="K28" s="3023"/>
      <c r="L28" s="3023"/>
      <c r="M28" s="3023"/>
      <c r="N28" s="3023"/>
      <c r="O28" s="3023"/>
      <c r="P28" s="3023"/>
      <c r="Q28" s="3023"/>
      <c r="R28" s="3023"/>
      <c r="S28" s="3023"/>
      <c r="T28" s="3023"/>
      <c r="U28" s="3023"/>
      <c r="V28" s="3023"/>
      <c r="W28" s="3023"/>
      <c r="X28" s="3024"/>
      <c r="Y28" s="2876">
        <v>55225</v>
      </c>
      <c r="Z28" s="2877"/>
      <c r="AA28" s="2877"/>
      <c r="AB28" s="2877"/>
      <c r="AC28" s="2989"/>
      <c r="AD28" s="169"/>
      <c r="AE28" s="457"/>
      <c r="AF28" s="457"/>
      <c r="AG28" s="457"/>
      <c r="AH28" s="457"/>
      <c r="AI28" s="960" t="s">
        <v>774</v>
      </c>
      <c r="AJ28" s="2864" t="s">
        <v>211</v>
      </c>
      <c r="AK28" s="2864"/>
      <c r="AL28" s="2864"/>
      <c r="AM28" s="459"/>
      <c r="AN28" s="459"/>
      <c r="AO28" s="2883" t="s">
        <v>8</v>
      </c>
      <c r="AP28" s="2983"/>
      <c r="AQ28" s="2895"/>
      <c r="AR28" s="2843"/>
      <c r="AS28" s="2843"/>
      <c r="AT28" s="2843"/>
      <c r="AU28" s="2843"/>
      <c r="AV28" s="2843"/>
      <c r="AW28" s="2843"/>
      <c r="AX28" s="2843"/>
      <c r="AY28" s="2843"/>
      <c r="AZ28" s="2843"/>
      <c r="BA28" s="2843"/>
      <c r="BB28" s="2844"/>
      <c r="BC28" s="2114" t="s">
        <v>0</v>
      </c>
      <c r="BD28" s="2114"/>
      <c r="BE28" s="1510"/>
      <c r="BF28" s="1510"/>
      <c r="BG28" s="1510"/>
      <c r="BH28" s="1510"/>
      <c r="BI28" s="1510"/>
      <c r="BJ28" s="1510"/>
      <c r="BK28" s="1510"/>
      <c r="BL28" s="1510"/>
      <c r="BM28" s="1510"/>
      <c r="BN28" s="2118" t="s">
        <v>1</v>
      </c>
      <c r="BO28" s="2118"/>
      <c r="BP28" s="3400"/>
      <c r="BQ28" s="3400"/>
      <c r="BR28" s="3400"/>
      <c r="BS28" s="3400"/>
      <c r="BT28" s="3400"/>
      <c r="BU28" s="3400"/>
      <c r="BV28" s="3400"/>
      <c r="BW28" s="3400"/>
      <c r="BX28" s="3400"/>
      <c r="BY28" s="3400"/>
      <c r="BZ28" s="3400"/>
      <c r="CA28" s="3400"/>
      <c r="CB28" s="3400"/>
      <c r="CC28" s="2981"/>
      <c r="CD28" s="2981"/>
      <c r="CE28" s="2981"/>
      <c r="CF28" s="2981"/>
      <c r="CG28" s="2981"/>
      <c r="CH28" s="2981"/>
      <c r="CI28" s="2981"/>
      <c r="CJ28" s="2981"/>
      <c r="CK28" s="2981"/>
      <c r="CL28" s="2981"/>
      <c r="CM28" s="2981"/>
      <c r="CN28" s="2981"/>
      <c r="CO28" s="2981"/>
      <c r="CP28" s="2981"/>
      <c r="CQ28" s="2914"/>
      <c r="CR28" s="976"/>
      <c r="CS28" s="2114" t="s">
        <v>0</v>
      </c>
      <c r="CT28" s="2114"/>
      <c r="CU28" s="3399"/>
      <c r="CV28" s="3399"/>
      <c r="CW28" s="3399"/>
      <c r="CX28" s="3399"/>
      <c r="CY28" s="3399"/>
      <c r="CZ28" s="3399"/>
      <c r="DA28" s="3399"/>
      <c r="DB28" s="3399"/>
      <c r="DC28" s="2118" t="s">
        <v>1</v>
      </c>
      <c r="DD28" s="2118"/>
      <c r="DE28" s="757" t="s">
        <v>0</v>
      </c>
      <c r="DF28" s="906"/>
      <c r="DG28" s="963" t="s">
        <v>1</v>
      </c>
      <c r="DH28" s="2114" t="s">
        <v>0</v>
      </c>
      <c r="DI28" s="2114"/>
      <c r="DJ28" s="1510"/>
      <c r="DK28" s="1510"/>
      <c r="DL28" s="1510"/>
      <c r="DM28" s="1510"/>
      <c r="DN28" s="1510"/>
      <c r="DO28" s="1510"/>
      <c r="DP28" s="1510"/>
      <c r="DQ28" s="1510"/>
      <c r="DR28" s="1510"/>
      <c r="DS28" s="2118" t="s">
        <v>1</v>
      </c>
      <c r="DT28" s="2833"/>
      <c r="DU28" s="2981"/>
      <c r="DV28" s="2981"/>
      <c r="DW28" s="2981"/>
      <c r="DX28" s="2981"/>
      <c r="DY28" s="2981"/>
      <c r="DZ28" s="2981"/>
      <c r="EA28" s="2981"/>
      <c r="EB28" s="2981"/>
      <c r="EC28" s="2981"/>
      <c r="ED28" s="2981"/>
      <c r="EE28" s="2981"/>
      <c r="EF28" s="2981"/>
      <c r="EG28" s="2839" t="s">
        <v>0</v>
      </c>
      <c r="EH28" s="2114"/>
      <c r="EI28" s="1510"/>
      <c r="EJ28" s="1510"/>
      <c r="EK28" s="1510"/>
      <c r="EL28" s="1510"/>
      <c r="EM28" s="1510"/>
      <c r="EN28" s="1510"/>
      <c r="EO28" s="1510"/>
      <c r="EP28" s="1510"/>
      <c r="EQ28" s="1510"/>
      <c r="ER28" s="2118" t="s">
        <v>1</v>
      </c>
      <c r="ES28" s="2833"/>
      <c r="ET28" s="2980">
        <f t="shared" si="0"/>
        <v>0</v>
      </c>
      <c r="EU28" s="2980"/>
      <c r="EV28" s="2980"/>
      <c r="EW28" s="2980"/>
      <c r="EX28" s="2980"/>
      <c r="EY28" s="2980"/>
      <c r="EZ28" s="2980"/>
      <c r="FA28" s="2980"/>
      <c r="FB28" s="2980"/>
      <c r="FC28" s="2980"/>
      <c r="FD28" s="2980"/>
      <c r="FE28" s="2980"/>
      <c r="FF28" s="2114" t="s">
        <v>0</v>
      </c>
      <c r="FG28" s="2114"/>
      <c r="FH28" s="2115">
        <f t="shared" si="1"/>
        <v>0</v>
      </c>
      <c r="FI28" s="2115"/>
      <c r="FJ28" s="2115"/>
      <c r="FK28" s="2115"/>
      <c r="FL28" s="2115"/>
      <c r="FM28" s="2115"/>
      <c r="FN28" s="2115"/>
      <c r="FO28" s="2115"/>
      <c r="FP28" s="2115"/>
      <c r="FQ28" s="2118" t="s">
        <v>1</v>
      </c>
      <c r="FR28" s="2119"/>
    </row>
    <row r="29" spans="3:176" ht="12.75">
      <c r="C29" s="171"/>
      <c r="D29" s="2984" t="s">
        <v>1126</v>
      </c>
      <c r="E29" s="3004"/>
      <c r="F29" s="3004"/>
      <c r="G29" s="3004"/>
      <c r="H29" s="3004"/>
      <c r="I29" s="3004"/>
      <c r="J29" s="3004"/>
      <c r="K29" s="3004"/>
      <c r="L29" s="3004"/>
      <c r="M29" s="3004"/>
      <c r="N29" s="3004"/>
      <c r="O29" s="3004"/>
      <c r="P29" s="3004"/>
      <c r="Q29" s="3004"/>
      <c r="R29" s="3004"/>
      <c r="S29" s="3004"/>
      <c r="T29" s="3004"/>
      <c r="U29" s="3004"/>
      <c r="V29" s="3004"/>
      <c r="W29" s="3004"/>
      <c r="X29" s="3005"/>
      <c r="Y29" s="2969">
        <v>55026</v>
      </c>
      <c r="Z29" s="2970"/>
      <c r="AA29" s="2970"/>
      <c r="AB29" s="2970"/>
      <c r="AC29" s="2971"/>
      <c r="AD29" s="169"/>
      <c r="AE29" s="815"/>
      <c r="AF29" s="815"/>
      <c r="AG29" s="815"/>
      <c r="AH29" s="815"/>
      <c r="AI29" s="960" t="s">
        <v>774</v>
      </c>
      <c r="AJ29" s="2864" t="s">
        <v>210</v>
      </c>
      <c r="AK29" s="2864"/>
      <c r="AL29" s="2864"/>
      <c r="AM29" s="816"/>
      <c r="AN29" s="816"/>
      <c r="AO29" s="2883" t="s">
        <v>7</v>
      </c>
      <c r="AP29" s="2983"/>
      <c r="AQ29" s="2399">
        <f>ET30</f>
        <v>1113</v>
      </c>
      <c r="AR29" s="2388"/>
      <c r="AS29" s="2388"/>
      <c r="AT29" s="2388"/>
      <c r="AU29" s="2388"/>
      <c r="AV29" s="2388"/>
      <c r="AW29" s="2388"/>
      <c r="AX29" s="2388"/>
      <c r="AY29" s="2388"/>
      <c r="AZ29" s="2388"/>
      <c r="BA29" s="2388"/>
      <c r="BB29" s="2400"/>
      <c r="BC29" s="2114" t="s">
        <v>0</v>
      </c>
      <c r="BD29" s="2114"/>
      <c r="BE29" s="2115">
        <f>FH30</f>
        <v>0</v>
      </c>
      <c r="BF29" s="2115"/>
      <c r="BG29" s="2115"/>
      <c r="BH29" s="2115"/>
      <c r="BI29" s="2115"/>
      <c r="BJ29" s="2115"/>
      <c r="BK29" s="2115"/>
      <c r="BL29" s="2115"/>
      <c r="BM29" s="2115"/>
      <c r="BN29" s="2118" t="s">
        <v>1</v>
      </c>
      <c r="BO29" s="2118"/>
      <c r="BP29" s="3472">
        <v>783</v>
      </c>
      <c r="BQ29" s="3472"/>
      <c r="BR29" s="3472"/>
      <c r="BS29" s="3472"/>
      <c r="BT29" s="3472"/>
      <c r="BU29" s="3472"/>
      <c r="BV29" s="3472"/>
      <c r="BW29" s="3472"/>
      <c r="BX29" s="3472"/>
      <c r="BY29" s="3472"/>
      <c r="BZ29" s="3472"/>
      <c r="CA29" s="3472"/>
      <c r="CB29" s="3472"/>
      <c r="CC29" s="2981"/>
      <c r="CD29" s="2981"/>
      <c r="CE29" s="2981"/>
      <c r="CF29" s="2981"/>
      <c r="CG29" s="2981"/>
      <c r="CH29" s="2981"/>
      <c r="CI29" s="2981"/>
      <c r="CJ29" s="2981"/>
      <c r="CK29" s="2981"/>
      <c r="CL29" s="2981"/>
      <c r="CM29" s="2981"/>
      <c r="CN29" s="2981"/>
      <c r="CO29" s="2981"/>
      <c r="CP29" s="2981"/>
      <c r="CQ29" s="2914"/>
      <c r="CR29" s="976"/>
      <c r="CS29" s="2114" t="s">
        <v>0</v>
      </c>
      <c r="CT29" s="2114"/>
      <c r="CU29" s="3471">
        <v>127</v>
      </c>
      <c r="CV29" s="3471"/>
      <c r="CW29" s="3471"/>
      <c r="CX29" s="3471"/>
      <c r="CY29" s="3471"/>
      <c r="CZ29" s="3471"/>
      <c r="DA29" s="3471"/>
      <c r="DB29" s="3471"/>
      <c r="DC29" s="2118" t="s">
        <v>1</v>
      </c>
      <c r="DD29" s="2118"/>
      <c r="DE29" s="757" t="s">
        <v>0</v>
      </c>
      <c r="DF29" s="906"/>
      <c r="DG29" s="963" t="s">
        <v>1</v>
      </c>
      <c r="DH29" s="2114" t="s">
        <v>0</v>
      </c>
      <c r="DI29" s="2114"/>
      <c r="DJ29" s="1510"/>
      <c r="DK29" s="1510"/>
      <c r="DL29" s="1510"/>
      <c r="DM29" s="1510"/>
      <c r="DN29" s="1510"/>
      <c r="DO29" s="1510"/>
      <c r="DP29" s="1510"/>
      <c r="DQ29" s="1510"/>
      <c r="DR29" s="1510"/>
      <c r="DS29" s="2118" t="s">
        <v>1</v>
      </c>
      <c r="DT29" s="2833"/>
      <c r="DU29" s="2981"/>
      <c r="DV29" s="2981"/>
      <c r="DW29" s="2981"/>
      <c r="DX29" s="2981"/>
      <c r="DY29" s="2981"/>
      <c r="DZ29" s="2981"/>
      <c r="EA29" s="2981"/>
      <c r="EB29" s="2981"/>
      <c r="EC29" s="2981"/>
      <c r="ED29" s="2981"/>
      <c r="EE29" s="2981"/>
      <c r="EF29" s="2981"/>
      <c r="EG29" s="2839" t="s">
        <v>0</v>
      </c>
      <c r="EH29" s="2114"/>
      <c r="EI29" s="1510"/>
      <c r="EJ29" s="1510"/>
      <c r="EK29" s="1510"/>
      <c r="EL29" s="1510"/>
      <c r="EM29" s="1510"/>
      <c r="EN29" s="1510"/>
      <c r="EO29" s="1510"/>
      <c r="EP29" s="1510"/>
      <c r="EQ29" s="1510"/>
      <c r="ER29" s="2118" t="s">
        <v>1</v>
      </c>
      <c r="ES29" s="2833"/>
      <c r="ET29" s="2980">
        <f t="shared" si="0"/>
        <v>1769</v>
      </c>
      <c r="EU29" s="2980"/>
      <c r="EV29" s="2980"/>
      <c r="EW29" s="2980"/>
      <c r="EX29" s="2980"/>
      <c r="EY29" s="2980"/>
      <c r="EZ29" s="2980"/>
      <c r="FA29" s="2980"/>
      <c r="FB29" s="2980"/>
      <c r="FC29" s="2980"/>
      <c r="FD29" s="2980"/>
      <c r="FE29" s="2980"/>
      <c r="FF29" s="2114" t="s">
        <v>0</v>
      </c>
      <c r="FG29" s="2114"/>
      <c r="FH29" s="2115">
        <f t="shared" si="1"/>
        <v>0</v>
      </c>
      <c r="FI29" s="2115"/>
      <c r="FJ29" s="2115"/>
      <c r="FK29" s="2115"/>
      <c r="FL29" s="2115"/>
      <c r="FM29" s="2115"/>
      <c r="FN29" s="2115"/>
      <c r="FO29" s="2115"/>
      <c r="FP29" s="2115"/>
      <c r="FQ29" s="2118" t="s">
        <v>1</v>
      </c>
      <c r="FR29" s="2119"/>
      <c r="FT29" s="148">
        <f>AQ29+BP29+CC29-CU29-EI29-DF29-DJ29</f>
        <v>1769</v>
      </c>
    </row>
    <row r="30" spans="3:176" ht="12.75">
      <c r="C30" s="171"/>
      <c r="D30" s="3006"/>
      <c r="E30" s="3006"/>
      <c r="F30" s="3006"/>
      <c r="G30" s="3006"/>
      <c r="H30" s="3006"/>
      <c r="I30" s="3006"/>
      <c r="J30" s="3006"/>
      <c r="K30" s="3006"/>
      <c r="L30" s="3006"/>
      <c r="M30" s="3006"/>
      <c r="N30" s="3006"/>
      <c r="O30" s="3006"/>
      <c r="P30" s="3006"/>
      <c r="Q30" s="3006"/>
      <c r="R30" s="3006"/>
      <c r="S30" s="3006"/>
      <c r="T30" s="3006"/>
      <c r="U30" s="3006"/>
      <c r="V30" s="3006"/>
      <c r="W30" s="3006"/>
      <c r="X30" s="3007"/>
      <c r="Y30" s="2876">
        <v>55226</v>
      </c>
      <c r="Z30" s="2877"/>
      <c r="AA30" s="2877"/>
      <c r="AB30" s="2877"/>
      <c r="AC30" s="2989"/>
      <c r="AD30" s="169"/>
      <c r="AE30" s="815"/>
      <c r="AF30" s="815"/>
      <c r="AG30" s="815"/>
      <c r="AH30" s="815"/>
      <c r="AI30" s="960" t="s">
        <v>774</v>
      </c>
      <c r="AJ30" s="2864" t="s">
        <v>211</v>
      </c>
      <c r="AK30" s="2864"/>
      <c r="AL30" s="2864"/>
      <c r="AM30" s="816"/>
      <c r="AN30" s="816"/>
      <c r="AO30" s="2883" t="s">
        <v>8</v>
      </c>
      <c r="AP30" s="2983"/>
      <c r="AQ30" s="3402">
        <v>1055</v>
      </c>
      <c r="AR30" s="3399"/>
      <c r="AS30" s="3399"/>
      <c r="AT30" s="3399"/>
      <c r="AU30" s="3399"/>
      <c r="AV30" s="3399"/>
      <c r="AW30" s="3399"/>
      <c r="AX30" s="3399"/>
      <c r="AY30" s="3399"/>
      <c r="AZ30" s="3399"/>
      <c r="BA30" s="3399"/>
      <c r="BB30" s="3403"/>
      <c r="BC30" s="2114" t="s">
        <v>0</v>
      </c>
      <c r="BD30" s="2114"/>
      <c r="BE30" s="1510"/>
      <c r="BF30" s="1510"/>
      <c r="BG30" s="1510"/>
      <c r="BH30" s="1510"/>
      <c r="BI30" s="1510"/>
      <c r="BJ30" s="1510"/>
      <c r="BK30" s="1510"/>
      <c r="BL30" s="1510"/>
      <c r="BM30" s="1510"/>
      <c r="BN30" s="2118" t="s">
        <v>1</v>
      </c>
      <c r="BO30" s="2118"/>
      <c r="BP30" s="3472">
        <v>359</v>
      </c>
      <c r="BQ30" s="3472"/>
      <c r="BR30" s="3472"/>
      <c r="BS30" s="3472"/>
      <c r="BT30" s="3472"/>
      <c r="BU30" s="3472"/>
      <c r="BV30" s="3472"/>
      <c r="BW30" s="3472"/>
      <c r="BX30" s="3472"/>
      <c r="BY30" s="3472"/>
      <c r="BZ30" s="3472"/>
      <c r="CA30" s="3472"/>
      <c r="CB30" s="3472"/>
      <c r="CC30" s="2981"/>
      <c r="CD30" s="2981"/>
      <c r="CE30" s="2981"/>
      <c r="CF30" s="2981"/>
      <c r="CG30" s="2981"/>
      <c r="CH30" s="2981"/>
      <c r="CI30" s="2981"/>
      <c r="CJ30" s="2981"/>
      <c r="CK30" s="2981"/>
      <c r="CL30" s="2981"/>
      <c r="CM30" s="2981"/>
      <c r="CN30" s="2981"/>
      <c r="CO30" s="2981"/>
      <c r="CP30" s="2981"/>
      <c r="CQ30" s="2914"/>
      <c r="CR30" s="976"/>
      <c r="CS30" s="2114" t="s">
        <v>0</v>
      </c>
      <c r="CT30" s="2114"/>
      <c r="CU30" s="3471">
        <v>301</v>
      </c>
      <c r="CV30" s="3471"/>
      <c r="CW30" s="3471"/>
      <c r="CX30" s="3471"/>
      <c r="CY30" s="3471"/>
      <c r="CZ30" s="3471"/>
      <c r="DA30" s="3471"/>
      <c r="DB30" s="3471"/>
      <c r="DC30" s="2118" t="s">
        <v>1</v>
      </c>
      <c r="DD30" s="2118"/>
      <c r="DE30" s="757" t="s">
        <v>0</v>
      </c>
      <c r="DF30" s="906"/>
      <c r="DG30" s="963" t="s">
        <v>1</v>
      </c>
      <c r="DH30" s="2114" t="s">
        <v>0</v>
      </c>
      <c r="DI30" s="2114"/>
      <c r="DJ30" s="1510"/>
      <c r="DK30" s="1510"/>
      <c r="DL30" s="1510"/>
      <c r="DM30" s="1510"/>
      <c r="DN30" s="1510"/>
      <c r="DO30" s="1510"/>
      <c r="DP30" s="1510"/>
      <c r="DQ30" s="1510"/>
      <c r="DR30" s="1510"/>
      <c r="DS30" s="2118" t="s">
        <v>1</v>
      </c>
      <c r="DT30" s="2833"/>
      <c r="DU30" s="2981"/>
      <c r="DV30" s="2981"/>
      <c r="DW30" s="2981"/>
      <c r="DX30" s="2981"/>
      <c r="DY30" s="2981"/>
      <c r="DZ30" s="2981"/>
      <c r="EA30" s="2981"/>
      <c r="EB30" s="2981"/>
      <c r="EC30" s="2981"/>
      <c r="ED30" s="2981"/>
      <c r="EE30" s="2981"/>
      <c r="EF30" s="2981"/>
      <c r="EG30" s="2839" t="s">
        <v>0</v>
      </c>
      <c r="EH30" s="2114"/>
      <c r="EI30" s="1510"/>
      <c r="EJ30" s="1510"/>
      <c r="EK30" s="1510"/>
      <c r="EL30" s="1510"/>
      <c r="EM30" s="1510"/>
      <c r="EN30" s="1510"/>
      <c r="EO30" s="1510"/>
      <c r="EP30" s="1510"/>
      <c r="EQ30" s="1510"/>
      <c r="ER30" s="2118" t="s">
        <v>1</v>
      </c>
      <c r="ES30" s="2833"/>
      <c r="ET30" s="2980">
        <f t="shared" si="0"/>
        <v>1113</v>
      </c>
      <c r="EU30" s="2980"/>
      <c r="EV30" s="2980"/>
      <c r="EW30" s="2980"/>
      <c r="EX30" s="2980"/>
      <c r="EY30" s="2980"/>
      <c r="EZ30" s="2980"/>
      <c r="FA30" s="2980"/>
      <c r="FB30" s="2980"/>
      <c r="FC30" s="2980"/>
      <c r="FD30" s="2980"/>
      <c r="FE30" s="2980"/>
      <c r="FF30" s="2114" t="s">
        <v>0</v>
      </c>
      <c r="FG30" s="2114"/>
      <c r="FH30" s="2115">
        <f t="shared" si="1"/>
        <v>0</v>
      </c>
      <c r="FI30" s="2115"/>
      <c r="FJ30" s="2115"/>
      <c r="FK30" s="2115"/>
      <c r="FL30" s="2115"/>
      <c r="FM30" s="2115"/>
      <c r="FN30" s="2115"/>
      <c r="FO30" s="2115"/>
      <c r="FP30" s="2115"/>
      <c r="FQ30" s="2118" t="s">
        <v>1</v>
      </c>
      <c r="FR30" s="2119"/>
      <c r="FT30" s="148">
        <f>AQ30+BP30+CC30-CU30-EI30-DF30-DJ30</f>
        <v>1113</v>
      </c>
    </row>
    <row r="31" spans="3:176" ht="12.75">
      <c r="C31" s="171"/>
      <c r="D31" s="2993" t="s">
        <v>1174</v>
      </c>
      <c r="E31" s="3004"/>
      <c r="F31" s="3004"/>
      <c r="G31" s="3004"/>
      <c r="H31" s="3004"/>
      <c r="I31" s="3004"/>
      <c r="J31" s="3004"/>
      <c r="K31" s="3004"/>
      <c r="L31" s="3004"/>
      <c r="M31" s="3004"/>
      <c r="N31" s="3004"/>
      <c r="O31" s="3004"/>
      <c r="P31" s="3004"/>
      <c r="Q31" s="3004"/>
      <c r="R31" s="3004"/>
      <c r="S31" s="3004"/>
      <c r="T31" s="3004"/>
      <c r="U31" s="3004"/>
      <c r="V31" s="3004"/>
      <c r="W31" s="3004"/>
      <c r="X31" s="3005"/>
      <c r="Y31" s="2969">
        <v>5503</v>
      </c>
      <c r="Z31" s="2970"/>
      <c r="AA31" s="2970"/>
      <c r="AB31" s="2970"/>
      <c r="AC31" s="2971"/>
      <c r="AD31" s="169"/>
      <c r="AE31" s="457"/>
      <c r="AF31" s="457"/>
      <c r="AG31" s="457"/>
      <c r="AH31" s="457"/>
      <c r="AI31" s="960" t="s">
        <v>774</v>
      </c>
      <c r="AJ31" s="2864" t="s">
        <v>210</v>
      </c>
      <c r="AK31" s="2864"/>
      <c r="AL31" s="2864"/>
      <c r="AM31" s="459"/>
      <c r="AN31" s="459"/>
      <c r="AO31" s="2883" t="s">
        <v>7</v>
      </c>
      <c r="AP31" s="2983"/>
      <c r="AQ31" s="2399">
        <f>ET32</f>
        <v>1538</v>
      </c>
      <c r="AR31" s="2388"/>
      <c r="AS31" s="2388"/>
      <c r="AT31" s="2388"/>
      <c r="AU31" s="2388"/>
      <c r="AV31" s="2388"/>
      <c r="AW31" s="2388"/>
      <c r="AX31" s="2388"/>
      <c r="AY31" s="2388"/>
      <c r="AZ31" s="2388"/>
      <c r="BA31" s="2388"/>
      <c r="BB31" s="2400"/>
      <c r="BC31" s="2114" t="s">
        <v>0</v>
      </c>
      <c r="BD31" s="2114"/>
      <c r="BE31" s="2115">
        <f>FH32</f>
        <v>0</v>
      </c>
      <c r="BF31" s="2115"/>
      <c r="BG31" s="2115"/>
      <c r="BH31" s="2115"/>
      <c r="BI31" s="2115"/>
      <c r="BJ31" s="2115"/>
      <c r="BK31" s="2115"/>
      <c r="BL31" s="2115"/>
      <c r="BM31" s="2115"/>
      <c r="BN31" s="2118" t="s">
        <v>1</v>
      </c>
      <c r="BO31" s="2118"/>
      <c r="BP31" s="3472">
        <v>3562</v>
      </c>
      <c r="BQ31" s="3472"/>
      <c r="BR31" s="3472"/>
      <c r="BS31" s="3472"/>
      <c r="BT31" s="3472"/>
      <c r="BU31" s="3472"/>
      <c r="BV31" s="3472"/>
      <c r="BW31" s="3472"/>
      <c r="BX31" s="3472"/>
      <c r="BY31" s="3472"/>
      <c r="BZ31" s="3472"/>
      <c r="CA31" s="3472"/>
      <c r="CB31" s="3472"/>
      <c r="CC31" s="2981"/>
      <c r="CD31" s="2981"/>
      <c r="CE31" s="2981"/>
      <c r="CF31" s="2981"/>
      <c r="CG31" s="2981"/>
      <c r="CH31" s="2981"/>
      <c r="CI31" s="2981"/>
      <c r="CJ31" s="2981"/>
      <c r="CK31" s="2981"/>
      <c r="CL31" s="2981"/>
      <c r="CM31" s="2981"/>
      <c r="CN31" s="2981"/>
      <c r="CO31" s="2981"/>
      <c r="CP31" s="2981"/>
      <c r="CQ31" s="2914"/>
      <c r="CR31" s="976"/>
      <c r="CS31" s="2114" t="s">
        <v>0</v>
      </c>
      <c r="CT31" s="2114"/>
      <c r="CU31" s="3471">
        <v>1538</v>
      </c>
      <c r="CV31" s="3471"/>
      <c r="CW31" s="3471"/>
      <c r="CX31" s="3471"/>
      <c r="CY31" s="3471"/>
      <c r="CZ31" s="3471"/>
      <c r="DA31" s="3471"/>
      <c r="DB31" s="3471"/>
      <c r="DC31" s="2118" t="s">
        <v>1</v>
      </c>
      <c r="DD31" s="2118"/>
      <c r="DE31" s="757" t="s">
        <v>0</v>
      </c>
      <c r="DF31" s="906"/>
      <c r="DG31" s="963" t="s">
        <v>1</v>
      </c>
      <c r="DH31" s="2114" t="s">
        <v>0</v>
      </c>
      <c r="DI31" s="2114"/>
      <c r="DJ31" s="1510"/>
      <c r="DK31" s="1510"/>
      <c r="DL31" s="1510"/>
      <c r="DM31" s="1510"/>
      <c r="DN31" s="1510"/>
      <c r="DO31" s="1510"/>
      <c r="DP31" s="1510"/>
      <c r="DQ31" s="1510"/>
      <c r="DR31" s="1510"/>
      <c r="DS31" s="2118" t="s">
        <v>1</v>
      </c>
      <c r="DT31" s="2833"/>
      <c r="DU31" s="2981"/>
      <c r="DV31" s="2981"/>
      <c r="DW31" s="2981"/>
      <c r="DX31" s="2981"/>
      <c r="DY31" s="2981"/>
      <c r="DZ31" s="2981"/>
      <c r="EA31" s="2981"/>
      <c r="EB31" s="2981"/>
      <c r="EC31" s="2981"/>
      <c r="ED31" s="2981"/>
      <c r="EE31" s="2981"/>
      <c r="EF31" s="2981"/>
      <c r="EG31" s="2839" t="s">
        <v>0</v>
      </c>
      <c r="EH31" s="2114"/>
      <c r="EI31" s="1510"/>
      <c r="EJ31" s="1510"/>
      <c r="EK31" s="1510"/>
      <c r="EL31" s="1510"/>
      <c r="EM31" s="1510"/>
      <c r="EN31" s="1510"/>
      <c r="EO31" s="1510"/>
      <c r="EP31" s="1510"/>
      <c r="EQ31" s="1510"/>
      <c r="ER31" s="2118" t="s">
        <v>1</v>
      </c>
      <c r="ES31" s="2833"/>
      <c r="ET31" s="2980">
        <f t="shared" si="0"/>
        <v>3562</v>
      </c>
      <c r="EU31" s="2980"/>
      <c r="EV31" s="2980"/>
      <c r="EW31" s="2980"/>
      <c r="EX31" s="2980"/>
      <c r="EY31" s="2980"/>
      <c r="EZ31" s="2980"/>
      <c r="FA31" s="2980"/>
      <c r="FB31" s="2980"/>
      <c r="FC31" s="2980"/>
      <c r="FD31" s="2980"/>
      <c r="FE31" s="2980"/>
      <c r="FF31" s="2114" t="s">
        <v>0</v>
      </c>
      <c r="FG31" s="2114"/>
      <c r="FH31" s="2115">
        <f t="shared" si="1"/>
        <v>0</v>
      </c>
      <c r="FI31" s="2115"/>
      <c r="FJ31" s="2115"/>
      <c r="FK31" s="2115"/>
      <c r="FL31" s="2115"/>
      <c r="FM31" s="2115"/>
      <c r="FN31" s="2115"/>
      <c r="FO31" s="2115"/>
      <c r="FP31" s="2115"/>
      <c r="FQ31" s="2118" t="s">
        <v>1</v>
      </c>
      <c r="FR31" s="2119"/>
      <c r="FT31" s="148">
        <f>AQ31+BP31+CC31-CU31-EI31-DF31-DJ31</f>
        <v>3562</v>
      </c>
    </row>
    <row r="32" spans="3:176" ht="12.75">
      <c r="C32" s="171"/>
      <c r="D32" s="3006"/>
      <c r="E32" s="3006"/>
      <c r="F32" s="3006"/>
      <c r="G32" s="3006"/>
      <c r="H32" s="3006"/>
      <c r="I32" s="3006"/>
      <c r="J32" s="3006"/>
      <c r="K32" s="3006"/>
      <c r="L32" s="3006"/>
      <c r="M32" s="3006"/>
      <c r="N32" s="3006"/>
      <c r="O32" s="3006"/>
      <c r="P32" s="3006"/>
      <c r="Q32" s="3006"/>
      <c r="R32" s="3006"/>
      <c r="S32" s="3006"/>
      <c r="T32" s="3006"/>
      <c r="U32" s="3006"/>
      <c r="V32" s="3006"/>
      <c r="W32" s="3006"/>
      <c r="X32" s="3007"/>
      <c r="Y32" s="2876">
        <v>5523</v>
      </c>
      <c r="Z32" s="2877"/>
      <c r="AA32" s="2877"/>
      <c r="AB32" s="2877"/>
      <c r="AC32" s="2989"/>
      <c r="AD32" s="169"/>
      <c r="AE32" s="457"/>
      <c r="AF32" s="457"/>
      <c r="AG32" s="457"/>
      <c r="AH32" s="457"/>
      <c r="AI32" s="960" t="s">
        <v>774</v>
      </c>
      <c r="AJ32" s="2864" t="s">
        <v>211</v>
      </c>
      <c r="AK32" s="2864"/>
      <c r="AL32" s="2864"/>
      <c r="AM32" s="459"/>
      <c r="AN32" s="459"/>
      <c r="AO32" s="2883" t="s">
        <v>8</v>
      </c>
      <c r="AP32" s="2983"/>
      <c r="AQ32" s="2895"/>
      <c r="AR32" s="2843"/>
      <c r="AS32" s="2843"/>
      <c r="AT32" s="2843"/>
      <c r="AU32" s="2843"/>
      <c r="AV32" s="2843"/>
      <c r="AW32" s="2843"/>
      <c r="AX32" s="2843"/>
      <c r="AY32" s="2843"/>
      <c r="AZ32" s="2843"/>
      <c r="BA32" s="2843"/>
      <c r="BB32" s="2844"/>
      <c r="BC32" s="2114" t="s">
        <v>0</v>
      </c>
      <c r="BD32" s="2114"/>
      <c r="BE32" s="1510"/>
      <c r="BF32" s="1510"/>
      <c r="BG32" s="1510"/>
      <c r="BH32" s="1510"/>
      <c r="BI32" s="1510"/>
      <c r="BJ32" s="1510"/>
      <c r="BK32" s="1510"/>
      <c r="BL32" s="1510"/>
      <c r="BM32" s="1510"/>
      <c r="BN32" s="2118" t="s">
        <v>1</v>
      </c>
      <c r="BO32" s="2118"/>
      <c r="BP32" s="3472">
        <v>1538</v>
      </c>
      <c r="BQ32" s="3472"/>
      <c r="BR32" s="3472"/>
      <c r="BS32" s="3472"/>
      <c r="BT32" s="3472"/>
      <c r="BU32" s="3472"/>
      <c r="BV32" s="3472"/>
      <c r="BW32" s="3472"/>
      <c r="BX32" s="3472"/>
      <c r="BY32" s="3472"/>
      <c r="BZ32" s="3472"/>
      <c r="CA32" s="3472"/>
      <c r="CB32" s="3472"/>
      <c r="CC32" s="2981"/>
      <c r="CD32" s="2981"/>
      <c r="CE32" s="2981"/>
      <c r="CF32" s="2981"/>
      <c r="CG32" s="2981"/>
      <c r="CH32" s="2981"/>
      <c r="CI32" s="2981"/>
      <c r="CJ32" s="2981"/>
      <c r="CK32" s="2981"/>
      <c r="CL32" s="2981"/>
      <c r="CM32" s="2981"/>
      <c r="CN32" s="2981"/>
      <c r="CO32" s="2981"/>
      <c r="CP32" s="2981"/>
      <c r="CQ32" s="2914"/>
      <c r="CR32" s="976"/>
      <c r="CS32" s="2114" t="s">
        <v>0</v>
      </c>
      <c r="CT32" s="2114"/>
      <c r="CU32" s="3471"/>
      <c r="CV32" s="3471"/>
      <c r="CW32" s="3471"/>
      <c r="CX32" s="3471"/>
      <c r="CY32" s="3471"/>
      <c r="CZ32" s="3471"/>
      <c r="DA32" s="3471"/>
      <c r="DB32" s="3471"/>
      <c r="DC32" s="2118" t="s">
        <v>1</v>
      </c>
      <c r="DD32" s="2118"/>
      <c r="DE32" s="757" t="s">
        <v>0</v>
      </c>
      <c r="DF32" s="906"/>
      <c r="DG32" s="963" t="s">
        <v>1</v>
      </c>
      <c r="DH32" s="2114" t="s">
        <v>0</v>
      </c>
      <c r="DI32" s="2114"/>
      <c r="DJ32" s="1510"/>
      <c r="DK32" s="1510"/>
      <c r="DL32" s="1510"/>
      <c r="DM32" s="1510"/>
      <c r="DN32" s="1510"/>
      <c r="DO32" s="1510"/>
      <c r="DP32" s="1510"/>
      <c r="DQ32" s="1510"/>
      <c r="DR32" s="1510"/>
      <c r="DS32" s="2118" t="s">
        <v>1</v>
      </c>
      <c r="DT32" s="2833"/>
      <c r="DU32" s="2981"/>
      <c r="DV32" s="2981"/>
      <c r="DW32" s="2981"/>
      <c r="DX32" s="2981"/>
      <c r="DY32" s="2981"/>
      <c r="DZ32" s="2981"/>
      <c r="EA32" s="2981"/>
      <c r="EB32" s="2981"/>
      <c r="EC32" s="2981"/>
      <c r="ED32" s="2981"/>
      <c r="EE32" s="2981"/>
      <c r="EF32" s="2981"/>
      <c r="EG32" s="2839" t="s">
        <v>0</v>
      </c>
      <c r="EH32" s="2114"/>
      <c r="EI32" s="1510"/>
      <c r="EJ32" s="1510"/>
      <c r="EK32" s="1510"/>
      <c r="EL32" s="1510"/>
      <c r="EM32" s="1510"/>
      <c r="EN32" s="1510"/>
      <c r="EO32" s="1510"/>
      <c r="EP32" s="1510"/>
      <c r="EQ32" s="1510"/>
      <c r="ER32" s="2118" t="s">
        <v>1</v>
      </c>
      <c r="ES32" s="2833"/>
      <c r="ET32" s="2980">
        <f t="shared" si="0"/>
        <v>1538</v>
      </c>
      <c r="EU32" s="2980"/>
      <c r="EV32" s="2980"/>
      <c r="EW32" s="2980"/>
      <c r="EX32" s="2980"/>
      <c r="EY32" s="2980"/>
      <c r="EZ32" s="2980"/>
      <c r="FA32" s="2980"/>
      <c r="FB32" s="2980"/>
      <c r="FC32" s="2980"/>
      <c r="FD32" s="2980"/>
      <c r="FE32" s="2980"/>
      <c r="FF32" s="2114" t="s">
        <v>0</v>
      </c>
      <c r="FG32" s="2114"/>
      <c r="FH32" s="2115">
        <f t="shared" si="1"/>
        <v>0</v>
      </c>
      <c r="FI32" s="2115"/>
      <c r="FJ32" s="2115"/>
      <c r="FK32" s="2115"/>
      <c r="FL32" s="2115"/>
      <c r="FM32" s="2115"/>
      <c r="FN32" s="2115"/>
      <c r="FO32" s="2115"/>
      <c r="FP32" s="2115"/>
      <c r="FQ32" s="2118" t="s">
        <v>1</v>
      </c>
      <c r="FR32" s="2119"/>
      <c r="FT32" s="148">
        <f>AQ32+BP32+CC32-CU32-EI32-DF32-DJ32</f>
        <v>1538</v>
      </c>
    </row>
    <row r="33" spans="3:174" ht="18" customHeight="1">
      <c r="C33" s="171"/>
      <c r="D33" s="2993" t="s">
        <v>1127</v>
      </c>
      <c r="E33" s="2993"/>
      <c r="F33" s="2993"/>
      <c r="G33" s="2993"/>
      <c r="H33" s="2993"/>
      <c r="I33" s="2993"/>
      <c r="J33" s="2993"/>
      <c r="K33" s="2993"/>
      <c r="L33" s="2993"/>
      <c r="M33" s="2993"/>
      <c r="N33" s="2993"/>
      <c r="O33" s="2993"/>
      <c r="P33" s="2993"/>
      <c r="Q33" s="2993"/>
      <c r="R33" s="2993"/>
      <c r="S33" s="2993"/>
      <c r="T33" s="2993"/>
      <c r="U33" s="2993"/>
      <c r="V33" s="2993"/>
      <c r="W33" s="2993"/>
      <c r="X33" s="2994"/>
      <c r="Y33" s="2969">
        <v>5504</v>
      </c>
      <c r="Z33" s="2970"/>
      <c r="AA33" s="2970"/>
      <c r="AB33" s="2970"/>
      <c r="AC33" s="2971"/>
      <c r="AD33" s="169"/>
      <c r="AE33" s="457"/>
      <c r="AF33" s="457"/>
      <c r="AG33" s="457"/>
      <c r="AH33" s="457"/>
      <c r="AI33" s="960" t="s">
        <v>774</v>
      </c>
      <c r="AJ33" s="2864" t="s">
        <v>210</v>
      </c>
      <c r="AK33" s="2864"/>
      <c r="AL33" s="2864"/>
      <c r="AM33" s="459"/>
      <c r="AN33" s="459"/>
      <c r="AO33" s="2883" t="s">
        <v>7</v>
      </c>
      <c r="AP33" s="2983"/>
      <c r="AQ33" s="2399">
        <f>ET34</f>
        <v>0</v>
      </c>
      <c r="AR33" s="2388"/>
      <c r="AS33" s="2388"/>
      <c r="AT33" s="2388"/>
      <c r="AU33" s="2388"/>
      <c r="AV33" s="2388"/>
      <c r="AW33" s="2388"/>
      <c r="AX33" s="2388"/>
      <c r="AY33" s="2388"/>
      <c r="AZ33" s="2388"/>
      <c r="BA33" s="2388"/>
      <c r="BB33" s="2400"/>
      <c r="BC33" s="2114" t="s">
        <v>0</v>
      </c>
      <c r="BD33" s="2114"/>
      <c r="BE33" s="2115">
        <f>FH34</f>
        <v>0</v>
      </c>
      <c r="BF33" s="2115"/>
      <c r="BG33" s="2115"/>
      <c r="BH33" s="2115"/>
      <c r="BI33" s="2115"/>
      <c r="BJ33" s="2115"/>
      <c r="BK33" s="2115"/>
      <c r="BL33" s="2115"/>
      <c r="BM33" s="2115"/>
      <c r="BN33" s="2118" t="s">
        <v>1</v>
      </c>
      <c r="BO33" s="2118"/>
      <c r="BP33" s="2981"/>
      <c r="BQ33" s="2981"/>
      <c r="BR33" s="2981"/>
      <c r="BS33" s="2981"/>
      <c r="BT33" s="2981"/>
      <c r="BU33" s="2981"/>
      <c r="BV33" s="2981"/>
      <c r="BW33" s="2981"/>
      <c r="BX33" s="2981"/>
      <c r="BY33" s="2981"/>
      <c r="BZ33" s="2981"/>
      <c r="CA33" s="2981"/>
      <c r="CB33" s="2981"/>
      <c r="CC33" s="2981"/>
      <c r="CD33" s="2981"/>
      <c r="CE33" s="2981"/>
      <c r="CF33" s="2981"/>
      <c r="CG33" s="2981"/>
      <c r="CH33" s="2981"/>
      <c r="CI33" s="2981"/>
      <c r="CJ33" s="2981"/>
      <c r="CK33" s="2981"/>
      <c r="CL33" s="2981"/>
      <c r="CM33" s="2981"/>
      <c r="CN33" s="2981"/>
      <c r="CO33" s="2981"/>
      <c r="CP33" s="2981"/>
      <c r="CQ33" s="2914"/>
      <c r="CR33" s="976"/>
      <c r="CS33" s="2114" t="s">
        <v>0</v>
      </c>
      <c r="CT33" s="2114"/>
      <c r="CU33" s="1510"/>
      <c r="CV33" s="1510"/>
      <c r="CW33" s="1510"/>
      <c r="CX33" s="1510"/>
      <c r="CY33" s="1510"/>
      <c r="CZ33" s="1510"/>
      <c r="DA33" s="1510"/>
      <c r="DB33" s="1510"/>
      <c r="DC33" s="2118" t="s">
        <v>1</v>
      </c>
      <c r="DD33" s="2118"/>
      <c r="DE33" s="757" t="s">
        <v>0</v>
      </c>
      <c r="DF33" s="906"/>
      <c r="DG33" s="963" t="s">
        <v>1</v>
      </c>
      <c r="DH33" s="2114" t="s">
        <v>0</v>
      </c>
      <c r="DI33" s="2114"/>
      <c r="DJ33" s="1510"/>
      <c r="DK33" s="1510"/>
      <c r="DL33" s="1510"/>
      <c r="DM33" s="1510"/>
      <c r="DN33" s="1510"/>
      <c r="DO33" s="1510"/>
      <c r="DP33" s="1510"/>
      <c r="DQ33" s="1510"/>
      <c r="DR33" s="1510"/>
      <c r="DS33" s="2118" t="s">
        <v>1</v>
      </c>
      <c r="DT33" s="2833"/>
      <c r="DU33" s="2981"/>
      <c r="DV33" s="2981"/>
      <c r="DW33" s="2981"/>
      <c r="DX33" s="2981"/>
      <c r="DY33" s="2981"/>
      <c r="DZ33" s="2981"/>
      <c r="EA33" s="2981"/>
      <c r="EB33" s="2981"/>
      <c r="EC33" s="2981"/>
      <c r="ED33" s="2981"/>
      <c r="EE33" s="2981"/>
      <c r="EF33" s="2981"/>
      <c r="EG33" s="2839" t="s">
        <v>0</v>
      </c>
      <c r="EH33" s="2114"/>
      <c r="EI33" s="1510"/>
      <c r="EJ33" s="1510"/>
      <c r="EK33" s="1510"/>
      <c r="EL33" s="1510"/>
      <c r="EM33" s="1510"/>
      <c r="EN33" s="1510"/>
      <c r="EO33" s="1510"/>
      <c r="EP33" s="1510"/>
      <c r="EQ33" s="1510"/>
      <c r="ER33" s="2118" t="s">
        <v>1</v>
      </c>
      <c r="ES33" s="2833"/>
      <c r="ET33" s="2980">
        <f t="shared" si="0"/>
        <v>0</v>
      </c>
      <c r="EU33" s="2980"/>
      <c r="EV33" s="2980"/>
      <c r="EW33" s="2980"/>
      <c r="EX33" s="2980"/>
      <c r="EY33" s="2980"/>
      <c r="EZ33" s="2980"/>
      <c r="FA33" s="2980"/>
      <c r="FB33" s="2980"/>
      <c r="FC33" s="2980"/>
      <c r="FD33" s="2980"/>
      <c r="FE33" s="2980"/>
      <c r="FF33" s="2114" t="s">
        <v>0</v>
      </c>
      <c r="FG33" s="2114"/>
      <c r="FH33" s="2115">
        <f t="shared" si="1"/>
        <v>0</v>
      </c>
      <c r="FI33" s="2115"/>
      <c r="FJ33" s="2115"/>
      <c r="FK33" s="2115"/>
      <c r="FL33" s="2115"/>
      <c r="FM33" s="2115"/>
      <c r="FN33" s="2115"/>
      <c r="FO33" s="2115"/>
      <c r="FP33" s="2115"/>
      <c r="FQ33" s="2118" t="s">
        <v>1</v>
      </c>
      <c r="FR33" s="2119"/>
    </row>
    <row r="34" spans="3:174" ht="18" customHeight="1">
      <c r="C34" s="471"/>
      <c r="D34" s="3414"/>
      <c r="E34" s="3414"/>
      <c r="F34" s="3414"/>
      <c r="G34" s="3414"/>
      <c r="H34" s="3414"/>
      <c r="I34" s="3414"/>
      <c r="J34" s="3414"/>
      <c r="K34" s="3414"/>
      <c r="L34" s="3414"/>
      <c r="M34" s="3414"/>
      <c r="N34" s="3414"/>
      <c r="O34" s="3414"/>
      <c r="P34" s="3414"/>
      <c r="Q34" s="3414"/>
      <c r="R34" s="3414"/>
      <c r="S34" s="3414"/>
      <c r="T34" s="3414"/>
      <c r="U34" s="3414"/>
      <c r="V34" s="3414"/>
      <c r="W34" s="3414"/>
      <c r="X34" s="3415"/>
      <c r="Y34" s="2876">
        <v>5524</v>
      </c>
      <c r="Z34" s="2877"/>
      <c r="AA34" s="2877"/>
      <c r="AB34" s="2877"/>
      <c r="AC34" s="2989"/>
      <c r="AD34" s="169"/>
      <c r="AE34" s="457"/>
      <c r="AF34" s="457"/>
      <c r="AG34" s="457"/>
      <c r="AH34" s="457"/>
      <c r="AI34" s="960" t="s">
        <v>774</v>
      </c>
      <c r="AJ34" s="2864" t="s">
        <v>211</v>
      </c>
      <c r="AK34" s="2864"/>
      <c r="AL34" s="2864"/>
      <c r="AM34" s="459"/>
      <c r="AN34" s="459"/>
      <c r="AO34" s="2883" t="s">
        <v>8</v>
      </c>
      <c r="AP34" s="2983"/>
      <c r="AQ34" s="2895"/>
      <c r="AR34" s="2843"/>
      <c r="AS34" s="2843"/>
      <c r="AT34" s="2843"/>
      <c r="AU34" s="2843"/>
      <c r="AV34" s="2843"/>
      <c r="AW34" s="2843"/>
      <c r="AX34" s="2843"/>
      <c r="AY34" s="2843"/>
      <c r="AZ34" s="2843"/>
      <c r="BA34" s="2843"/>
      <c r="BB34" s="2844"/>
      <c r="BC34" s="2114" t="s">
        <v>0</v>
      </c>
      <c r="BD34" s="2114"/>
      <c r="BE34" s="1510"/>
      <c r="BF34" s="1510"/>
      <c r="BG34" s="1510"/>
      <c r="BH34" s="1510"/>
      <c r="BI34" s="1510"/>
      <c r="BJ34" s="1510"/>
      <c r="BK34" s="1510"/>
      <c r="BL34" s="1510"/>
      <c r="BM34" s="1510"/>
      <c r="BN34" s="2118" t="s">
        <v>1</v>
      </c>
      <c r="BO34" s="2118"/>
      <c r="BP34" s="2981"/>
      <c r="BQ34" s="2981"/>
      <c r="BR34" s="2981"/>
      <c r="BS34" s="2981"/>
      <c r="BT34" s="2981"/>
      <c r="BU34" s="2981"/>
      <c r="BV34" s="2981"/>
      <c r="BW34" s="2981"/>
      <c r="BX34" s="2981"/>
      <c r="BY34" s="2981"/>
      <c r="BZ34" s="2981"/>
      <c r="CA34" s="2981"/>
      <c r="CB34" s="2981"/>
      <c r="CC34" s="2981"/>
      <c r="CD34" s="2981"/>
      <c r="CE34" s="2981"/>
      <c r="CF34" s="2981"/>
      <c r="CG34" s="2981"/>
      <c r="CH34" s="2981"/>
      <c r="CI34" s="2981"/>
      <c r="CJ34" s="2981"/>
      <c r="CK34" s="2981"/>
      <c r="CL34" s="2981"/>
      <c r="CM34" s="2981"/>
      <c r="CN34" s="2981"/>
      <c r="CO34" s="2981"/>
      <c r="CP34" s="2981"/>
      <c r="CQ34" s="2914"/>
      <c r="CR34" s="976"/>
      <c r="CS34" s="2114" t="s">
        <v>0</v>
      </c>
      <c r="CT34" s="2114"/>
      <c r="CU34" s="1510"/>
      <c r="CV34" s="1510"/>
      <c r="CW34" s="1510"/>
      <c r="CX34" s="1510"/>
      <c r="CY34" s="1510"/>
      <c r="CZ34" s="1510"/>
      <c r="DA34" s="1510"/>
      <c r="DB34" s="1510"/>
      <c r="DC34" s="2118" t="s">
        <v>1</v>
      </c>
      <c r="DD34" s="2118"/>
      <c r="DE34" s="757" t="s">
        <v>0</v>
      </c>
      <c r="DF34" s="906"/>
      <c r="DG34" s="963" t="s">
        <v>1</v>
      </c>
      <c r="DH34" s="2114" t="s">
        <v>0</v>
      </c>
      <c r="DI34" s="2114"/>
      <c r="DJ34" s="1510"/>
      <c r="DK34" s="1510"/>
      <c r="DL34" s="1510"/>
      <c r="DM34" s="1510"/>
      <c r="DN34" s="1510"/>
      <c r="DO34" s="1510"/>
      <c r="DP34" s="1510"/>
      <c r="DQ34" s="1510"/>
      <c r="DR34" s="1510"/>
      <c r="DS34" s="2118" t="s">
        <v>1</v>
      </c>
      <c r="DT34" s="2833"/>
      <c r="DU34" s="2981"/>
      <c r="DV34" s="2981"/>
      <c r="DW34" s="2981"/>
      <c r="DX34" s="2981"/>
      <c r="DY34" s="2981"/>
      <c r="DZ34" s="2981"/>
      <c r="EA34" s="2981"/>
      <c r="EB34" s="2981"/>
      <c r="EC34" s="2981"/>
      <c r="ED34" s="2981"/>
      <c r="EE34" s="2981"/>
      <c r="EF34" s="2981"/>
      <c r="EG34" s="2839" t="s">
        <v>0</v>
      </c>
      <c r="EH34" s="2114"/>
      <c r="EI34" s="1510"/>
      <c r="EJ34" s="1510"/>
      <c r="EK34" s="1510"/>
      <c r="EL34" s="1510"/>
      <c r="EM34" s="1510"/>
      <c r="EN34" s="1510"/>
      <c r="EO34" s="1510"/>
      <c r="EP34" s="1510"/>
      <c r="EQ34" s="1510"/>
      <c r="ER34" s="2118" t="s">
        <v>1</v>
      </c>
      <c r="ES34" s="2833"/>
      <c r="ET34" s="2980">
        <f t="shared" si="0"/>
        <v>0</v>
      </c>
      <c r="EU34" s="2980"/>
      <c r="EV34" s="2980"/>
      <c r="EW34" s="2980"/>
      <c r="EX34" s="2980"/>
      <c r="EY34" s="2980"/>
      <c r="EZ34" s="2980"/>
      <c r="FA34" s="2980"/>
      <c r="FB34" s="2980"/>
      <c r="FC34" s="2980"/>
      <c r="FD34" s="2980"/>
      <c r="FE34" s="2980"/>
      <c r="FF34" s="2114" t="s">
        <v>0</v>
      </c>
      <c r="FG34" s="2114"/>
      <c r="FH34" s="2115">
        <f t="shared" si="1"/>
        <v>0</v>
      </c>
      <c r="FI34" s="2115"/>
      <c r="FJ34" s="2115"/>
      <c r="FK34" s="2115"/>
      <c r="FL34" s="2115"/>
      <c r="FM34" s="2115"/>
      <c r="FN34" s="2115"/>
      <c r="FO34" s="2115"/>
      <c r="FP34" s="2115"/>
      <c r="FQ34" s="2118" t="s">
        <v>1</v>
      </c>
      <c r="FR34" s="2119"/>
    </row>
    <row r="35" spans="3:174" ht="18" customHeight="1">
      <c r="C35" s="470"/>
      <c r="D35" s="2993" t="s">
        <v>1106</v>
      </c>
      <c r="E35" s="2993"/>
      <c r="F35" s="2993"/>
      <c r="G35" s="2993"/>
      <c r="H35" s="2993"/>
      <c r="I35" s="2993"/>
      <c r="J35" s="2993"/>
      <c r="K35" s="2993"/>
      <c r="L35" s="2993"/>
      <c r="M35" s="2993"/>
      <c r="N35" s="2993"/>
      <c r="O35" s="2993"/>
      <c r="P35" s="2993"/>
      <c r="Q35" s="2993"/>
      <c r="R35" s="2993"/>
      <c r="S35" s="2993"/>
      <c r="T35" s="2993"/>
      <c r="U35" s="2993"/>
      <c r="V35" s="2993"/>
      <c r="W35" s="2993"/>
      <c r="X35" s="2994"/>
      <c r="Y35" s="2969">
        <v>5505</v>
      </c>
      <c r="Z35" s="2970"/>
      <c r="AA35" s="2970"/>
      <c r="AB35" s="2970"/>
      <c r="AC35" s="2971"/>
      <c r="AD35" s="169"/>
      <c r="AE35" s="457"/>
      <c r="AF35" s="457"/>
      <c r="AG35" s="457"/>
      <c r="AH35" s="457"/>
      <c r="AI35" s="960" t="s">
        <v>774</v>
      </c>
      <c r="AJ35" s="2864" t="s">
        <v>210</v>
      </c>
      <c r="AK35" s="2864"/>
      <c r="AL35" s="2864"/>
      <c r="AM35" s="459"/>
      <c r="AN35" s="459"/>
      <c r="AO35" s="2883" t="s">
        <v>7</v>
      </c>
      <c r="AP35" s="2983"/>
      <c r="AQ35" s="2399">
        <f>AQ38+AQ40</f>
        <v>47704</v>
      </c>
      <c r="AR35" s="2388"/>
      <c r="AS35" s="2388"/>
      <c r="AT35" s="2388"/>
      <c r="AU35" s="2388"/>
      <c r="AV35" s="2388"/>
      <c r="AW35" s="2388"/>
      <c r="AX35" s="2388"/>
      <c r="AY35" s="2388"/>
      <c r="AZ35" s="2388"/>
      <c r="BA35" s="2388"/>
      <c r="BB35" s="2400"/>
      <c r="BC35" s="2114" t="s">
        <v>0</v>
      </c>
      <c r="BD35" s="2114"/>
      <c r="BE35" s="2115">
        <f>BE38+BE40</f>
        <v>0</v>
      </c>
      <c r="BF35" s="2115"/>
      <c r="BG35" s="2115"/>
      <c r="BH35" s="2115"/>
      <c r="BI35" s="2115"/>
      <c r="BJ35" s="2115"/>
      <c r="BK35" s="2115"/>
      <c r="BL35" s="2115"/>
      <c r="BM35" s="2115"/>
      <c r="BN35" s="2118" t="s">
        <v>1</v>
      </c>
      <c r="BO35" s="2118"/>
      <c r="BP35" s="2980">
        <f>BP38+BP40</f>
        <v>113601</v>
      </c>
      <c r="BQ35" s="2980"/>
      <c r="BR35" s="2980"/>
      <c r="BS35" s="2980"/>
      <c r="BT35" s="2980"/>
      <c r="BU35" s="2980"/>
      <c r="BV35" s="2980"/>
      <c r="BW35" s="2980"/>
      <c r="BX35" s="2980"/>
      <c r="BY35" s="2980"/>
      <c r="BZ35" s="2980"/>
      <c r="CA35" s="2980"/>
      <c r="CB35" s="2980"/>
      <c r="CC35" s="2980">
        <f>CC38+CC40</f>
        <v>0</v>
      </c>
      <c r="CD35" s="2980"/>
      <c r="CE35" s="2980"/>
      <c r="CF35" s="2980"/>
      <c r="CG35" s="2980"/>
      <c r="CH35" s="2980"/>
      <c r="CI35" s="2980"/>
      <c r="CJ35" s="2980"/>
      <c r="CK35" s="2980"/>
      <c r="CL35" s="2980"/>
      <c r="CM35" s="2980"/>
      <c r="CN35" s="2980"/>
      <c r="CO35" s="2980"/>
      <c r="CP35" s="2980"/>
      <c r="CQ35" s="2387"/>
      <c r="CR35" s="947">
        <f>CR38+CR40</f>
        <v>0</v>
      </c>
      <c r="CS35" s="2839" t="s">
        <v>0</v>
      </c>
      <c r="CT35" s="2114"/>
      <c r="CU35" s="2115">
        <f>CU38+CU40</f>
        <v>125016</v>
      </c>
      <c r="CV35" s="2115"/>
      <c r="CW35" s="2115"/>
      <c r="CX35" s="2115"/>
      <c r="CY35" s="2115"/>
      <c r="CZ35" s="2115"/>
      <c r="DA35" s="2115"/>
      <c r="DB35" s="2115"/>
      <c r="DC35" s="2118" t="s">
        <v>1</v>
      </c>
      <c r="DD35" s="2833"/>
      <c r="DE35" s="757" t="s">
        <v>0</v>
      </c>
      <c r="DF35" s="924">
        <f>DF38+DF40</f>
        <v>0</v>
      </c>
      <c r="DG35" s="963" t="s">
        <v>1</v>
      </c>
      <c r="DH35" s="2114" t="s">
        <v>0</v>
      </c>
      <c r="DI35" s="2114"/>
      <c r="DJ35" s="2115">
        <f>DJ38+DJ40</f>
        <v>0</v>
      </c>
      <c r="DK35" s="2115"/>
      <c r="DL35" s="2115"/>
      <c r="DM35" s="2115"/>
      <c r="DN35" s="2115"/>
      <c r="DO35" s="2115"/>
      <c r="DP35" s="2115"/>
      <c r="DQ35" s="2115"/>
      <c r="DR35" s="2115"/>
      <c r="DS35" s="2118" t="s">
        <v>1</v>
      </c>
      <c r="DT35" s="2833"/>
      <c r="DU35" s="2980">
        <f>DU38+DU40</f>
        <v>0</v>
      </c>
      <c r="DV35" s="2980"/>
      <c r="DW35" s="2980"/>
      <c r="DX35" s="2980"/>
      <c r="DY35" s="2980"/>
      <c r="DZ35" s="2980"/>
      <c r="EA35" s="2980"/>
      <c r="EB35" s="2980"/>
      <c r="EC35" s="2980"/>
      <c r="ED35" s="2980"/>
      <c r="EE35" s="2980"/>
      <c r="EF35" s="2980"/>
      <c r="EG35" s="2839" t="s">
        <v>0</v>
      </c>
      <c r="EH35" s="2114"/>
      <c r="EI35" s="2115">
        <f>EI38+EI40</f>
        <v>0</v>
      </c>
      <c r="EJ35" s="2115"/>
      <c r="EK35" s="2115"/>
      <c r="EL35" s="2115"/>
      <c r="EM35" s="2115"/>
      <c r="EN35" s="2115"/>
      <c r="EO35" s="2115"/>
      <c r="EP35" s="2115"/>
      <c r="EQ35" s="2115"/>
      <c r="ER35" s="2118" t="s">
        <v>1</v>
      </c>
      <c r="ES35" s="2833"/>
      <c r="ET35" s="2980">
        <f t="shared" si="0"/>
        <v>36289</v>
      </c>
      <c r="EU35" s="2980"/>
      <c r="EV35" s="2980"/>
      <c r="EW35" s="2980"/>
      <c r="EX35" s="2980"/>
      <c r="EY35" s="2980"/>
      <c r="EZ35" s="2980"/>
      <c r="FA35" s="2980"/>
      <c r="FB35" s="2980"/>
      <c r="FC35" s="2980"/>
      <c r="FD35" s="2980"/>
      <c r="FE35" s="2980"/>
      <c r="FF35" s="2114" t="s">
        <v>0</v>
      </c>
      <c r="FG35" s="2114"/>
      <c r="FH35" s="2115">
        <f t="shared" si="1"/>
        <v>0</v>
      </c>
      <c r="FI35" s="2115"/>
      <c r="FJ35" s="2115"/>
      <c r="FK35" s="2115"/>
      <c r="FL35" s="2115"/>
      <c r="FM35" s="2115"/>
      <c r="FN35" s="2115"/>
      <c r="FO35" s="2115"/>
      <c r="FP35" s="2115"/>
      <c r="FQ35" s="2118" t="s">
        <v>1</v>
      </c>
      <c r="FR35" s="2119"/>
    </row>
    <row r="36" spans="3:174" ht="18" customHeight="1">
      <c r="C36" s="471"/>
      <c r="D36" s="3414"/>
      <c r="E36" s="3414"/>
      <c r="F36" s="3414"/>
      <c r="G36" s="3414"/>
      <c r="H36" s="3414"/>
      <c r="I36" s="3414"/>
      <c r="J36" s="3414"/>
      <c r="K36" s="3414"/>
      <c r="L36" s="3414"/>
      <c r="M36" s="3414"/>
      <c r="N36" s="3414"/>
      <c r="O36" s="3414"/>
      <c r="P36" s="3414"/>
      <c r="Q36" s="3414"/>
      <c r="R36" s="3414"/>
      <c r="S36" s="3414"/>
      <c r="T36" s="3414"/>
      <c r="U36" s="3414"/>
      <c r="V36" s="3414"/>
      <c r="W36" s="3414"/>
      <c r="X36" s="3415"/>
      <c r="Y36" s="2876">
        <v>5525</v>
      </c>
      <c r="Z36" s="2877"/>
      <c r="AA36" s="2877"/>
      <c r="AB36" s="2877"/>
      <c r="AC36" s="2989"/>
      <c r="AD36" s="169"/>
      <c r="AE36" s="457"/>
      <c r="AF36" s="457"/>
      <c r="AG36" s="457"/>
      <c r="AH36" s="457"/>
      <c r="AI36" s="960" t="s">
        <v>774</v>
      </c>
      <c r="AJ36" s="2864" t="s">
        <v>211</v>
      </c>
      <c r="AK36" s="2864"/>
      <c r="AL36" s="2864"/>
      <c r="AM36" s="459"/>
      <c r="AN36" s="459"/>
      <c r="AO36" s="2883" t="s">
        <v>8</v>
      </c>
      <c r="AP36" s="2983"/>
      <c r="AQ36" s="2399">
        <f>AQ39+AQ41</f>
        <v>65898</v>
      </c>
      <c r="AR36" s="2388"/>
      <c r="AS36" s="2388"/>
      <c r="AT36" s="2388"/>
      <c r="AU36" s="2388"/>
      <c r="AV36" s="2388"/>
      <c r="AW36" s="2388"/>
      <c r="AX36" s="2388"/>
      <c r="AY36" s="2388"/>
      <c r="AZ36" s="2388"/>
      <c r="BA36" s="2388"/>
      <c r="BB36" s="2400"/>
      <c r="BC36" s="2114" t="s">
        <v>0</v>
      </c>
      <c r="BD36" s="2114"/>
      <c r="BE36" s="2115">
        <f>BE39+BE41</f>
        <v>0</v>
      </c>
      <c r="BF36" s="2115"/>
      <c r="BG36" s="2115"/>
      <c r="BH36" s="2115"/>
      <c r="BI36" s="2115"/>
      <c r="BJ36" s="2115"/>
      <c r="BK36" s="2115"/>
      <c r="BL36" s="2115"/>
      <c r="BM36" s="2115"/>
      <c r="BN36" s="2118" t="s">
        <v>1</v>
      </c>
      <c r="BO36" s="2118"/>
      <c r="BP36" s="2980">
        <f>BP39+BP41</f>
        <v>32527</v>
      </c>
      <c r="BQ36" s="2980"/>
      <c r="BR36" s="2980"/>
      <c r="BS36" s="2980"/>
      <c r="BT36" s="2980"/>
      <c r="BU36" s="2980"/>
      <c r="BV36" s="2980"/>
      <c r="BW36" s="2980"/>
      <c r="BX36" s="2980"/>
      <c r="BY36" s="2980"/>
      <c r="BZ36" s="2980"/>
      <c r="CA36" s="2980"/>
      <c r="CB36" s="2980"/>
      <c r="CC36" s="2980">
        <f>CC39+CC41</f>
        <v>0</v>
      </c>
      <c r="CD36" s="2980"/>
      <c r="CE36" s="2980"/>
      <c r="CF36" s="2980"/>
      <c r="CG36" s="2980"/>
      <c r="CH36" s="2980"/>
      <c r="CI36" s="2980"/>
      <c r="CJ36" s="2980"/>
      <c r="CK36" s="2980"/>
      <c r="CL36" s="2980"/>
      <c r="CM36" s="2980"/>
      <c r="CN36" s="2980"/>
      <c r="CO36" s="2980"/>
      <c r="CP36" s="2980"/>
      <c r="CQ36" s="2387"/>
      <c r="CR36" s="946">
        <f>CR39+CR41</f>
        <v>0</v>
      </c>
      <c r="CS36" s="2979" t="s">
        <v>0</v>
      </c>
      <c r="CT36" s="2188"/>
      <c r="CU36" s="2189">
        <f>CU39+CU41</f>
        <v>50721</v>
      </c>
      <c r="CV36" s="2189"/>
      <c r="CW36" s="2189"/>
      <c r="CX36" s="2189"/>
      <c r="CY36" s="2189"/>
      <c r="CZ36" s="2189"/>
      <c r="DA36" s="2189"/>
      <c r="DB36" s="2189"/>
      <c r="DC36" s="2183" t="s">
        <v>1</v>
      </c>
      <c r="DD36" s="2848"/>
      <c r="DE36" s="757" t="s">
        <v>0</v>
      </c>
      <c r="DF36" s="826">
        <f>DF39+DF41</f>
        <v>0</v>
      </c>
      <c r="DG36" s="963" t="s">
        <v>1</v>
      </c>
      <c r="DH36" s="2114" t="s">
        <v>0</v>
      </c>
      <c r="DI36" s="2114"/>
      <c r="DJ36" s="2115">
        <f>DJ39+DJ41</f>
        <v>0</v>
      </c>
      <c r="DK36" s="2115"/>
      <c r="DL36" s="2115"/>
      <c r="DM36" s="2115"/>
      <c r="DN36" s="2115"/>
      <c r="DO36" s="2115"/>
      <c r="DP36" s="2115"/>
      <c r="DQ36" s="2115"/>
      <c r="DR36" s="2115"/>
      <c r="DS36" s="2118" t="s">
        <v>1</v>
      </c>
      <c r="DT36" s="2833"/>
      <c r="DU36" s="2980">
        <f>DU39+DU41</f>
        <v>0</v>
      </c>
      <c r="DV36" s="2980"/>
      <c r="DW36" s="2980"/>
      <c r="DX36" s="2980"/>
      <c r="DY36" s="2980"/>
      <c r="DZ36" s="2980"/>
      <c r="EA36" s="2980"/>
      <c r="EB36" s="2980"/>
      <c r="EC36" s="2980"/>
      <c r="ED36" s="2980"/>
      <c r="EE36" s="2980"/>
      <c r="EF36" s="2980"/>
      <c r="EG36" s="2839" t="s">
        <v>0</v>
      </c>
      <c r="EH36" s="2114"/>
      <c r="EI36" s="2115">
        <f>EI39+EI41</f>
        <v>0</v>
      </c>
      <c r="EJ36" s="2115"/>
      <c r="EK36" s="2115"/>
      <c r="EL36" s="2115"/>
      <c r="EM36" s="2115"/>
      <c r="EN36" s="2115"/>
      <c r="EO36" s="2115"/>
      <c r="EP36" s="2115"/>
      <c r="EQ36" s="2115"/>
      <c r="ER36" s="2118" t="s">
        <v>1</v>
      </c>
      <c r="ES36" s="2833"/>
      <c r="ET36" s="2980">
        <f t="shared" si="0"/>
        <v>47704</v>
      </c>
      <c r="EU36" s="2980"/>
      <c r="EV36" s="2980"/>
      <c r="EW36" s="2980"/>
      <c r="EX36" s="2980"/>
      <c r="EY36" s="2980"/>
      <c r="EZ36" s="2980"/>
      <c r="FA36" s="2980"/>
      <c r="FB36" s="2980"/>
      <c r="FC36" s="2980"/>
      <c r="FD36" s="2980"/>
      <c r="FE36" s="2980"/>
      <c r="FF36" s="2114" t="s">
        <v>0</v>
      </c>
      <c r="FG36" s="2114"/>
      <c r="FH36" s="2115">
        <f t="shared" si="1"/>
        <v>0</v>
      </c>
      <c r="FI36" s="2115"/>
      <c r="FJ36" s="2115"/>
      <c r="FK36" s="2115"/>
      <c r="FL36" s="2115"/>
      <c r="FM36" s="2115"/>
      <c r="FN36" s="2115"/>
      <c r="FO36" s="2115"/>
      <c r="FP36" s="2115"/>
      <c r="FQ36" s="2118" t="s">
        <v>1</v>
      </c>
      <c r="FR36" s="2119"/>
    </row>
    <row r="37" spans="3:174" ht="18" customHeight="1">
      <c r="C37" s="173"/>
      <c r="D37" s="2993" t="s">
        <v>406</v>
      </c>
      <c r="E37" s="2993"/>
      <c r="F37" s="2993"/>
      <c r="G37" s="2993"/>
      <c r="H37" s="2993"/>
      <c r="I37" s="2993"/>
      <c r="J37" s="2993"/>
      <c r="K37" s="2993"/>
      <c r="L37" s="2993"/>
      <c r="M37" s="2993"/>
      <c r="N37" s="2993"/>
      <c r="O37" s="2993"/>
      <c r="P37" s="2993"/>
      <c r="Q37" s="2993"/>
      <c r="R37" s="2993"/>
      <c r="S37" s="2993"/>
      <c r="T37" s="2993"/>
      <c r="U37" s="2993"/>
      <c r="V37" s="2993"/>
      <c r="W37" s="2993"/>
      <c r="X37" s="2994"/>
      <c r="Y37" s="2969"/>
      <c r="Z37" s="2970"/>
      <c r="AA37" s="2970"/>
      <c r="AB37" s="2970"/>
      <c r="AC37" s="2971"/>
      <c r="AD37" s="2995"/>
      <c r="AE37" s="2996"/>
      <c r="AF37" s="2996"/>
      <c r="AG37" s="2996"/>
      <c r="AH37" s="2996"/>
      <c r="AI37" s="2996"/>
      <c r="AJ37" s="2996"/>
      <c r="AK37" s="2996"/>
      <c r="AL37" s="2996"/>
      <c r="AM37" s="2996"/>
      <c r="AN37" s="2996"/>
      <c r="AO37" s="2996"/>
      <c r="AP37" s="2997"/>
      <c r="AQ37" s="3133"/>
      <c r="AR37" s="3071"/>
      <c r="AS37" s="3071"/>
      <c r="AT37" s="3071"/>
      <c r="AU37" s="3071"/>
      <c r="AV37" s="3071"/>
      <c r="AW37" s="3071"/>
      <c r="AX37" s="3071"/>
      <c r="AY37" s="3071"/>
      <c r="AZ37" s="3071"/>
      <c r="BA37" s="3071"/>
      <c r="BB37" s="3128"/>
      <c r="BC37" s="978"/>
      <c r="BD37" s="978"/>
      <c r="BE37" s="2020"/>
      <c r="BF37" s="2020"/>
      <c r="BG37" s="2020"/>
      <c r="BH37" s="2020"/>
      <c r="BI37" s="2020"/>
      <c r="BJ37" s="2020"/>
      <c r="BK37" s="2020"/>
      <c r="BL37" s="2020"/>
      <c r="BM37" s="2020"/>
      <c r="BN37" s="971"/>
      <c r="BO37" s="971"/>
      <c r="BP37" s="3070"/>
      <c r="BQ37" s="3071"/>
      <c r="BR37" s="3071"/>
      <c r="BS37" s="3071"/>
      <c r="BT37" s="3071"/>
      <c r="BU37" s="3071"/>
      <c r="BV37" s="3071"/>
      <c r="BW37" s="3071"/>
      <c r="BX37" s="3071"/>
      <c r="BY37" s="3071"/>
      <c r="BZ37" s="3071"/>
      <c r="CA37" s="3071"/>
      <c r="CB37" s="3128"/>
      <c r="CC37" s="3070"/>
      <c r="CD37" s="3071"/>
      <c r="CE37" s="3071"/>
      <c r="CF37" s="3071"/>
      <c r="CG37" s="3071"/>
      <c r="CH37" s="3071"/>
      <c r="CI37" s="3071"/>
      <c r="CJ37" s="3071"/>
      <c r="CK37" s="3071"/>
      <c r="CL37" s="3071"/>
      <c r="CM37" s="3071"/>
      <c r="CN37" s="3071"/>
      <c r="CO37" s="3071"/>
      <c r="CP37" s="3071"/>
      <c r="CQ37" s="3071"/>
      <c r="CR37" s="998"/>
      <c r="CS37" s="978"/>
      <c r="CT37" s="978"/>
      <c r="CU37" s="2020"/>
      <c r="CV37" s="2020"/>
      <c r="CW37" s="2020"/>
      <c r="CX37" s="2020"/>
      <c r="CY37" s="2020"/>
      <c r="CZ37" s="2020"/>
      <c r="DA37" s="2020"/>
      <c r="DB37" s="2020"/>
      <c r="DC37" s="971"/>
      <c r="DD37" s="971"/>
      <c r="DE37" s="759"/>
      <c r="DF37" s="923"/>
      <c r="DG37" s="962"/>
      <c r="DH37" s="978"/>
      <c r="DI37" s="978"/>
      <c r="DJ37" s="2020"/>
      <c r="DK37" s="2020"/>
      <c r="DL37" s="2020"/>
      <c r="DM37" s="2020"/>
      <c r="DN37" s="2020"/>
      <c r="DO37" s="2020"/>
      <c r="DP37" s="2020"/>
      <c r="DQ37" s="2020"/>
      <c r="DR37" s="2020"/>
      <c r="DS37" s="971"/>
      <c r="DT37" s="972"/>
      <c r="DU37" s="3070"/>
      <c r="DV37" s="3071"/>
      <c r="DW37" s="3071"/>
      <c r="DX37" s="3071"/>
      <c r="DY37" s="3071"/>
      <c r="DZ37" s="3071"/>
      <c r="EA37" s="3071"/>
      <c r="EB37" s="3071"/>
      <c r="EC37" s="3071"/>
      <c r="ED37" s="3071"/>
      <c r="EE37" s="3071"/>
      <c r="EF37" s="3128"/>
      <c r="EG37" s="977"/>
      <c r="EH37" s="978"/>
      <c r="EI37" s="2020"/>
      <c r="EJ37" s="2020"/>
      <c r="EK37" s="2020"/>
      <c r="EL37" s="2020"/>
      <c r="EM37" s="2020"/>
      <c r="EN37" s="2020"/>
      <c r="EO37" s="2020"/>
      <c r="EP37" s="2020"/>
      <c r="EQ37" s="2020"/>
      <c r="ER37" s="971"/>
      <c r="ES37" s="972"/>
      <c r="ET37" s="3070"/>
      <c r="EU37" s="3071"/>
      <c r="EV37" s="3071"/>
      <c r="EW37" s="3071"/>
      <c r="EX37" s="3071"/>
      <c r="EY37" s="3071"/>
      <c r="EZ37" s="3071"/>
      <c r="FA37" s="3071"/>
      <c r="FB37" s="3071"/>
      <c r="FC37" s="3071"/>
      <c r="FD37" s="3071"/>
      <c r="FE37" s="3128"/>
      <c r="FF37" s="978"/>
      <c r="FG37" s="978"/>
      <c r="FH37" s="2020"/>
      <c r="FI37" s="2020"/>
      <c r="FJ37" s="2020"/>
      <c r="FK37" s="2020"/>
      <c r="FL37" s="2020"/>
      <c r="FM37" s="2020"/>
      <c r="FN37" s="2020"/>
      <c r="FO37" s="2020"/>
      <c r="FP37" s="2020"/>
      <c r="FQ37" s="425"/>
      <c r="FR37" s="429"/>
    </row>
    <row r="38" spans="3:174" ht="12.75" customHeight="1">
      <c r="C38" s="171"/>
      <c r="D38" s="2984" t="s">
        <v>1128</v>
      </c>
      <c r="E38" s="2984"/>
      <c r="F38" s="2984"/>
      <c r="G38" s="2984"/>
      <c r="H38" s="2984"/>
      <c r="I38" s="2984"/>
      <c r="J38" s="2984"/>
      <c r="K38" s="2984"/>
      <c r="L38" s="2984"/>
      <c r="M38" s="2984"/>
      <c r="N38" s="2984"/>
      <c r="O38" s="2984"/>
      <c r="P38" s="2984"/>
      <c r="Q38" s="2984"/>
      <c r="R38" s="2984"/>
      <c r="S38" s="2984"/>
      <c r="T38" s="2984"/>
      <c r="U38" s="2984"/>
      <c r="V38" s="2984"/>
      <c r="W38" s="2984"/>
      <c r="X38" s="2985"/>
      <c r="Y38" s="2969">
        <v>55051</v>
      </c>
      <c r="Z38" s="2970"/>
      <c r="AA38" s="2970"/>
      <c r="AB38" s="2970"/>
      <c r="AC38" s="2971"/>
      <c r="AD38" s="169"/>
      <c r="AE38" s="457"/>
      <c r="AF38" s="457"/>
      <c r="AG38" s="457"/>
      <c r="AH38" s="457"/>
      <c r="AI38" s="960" t="s">
        <v>774</v>
      </c>
      <c r="AJ38" s="2864" t="s">
        <v>210</v>
      </c>
      <c r="AK38" s="2864"/>
      <c r="AL38" s="2864"/>
      <c r="AM38" s="459"/>
      <c r="AN38" s="459"/>
      <c r="AO38" s="2883" t="s">
        <v>7</v>
      </c>
      <c r="AP38" s="2983"/>
      <c r="AQ38" s="2399">
        <f>ET39</f>
        <v>0</v>
      </c>
      <c r="AR38" s="2388"/>
      <c r="AS38" s="2388"/>
      <c r="AT38" s="2388"/>
      <c r="AU38" s="2388"/>
      <c r="AV38" s="2388"/>
      <c r="AW38" s="2388"/>
      <c r="AX38" s="2388"/>
      <c r="AY38" s="2388"/>
      <c r="AZ38" s="2388"/>
      <c r="BA38" s="2388"/>
      <c r="BB38" s="2400"/>
      <c r="BC38" s="2114" t="s">
        <v>0</v>
      </c>
      <c r="BD38" s="2114"/>
      <c r="BE38" s="2115">
        <f>FH39</f>
        <v>0</v>
      </c>
      <c r="BF38" s="2115"/>
      <c r="BG38" s="2115"/>
      <c r="BH38" s="2115"/>
      <c r="BI38" s="2115"/>
      <c r="BJ38" s="2115"/>
      <c r="BK38" s="2115"/>
      <c r="BL38" s="2115"/>
      <c r="BM38" s="2115"/>
      <c r="BN38" s="2118" t="s">
        <v>1</v>
      </c>
      <c r="BO38" s="2118"/>
      <c r="BP38" s="2981"/>
      <c r="BQ38" s="2981"/>
      <c r="BR38" s="2981"/>
      <c r="BS38" s="2981"/>
      <c r="BT38" s="2981"/>
      <c r="BU38" s="2981"/>
      <c r="BV38" s="2981"/>
      <c r="BW38" s="2981"/>
      <c r="BX38" s="2981"/>
      <c r="BY38" s="2981"/>
      <c r="BZ38" s="2981"/>
      <c r="CA38" s="2981"/>
      <c r="CB38" s="2981"/>
      <c r="CC38" s="2981"/>
      <c r="CD38" s="2981"/>
      <c r="CE38" s="2981"/>
      <c r="CF38" s="2981"/>
      <c r="CG38" s="2981"/>
      <c r="CH38" s="2981"/>
      <c r="CI38" s="2981"/>
      <c r="CJ38" s="2981"/>
      <c r="CK38" s="2981"/>
      <c r="CL38" s="2981"/>
      <c r="CM38" s="2981"/>
      <c r="CN38" s="2981"/>
      <c r="CO38" s="2981"/>
      <c r="CP38" s="2981"/>
      <c r="CQ38" s="2914"/>
      <c r="CR38" s="976"/>
      <c r="CS38" s="2114" t="s">
        <v>0</v>
      </c>
      <c r="CT38" s="2114"/>
      <c r="CU38" s="1510"/>
      <c r="CV38" s="1510"/>
      <c r="CW38" s="1510"/>
      <c r="CX38" s="1510"/>
      <c r="CY38" s="1510"/>
      <c r="CZ38" s="1510"/>
      <c r="DA38" s="1510"/>
      <c r="DB38" s="1510"/>
      <c r="DC38" s="2118" t="s">
        <v>1</v>
      </c>
      <c r="DD38" s="2118"/>
      <c r="DE38" s="757" t="s">
        <v>0</v>
      </c>
      <c r="DF38" s="906"/>
      <c r="DG38" s="963" t="s">
        <v>1</v>
      </c>
      <c r="DH38" s="2114" t="s">
        <v>0</v>
      </c>
      <c r="DI38" s="2114"/>
      <c r="DJ38" s="1510"/>
      <c r="DK38" s="1510"/>
      <c r="DL38" s="1510"/>
      <c r="DM38" s="1510"/>
      <c r="DN38" s="1510"/>
      <c r="DO38" s="1510"/>
      <c r="DP38" s="1510"/>
      <c r="DQ38" s="1510"/>
      <c r="DR38" s="1510"/>
      <c r="DS38" s="2118" t="s">
        <v>1</v>
      </c>
      <c r="DT38" s="2833"/>
      <c r="DU38" s="2981"/>
      <c r="DV38" s="2981"/>
      <c r="DW38" s="2981"/>
      <c r="DX38" s="2981"/>
      <c r="DY38" s="2981"/>
      <c r="DZ38" s="2981"/>
      <c r="EA38" s="2981"/>
      <c r="EB38" s="2981"/>
      <c r="EC38" s="2981"/>
      <c r="ED38" s="2981"/>
      <c r="EE38" s="2981"/>
      <c r="EF38" s="2981"/>
      <c r="EG38" s="2839" t="s">
        <v>0</v>
      </c>
      <c r="EH38" s="2114"/>
      <c r="EI38" s="1510"/>
      <c r="EJ38" s="1510"/>
      <c r="EK38" s="1510"/>
      <c r="EL38" s="1510"/>
      <c r="EM38" s="1510"/>
      <c r="EN38" s="1510"/>
      <c r="EO38" s="1510"/>
      <c r="EP38" s="1510"/>
      <c r="EQ38" s="1510"/>
      <c r="ER38" s="2118" t="s">
        <v>1</v>
      </c>
      <c r="ES38" s="2833"/>
      <c r="ET38" s="2980">
        <f t="shared" ref="ET38:ET47" si="2">AQ38+BP38+CC38-CU38-DF38-DJ38-EI38</f>
        <v>0</v>
      </c>
      <c r="EU38" s="2980"/>
      <c r="EV38" s="2980"/>
      <c r="EW38" s="2980"/>
      <c r="EX38" s="2980"/>
      <c r="EY38" s="2980"/>
      <c r="EZ38" s="2980"/>
      <c r="FA38" s="2980"/>
      <c r="FB38" s="2980"/>
      <c r="FC38" s="2980"/>
      <c r="FD38" s="2980"/>
      <c r="FE38" s="2980"/>
      <c r="FF38" s="2114" t="s">
        <v>0</v>
      </c>
      <c r="FG38" s="2114"/>
      <c r="FH38" s="2115">
        <f t="shared" ref="FH38:FH49" si="3">BE38+CR38-DU38-DF38</f>
        <v>0</v>
      </c>
      <c r="FI38" s="2115"/>
      <c r="FJ38" s="2115"/>
      <c r="FK38" s="2115"/>
      <c r="FL38" s="2115"/>
      <c r="FM38" s="2115"/>
      <c r="FN38" s="2115"/>
      <c r="FO38" s="2115"/>
      <c r="FP38" s="2115"/>
      <c r="FQ38" s="2118" t="s">
        <v>1</v>
      </c>
      <c r="FR38" s="2119"/>
    </row>
    <row r="39" spans="3:174" ht="12.75">
      <c r="C39" s="173"/>
      <c r="D39" s="2986"/>
      <c r="E39" s="2986"/>
      <c r="F39" s="2986"/>
      <c r="G39" s="2986"/>
      <c r="H39" s="2986"/>
      <c r="I39" s="2986"/>
      <c r="J39" s="2986"/>
      <c r="K39" s="2986"/>
      <c r="L39" s="2986"/>
      <c r="M39" s="2986"/>
      <c r="N39" s="2986"/>
      <c r="O39" s="2986"/>
      <c r="P39" s="2986"/>
      <c r="Q39" s="2986"/>
      <c r="R39" s="2986"/>
      <c r="S39" s="2986"/>
      <c r="T39" s="2986"/>
      <c r="U39" s="2986"/>
      <c r="V39" s="2986"/>
      <c r="W39" s="2986"/>
      <c r="X39" s="2987"/>
      <c r="Y39" s="2876">
        <v>55251</v>
      </c>
      <c r="Z39" s="2877"/>
      <c r="AA39" s="2877"/>
      <c r="AB39" s="2877"/>
      <c r="AC39" s="2989"/>
      <c r="AD39" s="169"/>
      <c r="AE39" s="457"/>
      <c r="AF39" s="457"/>
      <c r="AG39" s="457"/>
      <c r="AH39" s="457"/>
      <c r="AI39" s="960" t="s">
        <v>774</v>
      </c>
      <c r="AJ39" s="2864" t="s">
        <v>211</v>
      </c>
      <c r="AK39" s="2864"/>
      <c r="AL39" s="2864"/>
      <c r="AM39" s="459"/>
      <c r="AN39" s="459"/>
      <c r="AO39" s="2883" t="s">
        <v>8</v>
      </c>
      <c r="AP39" s="2983"/>
      <c r="AQ39" s="2895"/>
      <c r="AR39" s="2843"/>
      <c r="AS39" s="2843"/>
      <c r="AT39" s="2843"/>
      <c r="AU39" s="2843"/>
      <c r="AV39" s="2843"/>
      <c r="AW39" s="2843"/>
      <c r="AX39" s="2843"/>
      <c r="AY39" s="2843"/>
      <c r="AZ39" s="2843"/>
      <c r="BA39" s="2843"/>
      <c r="BB39" s="2844"/>
      <c r="BC39" s="2114" t="s">
        <v>0</v>
      </c>
      <c r="BD39" s="2114"/>
      <c r="BE39" s="1510"/>
      <c r="BF39" s="1510"/>
      <c r="BG39" s="1510"/>
      <c r="BH39" s="1510"/>
      <c r="BI39" s="1510"/>
      <c r="BJ39" s="1510"/>
      <c r="BK39" s="1510"/>
      <c r="BL39" s="1510"/>
      <c r="BM39" s="1510"/>
      <c r="BN39" s="2118" t="s">
        <v>1</v>
      </c>
      <c r="BO39" s="2118"/>
      <c r="BP39" s="2981"/>
      <c r="BQ39" s="2981"/>
      <c r="BR39" s="2981"/>
      <c r="BS39" s="2981"/>
      <c r="BT39" s="2981"/>
      <c r="BU39" s="2981"/>
      <c r="BV39" s="2981"/>
      <c r="BW39" s="2981"/>
      <c r="BX39" s="2981"/>
      <c r="BY39" s="2981"/>
      <c r="BZ39" s="2981"/>
      <c r="CA39" s="2981"/>
      <c r="CB39" s="2981"/>
      <c r="CC39" s="2981"/>
      <c r="CD39" s="2981"/>
      <c r="CE39" s="2981"/>
      <c r="CF39" s="2981"/>
      <c r="CG39" s="2981"/>
      <c r="CH39" s="2981"/>
      <c r="CI39" s="2981"/>
      <c r="CJ39" s="2981"/>
      <c r="CK39" s="2981"/>
      <c r="CL39" s="2981"/>
      <c r="CM39" s="2981"/>
      <c r="CN39" s="2981"/>
      <c r="CO39" s="2981"/>
      <c r="CP39" s="2981"/>
      <c r="CQ39" s="2914"/>
      <c r="CR39" s="976"/>
      <c r="CS39" s="2114" t="s">
        <v>0</v>
      </c>
      <c r="CT39" s="2114"/>
      <c r="CU39" s="1510"/>
      <c r="CV39" s="1510"/>
      <c r="CW39" s="1510"/>
      <c r="CX39" s="1510"/>
      <c r="CY39" s="1510"/>
      <c r="CZ39" s="1510"/>
      <c r="DA39" s="1510"/>
      <c r="DB39" s="1510"/>
      <c r="DC39" s="2118" t="s">
        <v>1</v>
      </c>
      <c r="DD39" s="2118"/>
      <c r="DE39" s="757" t="s">
        <v>0</v>
      </c>
      <c r="DF39" s="906"/>
      <c r="DG39" s="963" t="s">
        <v>1</v>
      </c>
      <c r="DH39" s="2114" t="s">
        <v>0</v>
      </c>
      <c r="DI39" s="2114"/>
      <c r="DJ39" s="1510"/>
      <c r="DK39" s="1510"/>
      <c r="DL39" s="1510"/>
      <c r="DM39" s="1510"/>
      <c r="DN39" s="1510"/>
      <c r="DO39" s="1510"/>
      <c r="DP39" s="1510"/>
      <c r="DQ39" s="1510"/>
      <c r="DR39" s="1510"/>
      <c r="DS39" s="2118" t="s">
        <v>1</v>
      </c>
      <c r="DT39" s="2833"/>
      <c r="DU39" s="2981"/>
      <c r="DV39" s="2981"/>
      <c r="DW39" s="2981"/>
      <c r="DX39" s="2981"/>
      <c r="DY39" s="2981"/>
      <c r="DZ39" s="2981"/>
      <c r="EA39" s="2981"/>
      <c r="EB39" s="2981"/>
      <c r="EC39" s="2981"/>
      <c r="ED39" s="2981"/>
      <c r="EE39" s="2981"/>
      <c r="EF39" s="2981"/>
      <c r="EG39" s="2839" t="s">
        <v>0</v>
      </c>
      <c r="EH39" s="2114"/>
      <c r="EI39" s="1510"/>
      <c r="EJ39" s="1510"/>
      <c r="EK39" s="1510"/>
      <c r="EL39" s="1510"/>
      <c r="EM39" s="1510"/>
      <c r="EN39" s="1510"/>
      <c r="EO39" s="1510"/>
      <c r="EP39" s="1510"/>
      <c r="EQ39" s="1510"/>
      <c r="ER39" s="2118" t="s">
        <v>1</v>
      </c>
      <c r="ES39" s="2833"/>
      <c r="ET39" s="2980">
        <f t="shared" si="2"/>
        <v>0</v>
      </c>
      <c r="EU39" s="2980"/>
      <c r="EV39" s="2980"/>
      <c r="EW39" s="2980"/>
      <c r="EX39" s="2980"/>
      <c r="EY39" s="2980"/>
      <c r="EZ39" s="2980"/>
      <c r="FA39" s="2980"/>
      <c r="FB39" s="2980"/>
      <c r="FC39" s="2980"/>
      <c r="FD39" s="2980"/>
      <c r="FE39" s="2980"/>
      <c r="FF39" s="2114" t="s">
        <v>0</v>
      </c>
      <c r="FG39" s="2114"/>
      <c r="FH39" s="2115">
        <f t="shared" si="3"/>
        <v>0</v>
      </c>
      <c r="FI39" s="2115"/>
      <c r="FJ39" s="2115"/>
      <c r="FK39" s="2115"/>
      <c r="FL39" s="2115"/>
      <c r="FM39" s="2115"/>
      <c r="FN39" s="2115"/>
      <c r="FO39" s="2115"/>
      <c r="FP39" s="2115"/>
      <c r="FQ39" s="2118" t="s">
        <v>1</v>
      </c>
      <c r="FR39" s="2119"/>
    </row>
    <row r="40" spans="3:174" ht="12.75" customHeight="1">
      <c r="C40" s="171"/>
      <c r="D40" s="3023" t="s">
        <v>1129</v>
      </c>
      <c r="E40" s="3023"/>
      <c r="F40" s="3023"/>
      <c r="G40" s="3023"/>
      <c r="H40" s="3023"/>
      <c r="I40" s="3023"/>
      <c r="J40" s="3023"/>
      <c r="K40" s="3023"/>
      <c r="L40" s="3023"/>
      <c r="M40" s="3023"/>
      <c r="N40" s="3023"/>
      <c r="O40" s="3023"/>
      <c r="P40" s="3023"/>
      <c r="Q40" s="3023"/>
      <c r="R40" s="3023"/>
      <c r="S40" s="3023"/>
      <c r="T40" s="3023"/>
      <c r="U40" s="3023"/>
      <c r="V40" s="3023"/>
      <c r="W40" s="3023"/>
      <c r="X40" s="3024"/>
      <c r="Y40" s="2969">
        <v>55052</v>
      </c>
      <c r="Z40" s="2970"/>
      <c r="AA40" s="2970"/>
      <c r="AB40" s="2970"/>
      <c r="AC40" s="2971"/>
      <c r="AD40" s="169"/>
      <c r="AE40" s="457"/>
      <c r="AF40" s="457"/>
      <c r="AG40" s="457"/>
      <c r="AH40" s="457"/>
      <c r="AI40" s="960" t="s">
        <v>774</v>
      </c>
      <c r="AJ40" s="2864" t="s">
        <v>210</v>
      </c>
      <c r="AK40" s="2864"/>
      <c r="AL40" s="2864"/>
      <c r="AM40" s="459"/>
      <c r="AN40" s="459"/>
      <c r="AO40" s="2883" t="s">
        <v>7</v>
      </c>
      <c r="AP40" s="2983"/>
      <c r="AQ40" s="2399">
        <f>ET41</f>
        <v>47704</v>
      </c>
      <c r="AR40" s="2388"/>
      <c r="AS40" s="2388"/>
      <c r="AT40" s="2388"/>
      <c r="AU40" s="2388"/>
      <c r="AV40" s="2388"/>
      <c r="AW40" s="2388"/>
      <c r="AX40" s="2388"/>
      <c r="AY40" s="2388"/>
      <c r="AZ40" s="2388"/>
      <c r="BA40" s="2388"/>
      <c r="BB40" s="2400"/>
      <c r="BC40" s="2114" t="s">
        <v>0</v>
      </c>
      <c r="BD40" s="2114"/>
      <c r="BE40" s="2115">
        <f>FH41</f>
        <v>0</v>
      </c>
      <c r="BF40" s="2115"/>
      <c r="BG40" s="2115"/>
      <c r="BH40" s="2115"/>
      <c r="BI40" s="2115"/>
      <c r="BJ40" s="2115"/>
      <c r="BK40" s="2115"/>
      <c r="BL40" s="2115"/>
      <c r="BM40" s="2115"/>
      <c r="BN40" s="2118" t="s">
        <v>1</v>
      </c>
      <c r="BO40" s="2118"/>
      <c r="BP40" s="3400">
        <v>113601</v>
      </c>
      <c r="BQ40" s="3400"/>
      <c r="BR40" s="3400"/>
      <c r="BS40" s="3400"/>
      <c r="BT40" s="3400"/>
      <c r="BU40" s="3400"/>
      <c r="BV40" s="3400"/>
      <c r="BW40" s="3400"/>
      <c r="BX40" s="3400"/>
      <c r="BY40" s="3400"/>
      <c r="BZ40" s="3400"/>
      <c r="CA40" s="3400"/>
      <c r="CB40" s="3400"/>
      <c r="CC40" s="2981"/>
      <c r="CD40" s="2981"/>
      <c r="CE40" s="2981"/>
      <c r="CF40" s="2981"/>
      <c r="CG40" s="2981"/>
      <c r="CH40" s="2981"/>
      <c r="CI40" s="2981"/>
      <c r="CJ40" s="2981"/>
      <c r="CK40" s="2981"/>
      <c r="CL40" s="2981"/>
      <c r="CM40" s="2981"/>
      <c r="CN40" s="2981"/>
      <c r="CO40" s="2981"/>
      <c r="CP40" s="2981"/>
      <c r="CQ40" s="2914"/>
      <c r="CR40" s="976"/>
      <c r="CS40" s="2114" t="s">
        <v>0</v>
      </c>
      <c r="CT40" s="2114"/>
      <c r="CU40" s="3471">
        <v>125016</v>
      </c>
      <c r="CV40" s="3471"/>
      <c r="CW40" s="3471"/>
      <c r="CX40" s="3471"/>
      <c r="CY40" s="3471"/>
      <c r="CZ40" s="3471"/>
      <c r="DA40" s="3471"/>
      <c r="DB40" s="3471"/>
      <c r="DC40" s="2118" t="s">
        <v>1</v>
      </c>
      <c r="DD40" s="2118"/>
      <c r="DE40" s="757" t="s">
        <v>0</v>
      </c>
      <c r="DF40" s="906"/>
      <c r="DG40" s="963" t="s">
        <v>1</v>
      </c>
      <c r="DH40" s="2114" t="s">
        <v>0</v>
      </c>
      <c r="DI40" s="2114"/>
      <c r="DJ40" s="1510"/>
      <c r="DK40" s="1510"/>
      <c r="DL40" s="1510"/>
      <c r="DM40" s="1510"/>
      <c r="DN40" s="1510"/>
      <c r="DO40" s="1510"/>
      <c r="DP40" s="1510"/>
      <c r="DQ40" s="1510"/>
      <c r="DR40" s="1510"/>
      <c r="DS40" s="2118" t="s">
        <v>1</v>
      </c>
      <c r="DT40" s="2833"/>
      <c r="DU40" s="2981"/>
      <c r="DV40" s="2981"/>
      <c r="DW40" s="2981"/>
      <c r="DX40" s="2981"/>
      <c r="DY40" s="2981"/>
      <c r="DZ40" s="2981"/>
      <c r="EA40" s="2981"/>
      <c r="EB40" s="2981"/>
      <c r="EC40" s="2981"/>
      <c r="ED40" s="2981"/>
      <c r="EE40" s="2981"/>
      <c r="EF40" s="2981"/>
      <c r="EG40" s="2839" t="s">
        <v>0</v>
      </c>
      <c r="EH40" s="2114"/>
      <c r="EI40" s="1510"/>
      <c r="EJ40" s="1510"/>
      <c r="EK40" s="1510"/>
      <c r="EL40" s="1510"/>
      <c r="EM40" s="1510"/>
      <c r="EN40" s="1510"/>
      <c r="EO40" s="1510"/>
      <c r="EP40" s="1510"/>
      <c r="EQ40" s="1510"/>
      <c r="ER40" s="2118" t="s">
        <v>1</v>
      </c>
      <c r="ES40" s="2833"/>
      <c r="ET40" s="2980">
        <f t="shared" si="2"/>
        <v>36289</v>
      </c>
      <c r="EU40" s="2980"/>
      <c r="EV40" s="2980"/>
      <c r="EW40" s="2980"/>
      <c r="EX40" s="2980"/>
      <c r="EY40" s="2980"/>
      <c r="EZ40" s="2980"/>
      <c r="FA40" s="2980"/>
      <c r="FB40" s="2980"/>
      <c r="FC40" s="2980"/>
      <c r="FD40" s="2980"/>
      <c r="FE40" s="2980"/>
      <c r="FF40" s="2114" t="s">
        <v>0</v>
      </c>
      <c r="FG40" s="2114"/>
      <c r="FH40" s="2115">
        <f t="shared" si="3"/>
        <v>0</v>
      </c>
      <c r="FI40" s="2115"/>
      <c r="FJ40" s="2115"/>
      <c r="FK40" s="2115"/>
      <c r="FL40" s="2115"/>
      <c r="FM40" s="2115"/>
      <c r="FN40" s="2115"/>
      <c r="FO40" s="2115"/>
      <c r="FP40" s="2115"/>
      <c r="FQ40" s="2118" t="s">
        <v>1</v>
      </c>
      <c r="FR40" s="2119"/>
    </row>
    <row r="41" spans="3:174" ht="18" customHeight="1">
      <c r="C41" s="171"/>
      <c r="D41" s="3023"/>
      <c r="E41" s="3023"/>
      <c r="F41" s="3023"/>
      <c r="G41" s="3023"/>
      <c r="H41" s="3023"/>
      <c r="I41" s="3023"/>
      <c r="J41" s="3023"/>
      <c r="K41" s="3023"/>
      <c r="L41" s="3023"/>
      <c r="M41" s="3023"/>
      <c r="N41" s="3023"/>
      <c r="O41" s="3023"/>
      <c r="P41" s="3023"/>
      <c r="Q41" s="3023"/>
      <c r="R41" s="3023"/>
      <c r="S41" s="3023"/>
      <c r="T41" s="3023"/>
      <c r="U41" s="3023"/>
      <c r="V41" s="3023"/>
      <c r="W41" s="3023"/>
      <c r="X41" s="3024"/>
      <c r="Y41" s="2876">
        <v>55252</v>
      </c>
      <c r="Z41" s="2877"/>
      <c r="AA41" s="2877"/>
      <c r="AB41" s="2877"/>
      <c r="AC41" s="2989"/>
      <c r="AD41" s="169"/>
      <c r="AE41" s="457"/>
      <c r="AF41" s="457"/>
      <c r="AG41" s="457"/>
      <c r="AH41" s="457"/>
      <c r="AI41" s="960" t="s">
        <v>774</v>
      </c>
      <c r="AJ41" s="2864" t="s">
        <v>211</v>
      </c>
      <c r="AK41" s="2864"/>
      <c r="AL41" s="2864"/>
      <c r="AM41" s="459"/>
      <c r="AN41" s="459"/>
      <c r="AO41" s="2883" t="s">
        <v>8</v>
      </c>
      <c r="AP41" s="2983"/>
      <c r="AQ41" s="3402">
        <v>65898</v>
      </c>
      <c r="AR41" s="3399"/>
      <c r="AS41" s="3399"/>
      <c r="AT41" s="3399"/>
      <c r="AU41" s="3399"/>
      <c r="AV41" s="3399"/>
      <c r="AW41" s="3399"/>
      <c r="AX41" s="3399"/>
      <c r="AY41" s="3399"/>
      <c r="AZ41" s="3399"/>
      <c r="BA41" s="3399"/>
      <c r="BB41" s="3403"/>
      <c r="BC41" s="2114" t="s">
        <v>0</v>
      </c>
      <c r="BD41" s="2114"/>
      <c r="BE41" s="1510"/>
      <c r="BF41" s="1510"/>
      <c r="BG41" s="1510"/>
      <c r="BH41" s="1510"/>
      <c r="BI41" s="1510"/>
      <c r="BJ41" s="1510"/>
      <c r="BK41" s="1510"/>
      <c r="BL41" s="1510"/>
      <c r="BM41" s="1510"/>
      <c r="BN41" s="2118" t="s">
        <v>1</v>
      </c>
      <c r="BO41" s="2118"/>
      <c r="BP41" s="3400">
        <v>32527</v>
      </c>
      <c r="BQ41" s="3400"/>
      <c r="BR41" s="3400"/>
      <c r="BS41" s="3400"/>
      <c r="BT41" s="3400"/>
      <c r="BU41" s="3400"/>
      <c r="BV41" s="3400"/>
      <c r="BW41" s="3400"/>
      <c r="BX41" s="3400"/>
      <c r="BY41" s="3400"/>
      <c r="BZ41" s="3400"/>
      <c r="CA41" s="3400"/>
      <c r="CB41" s="3400"/>
      <c r="CC41" s="2981"/>
      <c r="CD41" s="2981"/>
      <c r="CE41" s="2981"/>
      <c r="CF41" s="2981"/>
      <c r="CG41" s="2981"/>
      <c r="CH41" s="2981"/>
      <c r="CI41" s="2981"/>
      <c r="CJ41" s="2981"/>
      <c r="CK41" s="2981"/>
      <c r="CL41" s="2981"/>
      <c r="CM41" s="2981"/>
      <c r="CN41" s="2981"/>
      <c r="CO41" s="2981"/>
      <c r="CP41" s="2981"/>
      <c r="CQ41" s="2914"/>
      <c r="CR41" s="976"/>
      <c r="CS41" s="2114" t="s">
        <v>0</v>
      </c>
      <c r="CT41" s="2114"/>
      <c r="CU41" s="3471">
        <v>50721</v>
      </c>
      <c r="CV41" s="3471"/>
      <c r="CW41" s="3471"/>
      <c r="CX41" s="3471"/>
      <c r="CY41" s="3471"/>
      <c r="CZ41" s="3471"/>
      <c r="DA41" s="3471"/>
      <c r="DB41" s="3471"/>
      <c r="DC41" s="2118" t="s">
        <v>1</v>
      </c>
      <c r="DD41" s="2118"/>
      <c r="DE41" s="757" t="s">
        <v>0</v>
      </c>
      <c r="DF41" s="906"/>
      <c r="DG41" s="963" t="s">
        <v>1</v>
      </c>
      <c r="DH41" s="2114" t="s">
        <v>0</v>
      </c>
      <c r="DI41" s="2114"/>
      <c r="DJ41" s="1510"/>
      <c r="DK41" s="1510"/>
      <c r="DL41" s="1510"/>
      <c r="DM41" s="1510"/>
      <c r="DN41" s="1510"/>
      <c r="DO41" s="1510"/>
      <c r="DP41" s="1510"/>
      <c r="DQ41" s="1510"/>
      <c r="DR41" s="1510"/>
      <c r="DS41" s="2118" t="s">
        <v>1</v>
      </c>
      <c r="DT41" s="2833"/>
      <c r="DU41" s="2981"/>
      <c r="DV41" s="2981"/>
      <c r="DW41" s="2981"/>
      <c r="DX41" s="2981"/>
      <c r="DY41" s="2981"/>
      <c r="DZ41" s="2981"/>
      <c r="EA41" s="2981"/>
      <c r="EB41" s="2981"/>
      <c r="EC41" s="2981"/>
      <c r="ED41" s="2981"/>
      <c r="EE41" s="2981"/>
      <c r="EF41" s="2981"/>
      <c r="EG41" s="2839" t="s">
        <v>0</v>
      </c>
      <c r="EH41" s="2114"/>
      <c r="EI41" s="1510"/>
      <c r="EJ41" s="1510"/>
      <c r="EK41" s="1510"/>
      <c r="EL41" s="1510"/>
      <c r="EM41" s="1510"/>
      <c r="EN41" s="1510"/>
      <c r="EO41" s="1510"/>
      <c r="EP41" s="1510"/>
      <c r="EQ41" s="1510"/>
      <c r="ER41" s="2118" t="s">
        <v>1</v>
      </c>
      <c r="ES41" s="2833"/>
      <c r="ET41" s="2980">
        <f t="shared" si="2"/>
        <v>47704</v>
      </c>
      <c r="EU41" s="2980"/>
      <c r="EV41" s="2980"/>
      <c r="EW41" s="2980"/>
      <c r="EX41" s="2980"/>
      <c r="EY41" s="2980"/>
      <c r="EZ41" s="2980"/>
      <c r="FA41" s="2980"/>
      <c r="FB41" s="2980"/>
      <c r="FC41" s="2980"/>
      <c r="FD41" s="2980"/>
      <c r="FE41" s="2980"/>
      <c r="FF41" s="2114" t="s">
        <v>0</v>
      </c>
      <c r="FG41" s="2114"/>
      <c r="FH41" s="2115">
        <f t="shared" si="3"/>
        <v>0</v>
      </c>
      <c r="FI41" s="2115"/>
      <c r="FJ41" s="2115"/>
      <c r="FK41" s="2115"/>
      <c r="FL41" s="2115"/>
      <c r="FM41" s="2115"/>
      <c r="FN41" s="2115"/>
      <c r="FO41" s="2115"/>
      <c r="FP41" s="2115"/>
      <c r="FQ41" s="2118" t="s">
        <v>1</v>
      </c>
      <c r="FR41" s="2119"/>
    </row>
    <row r="42" spans="3:174" ht="18" customHeight="1">
      <c r="C42" s="3468" t="s">
        <v>1130</v>
      </c>
      <c r="D42" s="3469"/>
      <c r="E42" s="3469"/>
      <c r="F42" s="3469"/>
      <c r="G42" s="3469"/>
      <c r="H42" s="3469"/>
      <c r="I42" s="3469"/>
      <c r="J42" s="3469"/>
      <c r="K42" s="3469"/>
      <c r="L42" s="3469"/>
      <c r="M42" s="3469"/>
      <c r="N42" s="3469"/>
      <c r="O42" s="3469"/>
      <c r="P42" s="3469"/>
      <c r="Q42" s="3469"/>
      <c r="R42" s="3469"/>
      <c r="S42" s="3469"/>
      <c r="T42" s="3469"/>
      <c r="U42" s="3469"/>
      <c r="V42" s="3469"/>
      <c r="W42" s="3469"/>
      <c r="X42" s="3470"/>
      <c r="Y42" s="2969">
        <v>5506</v>
      </c>
      <c r="Z42" s="2970"/>
      <c r="AA42" s="2970"/>
      <c r="AB42" s="2970"/>
      <c r="AC42" s="2971"/>
      <c r="AD42" s="169"/>
      <c r="AE42" s="457"/>
      <c r="AF42" s="457"/>
      <c r="AG42" s="457"/>
      <c r="AH42" s="457"/>
      <c r="AI42" s="960" t="s">
        <v>774</v>
      </c>
      <c r="AJ42" s="2864" t="s">
        <v>210</v>
      </c>
      <c r="AK42" s="2864"/>
      <c r="AL42" s="2864"/>
      <c r="AM42" s="459"/>
      <c r="AN42" s="459"/>
      <c r="AO42" s="2883" t="s">
        <v>7</v>
      </c>
      <c r="AP42" s="2983"/>
      <c r="AQ42" s="2399">
        <f>ET43</f>
        <v>0</v>
      </c>
      <c r="AR42" s="2388"/>
      <c r="AS42" s="2388"/>
      <c r="AT42" s="2388"/>
      <c r="AU42" s="2388"/>
      <c r="AV42" s="2388"/>
      <c r="AW42" s="2388"/>
      <c r="AX42" s="2388"/>
      <c r="AY42" s="2388"/>
      <c r="AZ42" s="2388"/>
      <c r="BA42" s="2388"/>
      <c r="BB42" s="2400"/>
      <c r="BC42" s="2114" t="s">
        <v>0</v>
      </c>
      <c r="BD42" s="2114"/>
      <c r="BE42" s="2115">
        <f>FH43</f>
        <v>0</v>
      </c>
      <c r="BF42" s="2115"/>
      <c r="BG42" s="2115"/>
      <c r="BH42" s="2115"/>
      <c r="BI42" s="2115"/>
      <c r="BJ42" s="2115"/>
      <c r="BK42" s="2115"/>
      <c r="BL42" s="2115"/>
      <c r="BM42" s="2115"/>
      <c r="BN42" s="2118" t="s">
        <v>1</v>
      </c>
      <c r="BO42" s="2118"/>
      <c r="BP42" s="2981"/>
      <c r="BQ42" s="2981"/>
      <c r="BR42" s="2981"/>
      <c r="BS42" s="2981"/>
      <c r="BT42" s="2981"/>
      <c r="BU42" s="2981"/>
      <c r="BV42" s="2981"/>
      <c r="BW42" s="2981"/>
      <c r="BX42" s="2981"/>
      <c r="BY42" s="2981"/>
      <c r="BZ42" s="2981"/>
      <c r="CA42" s="2981"/>
      <c r="CB42" s="2981"/>
      <c r="CC42" s="2981"/>
      <c r="CD42" s="2981"/>
      <c r="CE42" s="2981"/>
      <c r="CF42" s="2981"/>
      <c r="CG42" s="2981"/>
      <c r="CH42" s="2981"/>
      <c r="CI42" s="2981"/>
      <c r="CJ42" s="2981"/>
      <c r="CK42" s="2981"/>
      <c r="CL42" s="2981"/>
      <c r="CM42" s="2981"/>
      <c r="CN42" s="2981"/>
      <c r="CO42" s="2981"/>
      <c r="CP42" s="2981"/>
      <c r="CQ42" s="2914"/>
      <c r="CR42" s="976"/>
      <c r="CS42" s="2114" t="s">
        <v>0</v>
      </c>
      <c r="CT42" s="2114"/>
      <c r="CU42" s="1510"/>
      <c r="CV42" s="1510"/>
      <c r="CW42" s="1510"/>
      <c r="CX42" s="1510"/>
      <c r="CY42" s="1510"/>
      <c r="CZ42" s="1510"/>
      <c r="DA42" s="1510"/>
      <c r="DB42" s="1510"/>
      <c r="DC42" s="2118" t="s">
        <v>1</v>
      </c>
      <c r="DD42" s="2118"/>
      <c r="DE42" s="757" t="s">
        <v>0</v>
      </c>
      <c r="DF42" s="906"/>
      <c r="DG42" s="963" t="s">
        <v>1</v>
      </c>
      <c r="DH42" s="2114" t="s">
        <v>0</v>
      </c>
      <c r="DI42" s="2114"/>
      <c r="DJ42" s="1510"/>
      <c r="DK42" s="1510"/>
      <c r="DL42" s="1510"/>
      <c r="DM42" s="1510"/>
      <c r="DN42" s="1510"/>
      <c r="DO42" s="1510"/>
      <c r="DP42" s="1510"/>
      <c r="DQ42" s="1510"/>
      <c r="DR42" s="1510"/>
      <c r="DS42" s="2118" t="s">
        <v>1</v>
      </c>
      <c r="DT42" s="2833"/>
      <c r="DU42" s="2981"/>
      <c r="DV42" s="2981"/>
      <c r="DW42" s="2981"/>
      <c r="DX42" s="2981"/>
      <c r="DY42" s="2981"/>
      <c r="DZ42" s="2981"/>
      <c r="EA42" s="2981"/>
      <c r="EB42" s="2981"/>
      <c r="EC42" s="2981"/>
      <c r="ED42" s="2981"/>
      <c r="EE42" s="2981"/>
      <c r="EF42" s="2981"/>
      <c r="EG42" s="2839" t="s">
        <v>0</v>
      </c>
      <c r="EH42" s="2114"/>
      <c r="EI42" s="1510"/>
      <c r="EJ42" s="1510"/>
      <c r="EK42" s="1510"/>
      <c r="EL42" s="1510"/>
      <c r="EM42" s="1510"/>
      <c r="EN42" s="1510"/>
      <c r="EO42" s="1510"/>
      <c r="EP42" s="1510"/>
      <c r="EQ42" s="1510"/>
      <c r="ER42" s="2118" t="s">
        <v>1</v>
      </c>
      <c r="ES42" s="2833"/>
      <c r="ET42" s="2980">
        <f t="shared" si="2"/>
        <v>0</v>
      </c>
      <c r="EU42" s="2980"/>
      <c r="EV42" s="2980"/>
      <c r="EW42" s="2980"/>
      <c r="EX42" s="2980"/>
      <c r="EY42" s="2980"/>
      <c r="EZ42" s="2980"/>
      <c r="FA42" s="2980"/>
      <c r="FB42" s="2980"/>
      <c r="FC42" s="2980"/>
      <c r="FD42" s="2980"/>
      <c r="FE42" s="2980"/>
      <c r="FF42" s="2114" t="s">
        <v>0</v>
      </c>
      <c r="FG42" s="2114"/>
      <c r="FH42" s="2115">
        <f t="shared" si="3"/>
        <v>0</v>
      </c>
      <c r="FI42" s="2115"/>
      <c r="FJ42" s="2115"/>
      <c r="FK42" s="2115"/>
      <c r="FL42" s="2115"/>
      <c r="FM42" s="2115"/>
      <c r="FN42" s="2115"/>
      <c r="FO42" s="2115"/>
      <c r="FP42" s="2115"/>
      <c r="FQ42" s="2118" t="s">
        <v>1</v>
      </c>
      <c r="FR42" s="2119"/>
    </row>
    <row r="43" spans="3:174" ht="28.5" customHeight="1">
      <c r="C43" s="2608"/>
      <c r="D43" s="2609"/>
      <c r="E43" s="2609"/>
      <c r="F43" s="2609"/>
      <c r="G43" s="2609"/>
      <c r="H43" s="2609"/>
      <c r="I43" s="2609"/>
      <c r="J43" s="2609"/>
      <c r="K43" s="2609"/>
      <c r="L43" s="2609"/>
      <c r="M43" s="2609"/>
      <c r="N43" s="2609"/>
      <c r="O43" s="2609"/>
      <c r="P43" s="2609"/>
      <c r="Q43" s="2609"/>
      <c r="R43" s="2609"/>
      <c r="S43" s="2609"/>
      <c r="T43" s="2609"/>
      <c r="U43" s="2609"/>
      <c r="V43" s="2609"/>
      <c r="W43" s="2609"/>
      <c r="X43" s="2610"/>
      <c r="Y43" s="2877">
        <v>5526</v>
      </c>
      <c r="Z43" s="2877"/>
      <c r="AA43" s="2877"/>
      <c r="AB43" s="2877"/>
      <c r="AC43" s="2989"/>
      <c r="AD43" s="169"/>
      <c r="AE43" s="457"/>
      <c r="AF43" s="457"/>
      <c r="AG43" s="457"/>
      <c r="AH43" s="457"/>
      <c r="AI43" s="960" t="s">
        <v>774</v>
      </c>
      <c r="AJ43" s="2864" t="s">
        <v>211</v>
      </c>
      <c r="AK43" s="2864"/>
      <c r="AL43" s="2864"/>
      <c r="AM43" s="459"/>
      <c r="AN43" s="459"/>
      <c r="AO43" s="2883" t="s">
        <v>8</v>
      </c>
      <c r="AP43" s="2983"/>
      <c r="AQ43" s="2895"/>
      <c r="AR43" s="2843"/>
      <c r="AS43" s="2843"/>
      <c r="AT43" s="2843"/>
      <c r="AU43" s="2843"/>
      <c r="AV43" s="2843"/>
      <c r="AW43" s="2843"/>
      <c r="AX43" s="2843"/>
      <c r="AY43" s="2843"/>
      <c r="AZ43" s="2843"/>
      <c r="BA43" s="2843"/>
      <c r="BB43" s="2844"/>
      <c r="BC43" s="2114" t="s">
        <v>0</v>
      </c>
      <c r="BD43" s="2114"/>
      <c r="BE43" s="1510"/>
      <c r="BF43" s="1510"/>
      <c r="BG43" s="1510"/>
      <c r="BH43" s="1510"/>
      <c r="BI43" s="1510"/>
      <c r="BJ43" s="1510"/>
      <c r="BK43" s="1510"/>
      <c r="BL43" s="1510"/>
      <c r="BM43" s="1510"/>
      <c r="BN43" s="2118" t="s">
        <v>1</v>
      </c>
      <c r="BO43" s="2118"/>
      <c r="BP43" s="2981"/>
      <c r="BQ43" s="2981"/>
      <c r="BR43" s="2981"/>
      <c r="BS43" s="2981"/>
      <c r="BT43" s="2981"/>
      <c r="BU43" s="2981"/>
      <c r="BV43" s="2981"/>
      <c r="BW43" s="2981"/>
      <c r="BX43" s="2981"/>
      <c r="BY43" s="2981"/>
      <c r="BZ43" s="2981"/>
      <c r="CA43" s="2981"/>
      <c r="CB43" s="2981"/>
      <c r="CC43" s="2981"/>
      <c r="CD43" s="2981"/>
      <c r="CE43" s="2981"/>
      <c r="CF43" s="2981"/>
      <c r="CG43" s="2981"/>
      <c r="CH43" s="2981"/>
      <c r="CI43" s="2981"/>
      <c r="CJ43" s="2981"/>
      <c r="CK43" s="2981"/>
      <c r="CL43" s="2981"/>
      <c r="CM43" s="2981"/>
      <c r="CN43" s="2981"/>
      <c r="CO43" s="2981"/>
      <c r="CP43" s="2981"/>
      <c r="CQ43" s="2914"/>
      <c r="CR43" s="976"/>
      <c r="CS43" s="2114" t="s">
        <v>0</v>
      </c>
      <c r="CT43" s="2114"/>
      <c r="CU43" s="1510"/>
      <c r="CV43" s="1510"/>
      <c r="CW43" s="1510"/>
      <c r="CX43" s="1510"/>
      <c r="CY43" s="1510"/>
      <c r="CZ43" s="1510"/>
      <c r="DA43" s="1510"/>
      <c r="DB43" s="1510"/>
      <c r="DC43" s="2118" t="s">
        <v>1</v>
      </c>
      <c r="DD43" s="2118"/>
      <c r="DE43" s="757" t="s">
        <v>0</v>
      </c>
      <c r="DF43" s="906"/>
      <c r="DG43" s="963" t="s">
        <v>1</v>
      </c>
      <c r="DH43" s="2114" t="s">
        <v>0</v>
      </c>
      <c r="DI43" s="2114"/>
      <c r="DJ43" s="1510"/>
      <c r="DK43" s="1510"/>
      <c r="DL43" s="1510"/>
      <c r="DM43" s="1510"/>
      <c r="DN43" s="1510"/>
      <c r="DO43" s="1510"/>
      <c r="DP43" s="1510"/>
      <c r="DQ43" s="1510"/>
      <c r="DR43" s="1510"/>
      <c r="DS43" s="2118" t="s">
        <v>1</v>
      </c>
      <c r="DT43" s="2833"/>
      <c r="DU43" s="2981"/>
      <c r="DV43" s="2981"/>
      <c r="DW43" s="2981"/>
      <c r="DX43" s="2981"/>
      <c r="DY43" s="2981"/>
      <c r="DZ43" s="2981"/>
      <c r="EA43" s="2981"/>
      <c r="EB43" s="2981"/>
      <c r="EC43" s="2981"/>
      <c r="ED43" s="2981"/>
      <c r="EE43" s="2981"/>
      <c r="EF43" s="2981"/>
      <c r="EG43" s="2839" t="s">
        <v>0</v>
      </c>
      <c r="EH43" s="2114"/>
      <c r="EI43" s="1510"/>
      <c r="EJ43" s="1510"/>
      <c r="EK43" s="1510"/>
      <c r="EL43" s="1510"/>
      <c r="EM43" s="1510"/>
      <c r="EN43" s="1510"/>
      <c r="EO43" s="1510"/>
      <c r="EP43" s="1510"/>
      <c r="EQ43" s="1510"/>
      <c r="ER43" s="2118" t="s">
        <v>1</v>
      </c>
      <c r="ES43" s="2833"/>
      <c r="ET43" s="2980">
        <f t="shared" si="2"/>
        <v>0</v>
      </c>
      <c r="EU43" s="2980"/>
      <c r="EV43" s="2980"/>
      <c r="EW43" s="2980"/>
      <c r="EX43" s="2980"/>
      <c r="EY43" s="2980"/>
      <c r="EZ43" s="2980"/>
      <c r="FA43" s="2980"/>
      <c r="FB43" s="2980"/>
      <c r="FC43" s="2980"/>
      <c r="FD43" s="2980"/>
      <c r="FE43" s="2980"/>
      <c r="FF43" s="2114" t="s">
        <v>0</v>
      </c>
      <c r="FG43" s="2114"/>
      <c r="FH43" s="2115">
        <f t="shared" si="3"/>
        <v>0</v>
      </c>
      <c r="FI43" s="2115"/>
      <c r="FJ43" s="2115"/>
      <c r="FK43" s="2115"/>
      <c r="FL43" s="2115"/>
      <c r="FM43" s="2115"/>
      <c r="FN43" s="2115"/>
      <c r="FO43" s="2115"/>
      <c r="FP43" s="2115"/>
      <c r="FQ43" s="2118" t="s">
        <v>1</v>
      </c>
      <c r="FR43" s="2119"/>
    </row>
    <row r="44" spans="3:174" ht="28.5" customHeight="1">
      <c r="C44" s="203"/>
      <c r="D44" s="3414" t="s">
        <v>1131</v>
      </c>
      <c r="E44" s="3414"/>
      <c r="F44" s="3414"/>
      <c r="G44" s="3414"/>
      <c r="H44" s="3414"/>
      <c r="I44" s="3414"/>
      <c r="J44" s="3414"/>
      <c r="K44" s="3414"/>
      <c r="L44" s="3414"/>
      <c r="M44" s="3414"/>
      <c r="N44" s="3414"/>
      <c r="O44" s="3414"/>
      <c r="P44" s="3414"/>
      <c r="Q44" s="3414"/>
      <c r="R44" s="3414"/>
      <c r="S44" s="3414"/>
      <c r="T44" s="3414"/>
      <c r="U44" s="3414"/>
      <c r="V44" s="3414"/>
      <c r="W44" s="3414"/>
      <c r="X44" s="3415"/>
      <c r="Y44" s="2969">
        <v>55061</v>
      </c>
      <c r="Z44" s="2970"/>
      <c r="AA44" s="2970"/>
      <c r="AB44" s="2970"/>
      <c r="AC44" s="2971"/>
      <c r="AD44" s="169"/>
      <c r="AE44" s="457"/>
      <c r="AF44" s="457"/>
      <c r="AG44" s="457"/>
      <c r="AH44" s="457"/>
      <c r="AI44" s="960" t="s">
        <v>774</v>
      </c>
      <c r="AJ44" s="2864" t="s">
        <v>210</v>
      </c>
      <c r="AK44" s="2864"/>
      <c r="AL44" s="2864"/>
      <c r="AM44" s="459"/>
      <c r="AN44" s="459"/>
      <c r="AO44" s="2883" t="s">
        <v>7</v>
      </c>
      <c r="AP44" s="2983"/>
      <c r="AQ44" s="2399">
        <f>ET45</f>
        <v>0</v>
      </c>
      <c r="AR44" s="2388"/>
      <c r="AS44" s="2388"/>
      <c r="AT44" s="2388"/>
      <c r="AU44" s="2388"/>
      <c r="AV44" s="2388"/>
      <c r="AW44" s="2388"/>
      <c r="AX44" s="2388"/>
      <c r="AY44" s="2388"/>
      <c r="AZ44" s="2388"/>
      <c r="BA44" s="2388"/>
      <c r="BB44" s="2400"/>
      <c r="BC44" s="2114" t="s">
        <v>0</v>
      </c>
      <c r="BD44" s="2114"/>
      <c r="BE44" s="2115">
        <f>FH45</f>
        <v>0</v>
      </c>
      <c r="BF44" s="2115"/>
      <c r="BG44" s="2115"/>
      <c r="BH44" s="2115"/>
      <c r="BI44" s="2115"/>
      <c r="BJ44" s="2115"/>
      <c r="BK44" s="2115"/>
      <c r="BL44" s="2115"/>
      <c r="BM44" s="2115"/>
      <c r="BN44" s="2118" t="s">
        <v>1</v>
      </c>
      <c r="BO44" s="2118"/>
      <c r="BP44" s="2981"/>
      <c r="BQ44" s="2981"/>
      <c r="BR44" s="2981"/>
      <c r="BS44" s="2981"/>
      <c r="BT44" s="2981"/>
      <c r="BU44" s="2981"/>
      <c r="BV44" s="2981"/>
      <c r="BW44" s="2981"/>
      <c r="BX44" s="2981"/>
      <c r="BY44" s="2981"/>
      <c r="BZ44" s="2981"/>
      <c r="CA44" s="2981"/>
      <c r="CB44" s="2981"/>
      <c r="CC44" s="2981"/>
      <c r="CD44" s="2981"/>
      <c r="CE44" s="2981"/>
      <c r="CF44" s="2981"/>
      <c r="CG44" s="2981"/>
      <c r="CH44" s="2981"/>
      <c r="CI44" s="2981"/>
      <c r="CJ44" s="2981"/>
      <c r="CK44" s="2981"/>
      <c r="CL44" s="2981"/>
      <c r="CM44" s="2981"/>
      <c r="CN44" s="2981"/>
      <c r="CO44" s="2981"/>
      <c r="CP44" s="2981"/>
      <c r="CQ44" s="2914"/>
      <c r="CR44" s="976"/>
      <c r="CS44" s="2114" t="s">
        <v>0</v>
      </c>
      <c r="CT44" s="2114"/>
      <c r="CU44" s="1510"/>
      <c r="CV44" s="1510"/>
      <c r="CW44" s="1510"/>
      <c r="CX44" s="1510"/>
      <c r="CY44" s="1510"/>
      <c r="CZ44" s="1510"/>
      <c r="DA44" s="1510"/>
      <c r="DB44" s="1510"/>
      <c r="DC44" s="2118" t="s">
        <v>1</v>
      </c>
      <c r="DD44" s="2118"/>
      <c r="DE44" s="757" t="s">
        <v>0</v>
      </c>
      <c r="DF44" s="906"/>
      <c r="DG44" s="963" t="s">
        <v>1</v>
      </c>
      <c r="DH44" s="2114" t="s">
        <v>0</v>
      </c>
      <c r="DI44" s="2114"/>
      <c r="DJ44" s="1510"/>
      <c r="DK44" s="1510"/>
      <c r="DL44" s="1510"/>
      <c r="DM44" s="1510"/>
      <c r="DN44" s="1510"/>
      <c r="DO44" s="1510"/>
      <c r="DP44" s="1510"/>
      <c r="DQ44" s="1510"/>
      <c r="DR44" s="1510"/>
      <c r="DS44" s="2118" t="s">
        <v>1</v>
      </c>
      <c r="DT44" s="2833"/>
      <c r="DU44" s="2981"/>
      <c r="DV44" s="2981"/>
      <c r="DW44" s="2981"/>
      <c r="DX44" s="2981"/>
      <c r="DY44" s="2981"/>
      <c r="DZ44" s="2981"/>
      <c r="EA44" s="2981"/>
      <c r="EB44" s="2981"/>
      <c r="EC44" s="2981"/>
      <c r="ED44" s="2981"/>
      <c r="EE44" s="2981"/>
      <c r="EF44" s="2981"/>
      <c r="EG44" s="2839" t="s">
        <v>0</v>
      </c>
      <c r="EH44" s="2114"/>
      <c r="EI44" s="1510"/>
      <c r="EJ44" s="1510"/>
      <c r="EK44" s="1510"/>
      <c r="EL44" s="1510"/>
      <c r="EM44" s="1510"/>
      <c r="EN44" s="1510"/>
      <c r="EO44" s="1510"/>
      <c r="EP44" s="1510"/>
      <c r="EQ44" s="1510"/>
      <c r="ER44" s="2118" t="s">
        <v>1</v>
      </c>
      <c r="ES44" s="2833"/>
      <c r="ET44" s="2980">
        <f t="shared" si="2"/>
        <v>0</v>
      </c>
      <c r="EU44" s="2980"/>
      <c r="EV44" s="2980"/>
      <c r="EW44" s="2980"/>
      <c r="EX44" s="2980"/>
      <c r="EY44" s="2980"/>
      <c r="EZ44" s="2980"/>
      <c r="FA44" s="2980"/>
      <c r="FB44" s="2980"/>
      <c r="FC44" s="2980"/>
      <c r="FD44" s="2980"/>
      <c r="FE44" s="2980"/>
      <c r="FF44" s="2114" t="s">
        <v>0</v>
      </c>
      <c r="FG44" s="2114"/>
      <c r="FH44" s="2115">
        <f t="shared" si="3"/>
        <v>0</v>
      </c>
      <c r="FI44" s="2115"/>
      <c r="FJ44" s="2115"/>
      <c r="FK44" s="2115"/>
      <c r="FL44" s="2115"/>
      <c r="FM44" s="2115"/>
      <c r="FN44" s="2115"/>
      <c r="FO44" s="2115"/>
      <c r="FP44" s="2115"/>
      <c r="FQ44" s="2118" t="s">
        <v>1</v>
      </c>
      <c r="FR44" s="2119"/>
    </row>
    <row r="45" spans="3:174" ht="28.5" customHeight="1">
      <c r="C45" s="204"/>
      <c r="D45" s="3414"/>
      <c r="E45" s="3414"/>
      <c r="F45" s="3414"/>
      <c r="G45" s="3414"/>
      <c r="H45" s="3414"/>
      <c r="I45" s="3414"/>
      <c r="J45" s="3414"/>
      <c r="K45" s="3414"/>
      <c r="L45" s="3414"/>
      <c r="M45" s="3414"/>
      <c r="N45" s="3414"/>
      <c r="O45" s="3414"/>
      <c r="P45" s="3414"/>
      <c r="Q45" s="3414"/>
      <c r="R45" s="3414"/>
      <c r="S45" s="3414"/>
      <c r="T45" s="3414"/>
      <c r="U45" s="3414"/>
      <c r="V45" s="3414"/>
      <c r="W45" s="3414"/>
      <c r="X45" s="3415"/>
      <c r="Y45" s="2876">
        <v>55261</v>
      </c>
      <c r="Z45" s="2877"/>
      <c r="AA45" s="2877"/>
      <c r="AB45" s="2877"/>
      <c r="AC45" s="2989"/>
      <c r="AD45" s="169"/>
      <c r="AE45" s="457"/>
      <c r="AF45" s="457"/>
      <c r="AG45" s="457"/>
      <c r="AH45" s="457"/>
      <c r="AI45" s="960" t="s">
        <v>774</v>
      </c>
      <c r="AJ45" s="2864" t="s">
        <v>211</v>
      </c>
      <c r="AK45" s="2864"/>
      <c r="AL45" s="2864"/>
      <c r="AM45" s="459"/>
      <c r="AN45" s="459"/>
      <c r="AO45" s="2883" t="s">
        <v>8</v>
      </c>
      <c r="AP45" s="2983"/>
      <c r="AQ45" s="2895"/>
      <c r="AR45" s="2843"/>
      <c r="AS45" s="2843"/>
      <c r="AT45" s="2843"/>
      <c r="AU45" s="2843"/>
      <c r="AV45" s="2843"/>
      <c r="AW45" s="2843"/>
      <c r="AX45" s="2843"/>
      <c r="AY45" s="2843"/>
      <c r="AZ45" s="2843"/>
      <c r="BA45" s="2843"/>
      <c r="BB45" s="2844"/>
      <c r="BC45" s="2114" t="s">
        <v>0</v>
      </c>
      <c r="BD45" s="2114"/>
      <c r="BE45" s="1510"/>
      <c r="BF45" s="1510"/>
      <c r="BG45" s="1510"/>
      <c r="BH45" s="1510"/>
      <c r="BI45" s="1510"/>
      <c r="BJ45" s="1510"/>
      <c r="BK45" s="1510"/>
      <c r="BL45" s="1510"/>
      <c r="BM45" s="1510"/>
      <c r="BN45" s="2118" t="s">
        <v>1</v>
      </c>
      <c r="BO45" s="2118"/>
      <c r="BP45" s="2981"/>
      <c r="BQ45" s="2981"/>
      <c r="BR45" s="2981"/>
      <c r="BS45" s="2981"/>
      <c r="BT45" s="2981"/>
      <c r="BU45" s="2981"/>
      <c r="BV45" s="2981"/>
      <c r="BW45" s="2981"/>
      <c r="BX45" s="2981"/>
      <c r="BY45" s="2981"/>
      <c r="BZ45" s="2981"/>
      <c r="CA45" s="2981"/>
      <c r="CB45" s="2981"/>
      <c r="CC45" s="2981"/>
      <c r="CD45" s="2981"/>
      <c r="CE45" s="2981"/>
      <c r="CF45" s="2981"/>
      <c r="CG45" s="2981"/>
      <c r="CH45" s="2981"/>
      <c r="CI45" s="2981"/>
      <c r="CJ45" s="2981"/>
      <c r="CK45" s="2981"/>
      <c r="CL45" s="2981"/>
      <c r="CM45" s="2981"/>
      <c r="CN45" s="2981"/>
      <c r="CO45" s="2981"/>
      <c r="CP45" s="2981"/>
      <c r="CQ45" s="2914"/>
      <c r="CR45" s="976"/>
      <c r="CS45" s="2114" t="s">
        <v>0</v>
      </c>
      <c r="CT45" s="2114"/>
      <c r="CU45" s="1510"/>
      <c r="CV45" s="1510"/>
      <c r="CW45" s="1510"/>
      <c r="CX45" s="1510"/>
      <c r="CY45" s="1510"/>
      <c r="CZ45" s="1510"/>
      <c r="DA45" s="1510"/>
      <c r="DB45" s="1510"/>
      <c r="DC45" s="2118" t="s">
        <v>1</v>
      </c>
      <c r="DD45" s="2118"/>
      <c r="DE45" s="757" t="s">
        <v>0</v>
      </c>
      <c r="DF45" s="906"/>
      <c r="DG45" s="963" t="s">
        <v>1</v>
      </c>
      <c r="DH45" s="2114" t="s">
        <v>0</v>
      </c>
      <c r="DI45" s="2114"/>
      <c r="DJ45" s="1510"/>
      <c r="DK45" s="1510"/>
      <c r="DL45" s="1510"/>
      <c r="DM45" s="1510"/>
      <c r="DN45" s="1510"/>
      <c r="DO45" s="1510"/>
      <c r="DP45" s="1510"/>
      <c r="DQ45" s="1510"/>
      <c r="DR45" s="1510"/>
      <c r="DS45" s="2118" t="s">
        <v>1</v>
      </c>
      <c r="DT45" s="2833"/>
      <c r="DU45" s="2981"/>
      <c r="DV45" s="2981"/>
      <c r="DW45" s="2981"/>
      <c r="DX45" s="2981"/>
      <c r="DY45" s="2981"/>
      <c r="DZ45" s="2981"/>
      <c r="EA45" s="2981"/>
      <c r="EB45" s="2981"/>
      <c r="EC45" s="2981"/>
      <c r="ED45" s="2981"/>
      <c r="EE45" s="2981"/>
      <c r="EF45" s="2981"/>
      <c r="EG45" s="2839" t="s">
        <v>0</v>
      </c>
      <c r="EH45" s="2114"/>
      <c r="EI45" s="1510"/>
      <c r="EJ45" s="1510"/>
      <c r="EK45" s="1510"/>
      <c r="EL45" s="1510"/>
      <c r="EM45" s="1510"/>
      <c r="EN45" s="1510"/>
      <c r="EO45" s="1510"/>
      <c r="EP45" s="1510"/>
      <c r="EQ45" s="1510"/>
      <c r="ER45" s="2118" t="s">
        <v>1</v>
      </c>
      <c r="ES45" s="2833"/>
      <c r="ET45" s="2980">
        <f t="shared" si="2"/>
        <v>0</v>
      </c>
      <c r="EU45" s="2980"/>
      <c r="EV45" s="2980"/>
      <c r="EW45" s="2980"/>
      <c r="EX45" s="2980"/>
      <c r="EY45" s="2980"/>
      <c r="EZ45" s="2980"/>
      <c r="FA45" s="2980"/>
      <c r="FB45" s="2980"/>
      <c r="FC45" s="2980"/>
      <c r="FD45" s="2980"/>
      <c r="FE45" s="2980"/>
      <c r="FF45" s="2114" t="s">
        <v>0</v>
      </c>
      <c r="FG45" s="2114"/>
      <c r="FH45" s="2115">
        <f t="shared" si="3"/>
        <v>0</v>
      </c>
      <c r="FI45" s="2115"/>
      <c r="FJ45" s="2115"/>
      <c r="FK45" s="2115"/>
      <c r="FL45" s="2115"/>
      <c r="FM45" s="2115"/>
      <c r="FN45" s="2115"/>
      <c r="FO45" s="2115"/>
      <c r="FP45" s="2115"/>
      <c r="FQ45" s="2118" t="s">
        <v>1</v>
      </c>
      <c r="FR45" s="2119"/>
    </row>
    <row r="46" spans="3:174" ht="23.25" customHeight="1">
      <c r="C46" s="203"/>
      <c r="D46" s="2993" t="s">
        <v>1132</v>
      </c>
      <c r="E46" s="2993"/>
      <c r="F46" s="2993"/>
      <c r="G46" s="2993"/>
      <c r="H46" s="2993"/>
      <c r="I46" s="2993"/>
      <c r="J46" s="2993"/>
      <c r="K46" s="2993"/>
      <c r="L46" s="2993"/>
      <c r="M46" s="2993"/>
      <c r="N46" s="2993"/>
      <c r="O46" s="2993"/>
      <c r="P46" s="2993"/>
      <c r="Q46" s="2993"/>
      <c r="R46" s="2993"/>
      <c r="S46" s="2993"/>
      <c r="T46" s="2993"/>
      <c r="U46" s="2993"/>
      <c r="V46" s="2993"/>
      <c r="W46" s="2993"/>
      <c r="X46" s="2994"/>
      <c r="Y46" s="2969">
        <v>55062</v>
      </c>
      <c r="Z46" s="2970"/>
      <c r="AA46" s="2970"/>
      <c r="AB46" s="2970"/>
      <c r="AC46" s="2971"/>
      <c r="AD46" s="169"/>
      <c r="AE46" s="457"/>
      <c r="AF46" s="457"/>
      <c r="AG46" s="457"/>
      <c r="AH46" s="457"/>
      <c r="AI46" s="960" t="s">
        <v>774</v>
      </c>
      <c r="AJ46" s="2864" t="s">
        <v>210</v>
      </c>
      <c r="AK46" s="2864"/>
      <c r="AL46" s="2864"/>
      <c r="AM46" s="459"/>
      <c r="AN46" s="459"/>
      <c r="AO46" s="2883" t="s">
        <v>7</v>
      </c>
      <c r="AP46" s="2983"/>
      <c r="AQ46" s="2399">
        <f>ET47</f>
        <v>0</v>
      </c>
      <c r="AR46" s="2388"/>
      <c r="AS46" s="2388"/>
      <c r="AT46" s="2388"/>
      <c r="AU46" s="2388"/>
      <c r="AV46" s="2388"/>
      <c r="AW46" s="2388"/>
      <c r="AX46" s="2388"/>
      <c r="AY46" s="2388"/>
      <c r="AZ46" s="2388"/>
      <c r="BA46" s="2388"/>
      <c r="BB46" s="2400"/>
      <c r="BC46" s="2114" t="s">
        <v>0</v>
      </c>
      <c r="BD46" s="2114"/>
      <c r="BE46" s="2115">
        <f>FH47</f>
        <v>0</v>
      </c>
      <c r="BF46" s="2115"/>
      <c r="BG46" s="2115"/>
      <c r="BH46" s="2115"/>
      <c r="BI46" s="2115"/>
      <c r="BJ46" s="2115"/>
      <c r="BK46" s="2115"/>
      <c r="BL46" s="2115"/>
      <c r="BM46" s="2115"/>
      <c r="BN46" s="2118" t="s">
        <v>1</v>
      </c>
      <c r="BO46" s="2118"/>
      <c r="BP46" s="2981"/>
      <c r="BQ46" s="2981"/>
      <c r="BR46" s="2981"/>
      <c r="BS46" s="2981"/>
      <c r="BT46" s="2981"/>
      <c r="BU46" s="2981"/>
      <c r="BV46" s="2981"/>
      <c r="BW46" s="2981"/>
      <c r="BX46" s="2981"/>
      <c r="BY46" s="2981"/>
      <c r="BZ46" s="2981"/>
      <c r="CA46" s="2981"/>
      <c r="CB46" s="2981"/>
      <c r="CC46" s="2981"/>
      <c r="CD46" s="2981"/>
      <c r="CE46" s="2981"/>
      <c r="CF46" s="2981"/>
      <c r="CG46" s="2981"/>
      <c r="CH46" s="2981"/>
      <c r="CI46" s="2981"/>
      <c r="CJ46" s="2981"/>
      <c r="CK46" s="2981"/>
      <c r="CL46" s="2981"/>
      <c r="CM46" s="2981"/>
      <c r="CN46" s="2981"/>
      <c r="CO46" s="2981"/>
      <c r="CP46" s="2981"/>
      <c r="CQ46" s="2914"/>
      <c r="CR46" s="976"/>
      <c r="CS46" s="2114" t="s">
        <v>0</v>
      </c>
      <c r="CT46" s="2114"/>
      <c r="CU46" s="1510"/>
      <c r="CV46" s="1510"/>
      <c r="CW46" s="1510"/>
      <c r="CX46" s="1510"/>
      <c r="CY46" s="1510"/>
      <c r="CZ46" s="1510"/>
      <c r="DA46" s="1510"/>
      <c r="DB46" s="1510"/>
      <c r="DC46" s="2118" t="s">
        <v>1</v>
      </c>
      <c r="DD46" s="2118"/>
      <c r="DE46" s="757" t="s">
        <v>0</v>
      </c>
      <c r="DF46" s="906"/>
      <c r="DG46" s="963" t="s">
        <v>1</v>
      </c>
      <c r="DH46" s="2114" t="s">
        <v>0</v>
      </c>
      <c r="DI46" s="2114"/>
      <c r="DJ46" s="1510"/>
      <c r="DK46" s="1510"/>
      <c r="DL46" s="1510"/>
      <c r="DM46" s="1510"/>
      <c r="DN46" s="1510"/>
      <c r="DO46" s="1510"/>
      <c r="DP46" s="1510"/>
      <c r="DQ46" s="1510"/>
      <c r="DR46" s="1510"/>
      <c r="DS46" s="2118" t="s">
        <v>1</v>
      </c>
      <c r="DT46" s="2833"/>
      <c r="DU46" s="2981"/>
      <c r="DV46" s="2981"/>
      <c r="DW46" s="2981"/>
      <c r="DX46" s="2981"/>
      <c r="DY46" s="2981"/>
      <c r="DZ46" s="2981"/>
      <c r="EA46" s="2981"/>
      <c r="EB46" s="2981"/>
      <c r="EC46" s="2981"/>
      <c r="ED46" s="2981"/>
      <c r="EE46" s="2981"/>
      <c r="EF46" s="2981"/>
      <c r="EG46" s="2839" t="s">
        <v>0</v>
      </c>
      <c r="EH46" s="2114"/>
      <c r="EI46" s="1510"/>
      <c r="EJ46" s="1510"/>
      <c r="EK46" s="1510"/>
      <c r="EL46" s="1510"/>
      <c r="EM46" s="1510"/>
      <c r="EN46" s="1510"/>
      <c r="EO46" s="1510"/>
      <c r="EP46" s="1510"/>
      <c r="EQ46" s="1510"/>
      <c r="ER46" s="2118" t="s">
        <v>1</v>
      </c>
      <c r="ES46" s="2833"/>
      <c r="ET46" s="2980">
        <f t="shared" si="2"/>
        <v>0</v>
      </c>
      <c r="EU46" s="2980"/>
      <c r="EV46" s="2980"/>
      <c r="EW46" s="2980"/>
      <c r="EX46" s="2980"/>
      <c r="EY46" s="2980"/>
      <c r="EZ46" s="2980"/>
      <c r="FA46" s="2980"/>
      <c r="FB46" s="2980"/>
      <c r="FC46" s="2980"/>
      <c r="FD46" s="2980"/>
      <c r="FE46" s="2980"/>
      <c r="FF46" s="2114" t="s">
        <v>0</v>
      </c>
      <c r="FG46" s="2114"/>
      <c r="FH46" s="2115">
        <f t="shared" si="3"/>
        <v>0</v>
      </c>
      <c r="FI46" s="2115"/>
      <c r="FJ46" s="2115"/>
      <c r="FK46" s="2115"/>
      <c r="FL46" s="2115"/>
      <c r="FM46" s="2115"/>
      <c r="FN46" s="2115"/>
      <c r="FO46" s="2115"/>
      <c r="FP46" s="2115"/>
      <c r="FQ46" s="2118" t="s">
        <v>1</v>
      </c>
      <c r="FR46" s="2119"/>
    </row>
    <row r="47" spans="3:174" ht="18" customHeight="1" thickBot="1">
      <c r="C47" s="471"/>
      <c r="D47" s="3416"/>
      <c r="E47" s="3416"/>
      <c r="F47" s="3416"/>
      <c r="G47" s="3416"/>
      <c r="H47" s="3416"/>
      <c r="I47" s="3416"/>
      <c r="J47" s="3416"/>
      <c r="K47" s="3416"/>
      <c r="L47" s="3416"/>
      <c r="M47" s="3416"/>
      <c r="N47" s="3416"/>
      <c r="O47" s="3416"/>
      <c r="P47" s="3416"/>
      <c r="Q47" s="3416"/>
      <c r="R47" s="3416"/>
      <c r="S47" s="3416"/>
      <c r="T47" s="3416"/>
      <c r="U47" s="3416"/>
      <c r="V47" s="3416"/>
      <c r="W47" s="3416"/>
      <c r="X47" s="3417"/>
      <c r="Y47" s="2876">
        <v>55262</v>
      </c>
      <c r="Z47" s="2877"/>
      <c r="AA47" s="2877"/>
      <c r="AB47" s="2877"/>
      <c r="AC47" s="2989"/>
      <c r="AD47" s="169"/>
      <c r="AE47" s="457"/>
      <c r="AF47" s="457"/>
      <c r="AG47" s="457"/>
      <c r="AH47" s="457"/>
      <c r="AI47" s="960" t="s">
        <v>774</v>
      </c>
      <c r="AJ47" s="2864" t="s">
        <v>211</v>
      </c>
      <c r="AK47" s="2864"/>
      <c r="AL47" s="2864"/>
      <c r="AM47" s="459"/>
      <c r="AN47" s="459"/>
      <c r="AO47" s="2883" t="s">
        <v>8</v>
      </c>
      <c r="AP47" s="2983"/>
      <c r="AQ47" s="2895"/>
      <c r="AR47" s="2843"/>
      <c r="AS47" s="2843"/>
      <c r="AT47" s="2843"/>
      <c r="AU47" s="2843"/>
      <c r="AV47" s="2843"/>
      <c r="AW47" s="2843"/>
      <c r="AX47" s="2843"/>
      <c r="AY47" s="2843"/>
      <c r="AZ47" s="2843"/>
      <c r="BA47" s="2843"/>
      <c r="BB47" s="2844"/>
      <c r="BC47" s="2114" t="s">
        <v>0</v>
      </c>
      <c r="BD47" s="2114"/>
      <c r="BE47" s="1510"/>
      <c r="BF47" s="1510"/>
      <c r="BG47" s="1510"/>
      <c r="BH47" s="1510"/>
      <c r="BI47" s="1510"/>
      <c r="BJ47" s="1510"/>
      <c r="BK47" s="1510"/>
      <c r="BL47" s="1510"/>
      <c r="BM47" s="1510"/>
      <c r="BN47" s="2118" t="s">
        <v>1</v>
      </c>
      <c r="BO47" s="2118"/>
      <c r="BP47" s="2981"/>
      <c r="BQ47" s="2981"/>
      <c r="BR47" s="2981"/>
      <c r="BS47" s="2981"/>
      <c r="BT47" s="2981"/>
      <c r="BU47" s="2981"/>
      <c r="BV47" s="2981"/>
      <c r="BW47" s="2981"/>
      <c r="BX47" s="2981"/>
      <c r="BY47" s="2981"/>
      <c r="BZ47" s="2981"/>
      <c r="CA47" s="2981"/>
      <c r="CB47" s="2981"/>
      <c r="CC47" s="2981"/>
      <c r="CD47" s="2981"/>
      <c r="CE47" s="2981"/>
      <c r="CF47" s="2981"/>
      <c r="CG47" s="2981"/>
      <c r="CH47" s="2981"/>
      <c r="CI47" s="2981"/>
      <c r="CJ47" s="2981"/>
      <c r="CK47" s="2981"/>
      <c r="CL47" s="2981"/>
      <c r="CM47" s="2981"/>
      <c r="CN47" s="2981"/>
      <c r="CO47" s="2981"/>
      <c r="CP47" s="2981"/>
      <c r="CQ47" s="2914"/>
      <c r="CR47" s="976"/>
      <c r="CS47" s="2114" t="s">
        <v>0</v>
      </c>
      <c r="CT47" s="2114"/>
      <c r="CU47" s="1510"/>
      <c r="CV47" s="1510"/>
      <c r="CW47" s="1510"/>
      <c r="CX47" s="1510"/>
      <c r="CY47" s="1510"/>
      <c r="CZ47" s="1510"/>
      <c r="DA47" s="1510"/>
      <c r="DB47" s="1510"/>
      <c r="DC47" s="2118" t="s">
        <v>1</v>
      </c>
      <c r="DD47" s="2118"/>
      <c r="DE47" s="757" t="s">
        <v>0</v>
      </c>
      <c r="DF47" s="970"/>
      <c r="DG47" s="962" t="s">
        <v>1</v>
      </c>
      <c r="DH47" s="2114" t="s">
        <v>0</v>
      </c>
      <c r="DI47" s="2114"/>
      <c r="DJ47" s="1510"/>
      <c r="DK47" s="1510"/>
      <c r="DL47" s="1510"/>
      <c r="DM47" s="1510"/>
      <c r="DN47" s="1510"/>
      <c r="DO47" s="1510"/>
      <c r="DP47" s="1510"/>
      <c r="DQ47" s="1510"/>
      <c r="DR47" s="1510"/>
      <c r="DS47" s="2118" t="s">
        <v>1</v>
      </c>
      <c r="DT47" s="2833"/>
      <c r="DU47" s="2981"/>
      <c r="DV47" s="2981"/>
      <c r="DW47" s="2981"/>
      <c r="DX47" s="2981"/>
      <c r="DY47" s="2981"/>
      <c r="DZ47" s="2981"/>
      <c r="EA47" s="2981"/>
      <c r="EB47" s="2981"/>
      <c r="EC47" s="2981"/>
      <c r="ED47" s="2981"/>
      <c r="EE47" s="2981"/>
      <c r="EF47" s="2981"/>
      <c r="EG47" s="2839" t="s">
        <v>0</v>
      </c>
      <c r="EH47" s="2114"/>
      <c r="EI47" s="1510"/>
      <c r="EJ47" s="1510"/>
      <c r="EK47" s="1510"/>
      <c r="EL47" s="1510"/>
      <c r="EM47" s="1510"/>
      <c r="EN47" s="1510"/>
      <c r="EO47" s="1510"/>
      <c r="EP47" s="1510"/>
      <c r="EQ47" s="1510"/>
      <c r="ER47" s="2118" t="s">
        <v>1</v>
      </c>
      <c r="ES47" s="2833"/>
      <c r="ET47" s="2000">
        <f t="shared" si="2"/>
        <v>0</v>
      </c>
      <c r="EU47" s="2000"/>
      <c r="EV47" s="2000"/>
      <c r="EW47" s="2000"/>
      <c r="EX47" s="2000"/>
      <c r="EY47" s="2000"/>
      <c r="EZ47" s="2000"/>
      <c r="FA47" s="2000"/>
      <c r="FB47" s="2000"/>
      <c r="FC47" s="2000"/>
      <c r="FD47" s="2000"/>
      <c r="FE47" s="2000"/>
      <c r="FF47" s="2835" t="s">
        <v>0</v>
      </c>
      <c r="FG47" s="2835"/>
      <c r="FH47" s="2322">
        <f t="shared" si="3"/>
        <v>0</v>
      </c>
      <c r="FI47" s="2322"/>
      <c r="FJ47" s="2322"/>
      <c r="FK47" s="2322"/>
      <c r="FL47" s="2322"/>
      <c r="FM47" s="2322"/>
      <c r="FN47" s="2322"/>
      <c r="FO47" s="2322"/>
      <c r="FP47" s="2322"/>
      <c r="FQ47" s="2118" t="s">
        <v>1</v>
      </c>
      <c r="FR47" s="2119"/>
    </row>
    <row r="48" spans="3:174" ht="27.75" customHeight="1">
      <c r="C48" s="171"/>
      <c r="D48" s="3463" t="s">
        <v>1133</v>
      </c>
      <c r="E48" s="3463"/>
      <c r="F48" s="3463"/>
      <c r="G48" s="3463"/>
      <c r="H48" s="3463"/>
      <c r="I48" s="3463"/>
      <c r="J48" s="3463"/>
      <c r="K48" s="3463"/>
      <c r="L48" s="3463"/>
      <c r="M48" s="3463"/>
      <c r="N48" s="3463"/>
      <c r="O48" s="3463"/>
      <c r="P48" s="3463"/>
      <c r="Q48" s="3463"/>
      <c r="R48" s="3463"/>
      <c r="S48" s="3463"/>
      <c r="T48" s="3463"/>
      <c r="U48" s="3463"/>
      <c r="V48" s="3463"/>
      <c r="W48" s="3463"/>
      <c r="X48" s="3463"/>
      <c r="Y48" s="3464">
        <v>5510</v>
      </c>
      <c r="Z48" s="3465"/>
      <c r="AA48" s="3465"/>
      <c r="AB48" s="3465"/>
      <c r="AC48" s="3466"/>
      <c r="AD48" s="205"/>
      <c r="AE48" s="206"/>
      <c r="AF48" s="206"/>
      <c r="AG48" s="206"/>
      <c r="AH48" s="206"/>
      <c r="AI48" s="207" t="s">
        <v>774</v>
      </c>
      <c r="AJ48" s="3467" t="s">
        <v>210</v>
      </c>
      <c r="AK48" s="3467"/>
      <c r="AL48" s="3467"/>
      <c r="AM48" s="208"/>
      <c r="AN48" s="208"/>
      <c r="AO48" s="2883" t="s">
        <v>7</v>
      </c>
      <c r="AP48" s="2983"/>
      <c r="AQ48" s="2401">
        <f>SUM(AQ52,AQ68,AQ70,AQ72,AQ74,AQ76)</f>
        <v>8912652</v>
      </c>
      <c r="AR48" s="2402"/>
      <c r="AS48" s="2402"/>
      <c r="AT48" s="2402"/>
      <c r="AU48" s="2402"/>
      <c r="AV48" s="2402"/>
      <c r="AW48" s="2402"/>
      <c r="AX48" s="2402"/>
      <c r="AY48" s="2402"/>
      <c r="AZ48" s="2402"/>
      <c r="BA48" s="2402"/>
      <c r="BB48" s="2403"/>
      <c r="BC48" s="3394" t="s">
        <v>0</v>
      </c>
      <c r="BD48" s="3394"/>
      <c r="BE48" s="2132">
        <f>SUM(BE52,BE68,BE70,BE72,BE74,BE76)</f>
        <v>1698581</v>
      </c>
      <c r="BF48" s="2132"/>
      <c r="BG48" s="2132"/>
      <c r="BH48" s="2132"/>
      <c r="BI48" s="2132"/>
      <c r="BJ48" s="2132"/>
      <c r="BK48" s="2132"/>
      <c r="BL48" s="2132"/>
      <c r="BM48" s="2132"/>
      <c r="BN48" s="3390" t="s">
        <v>1</v>
      </c>
      <c r="BO48" s="3390"/>
      <c r="BP48" s="3397">
        <f>SUM(BP52,BP68,BP70,BP72,BP74,BP76)</f>
        <v>145063838</v>
      </c>
      <c r="BQ48" s="3397"/>
      <c r="BR48" s="3397"/>
      <c r="BS48" s="3397"/>
      <c r="BT48" s="3397"/>
      <c r="BU48" s="3397"/>
      <c r="BV48" s="3397"/>
      <c r="BW48" s="3397"/>
      <c r="BX48" s="3397"/>
      <c r="BY48" s="3397"/>
      <c r="BZ48" s="3397"/>
      <c r="CA48" s="3397"/>
      <c r="CB48" s="3397"/>
      <c r="CC48" s="3397">
        <f>SUM(CC52,CC68,CC70,CC72,CC74,CC76)</f>
        <v>285685</v>
      </c>
      <c r="CD48" s="3397"/>
      <c r="CE48" s="3397"/>
      <c r="CF48" s="3397"/>
      <c r="CG48" s="3397"/>
      <c r="CH48" s="3397"/>
      <c r="CI48" s="3397"/>
      <c r="CJ48" s="3397"/>
      <c r="CK48" s="3397"/>
      <c r="CL48" s="3397"/>
      <c r="CM48" s="3397"/>
      <c r="CN48" s="3397"/>
      <c r="CO48" s="3397"/>
      <c r="CP48" s="3397"/>
      <c r="CQ48" s="2464"/>
      <c r="CR48" s="987">
        <f>CR52+CR68+CR70+CR72+CR74+CR76</f>
        <v>1210962</v>
      </c>
      <c r="CS48" s="3394" t="s">
        <v>0</v>
      </c>
      <c r="CT48" s="3394"/>
      <c r="CU48" s="2132">
        <f>SUM(CU52,CU68,CU70,CU72,CU74,CU76)</f>
        <v>144037110</v>
      </c>
      <c r="CV48" s="2132"/>
      <c r="CW48" s="2132"/>
      <c r="CX48" s="2132"/>
      <c r="CY48" s="2132"/>
      <c r="CZ48" s="2132"/>
      <c r="DA48" s="2132"/>
      <c r="DB48" s="2132"/>
      <c r="DC48" s="3390" t="s">
        <v>1</v>
      </c>
      <c r="DD48" s="3390"/>
      <c r="DE48" s="760" t="s">
        <v>0</v>
      </c>
      <c r="DF48" s="973">
        <f>DF52+DF68+DF70+DF72+DF74+DF76</f>
        <v>182875</v>
      </c>
      <c r="DG48" s="765" t="s">
        <v>1</v>
      </c>
      <c r="DH48" s="3394" t="s">
        <v>0</v>
      </c>
      <c r="DI48" s="3394"/>
      <c r="DJ48" s="2132">
        <f>SUM(DJ52,DJ68,DJ70,DJ72,DJ74,DJ76)</f>
        <v>18046</v>
      </c>
      <c r="DK48" s="2132"/>
      <c r="DL48" s="2132"/>
      <c r="DM48" s="2132"/>
      <c r="DN48" s="2132"/>
      <c r="DO48" s="2132"/>
      <c r="DP48" s="2132"/>
      <c r="DQ48" s="2132"/>
      <c r="DR48" s="2132"/>
      <c r="DS48" s="3390" t="s">
        <v>1</v>
      </c>
      <c r="DT48" s="3395"/>
      <c r="DU48" s="3397">
        <f>SUM(DU52,DU68,DU70,DU72,DU74,DU76)</f>
        <v>940872</v>
      </c>
      <c r="DV48" s="3397"/>
      <c r="DW48" s="3397"/>
      <c r="DX48" s="3397"/>
      <c r="DY48" s="3397"/>
      <c r="DZ48" s="3397"/>
      <c r="EA48" s="3397"/>
      <c r="EB48" s="3397"/>
      <c r="EC48" s="3397"/>
      <c r="ED48" s="3397"/>
      <c r="EE48" s="3397"/>
      <c r="EF48" s="3397"/>
      <c r="EG48" s="3443"/>
      <c r="EH48" s="3444"/>
      <c r="EI48" s="2132">
        <f>SUM(EI52,EI68,EI70,EI72,EI74,EI76)</f>
        <v>0</v>
      </c>
      <c r="EJ48" s="2132"/>
      <c r="EK48" s="2132"/>
      <c r="EL48" s="2132"/>
      <c r="EM48" s="2132"/>
      <c r="EN48" s="2132"/>
      <c r="EO48" s="2132"/>
      <c r="EP48" s="2132"/>
      <c r="EQ48" s="2132"/>
      <c r="ER48" s="3445"/>
      <c r="ES48" s="3446"/>
      <c r="ET48" s="3447">
        <f>AQ48+BP48+CC48-CU48-DF48-DJ48+EI48</f>
        <v>10024144</v>
      </c>
      <c r="EU48" s="3447"/>
      <c r="EV48" s="3447"/>
      <c r="EW48" s="3447"/>
      <c r="EX48" s="3447"/>
      <c r="EY48" s="3447"/>
      <c r="EZ48" s="3447"/>
      <c r="FA48" s="3447"/>
      <c r="FB48" s="3447"/>
      <c r="FC48" s="3447"/>
      <c r="FD48" s="3447"/>
      <c r="FE48" s="3447"/>
      <c r="FF48" s="2075" t="s">
        <v>0</v>
      </c>
      <c r="FG48" s="2075"/>
      <c r="FH48" s="2092">
        <f t="shared" si="3"/>
        <v>1785796</v>
      </c>
      <c r="FI48" s="2092"/>
      <c r="FJ48" s="2092"/>
      <c r="FK48" s="2092"/>
      <c r="FL48" s="2092"/>
      <c r="FM48" s="2092"/>
      <c r="FN48" s="2092"/>
      <c r="FO48" s="2092"/>
      <c r="FP48" s="2092"/>
      <c r="FQ48" s="3390" t="s">
        <v>1</v>
      </c>
      <c r="FR48" s="3391"/>
    </row>
    <row r="49" spans="1:174" ht="27.75" customHeight="1" thickBot="1">
      <c r="C49" s="171"/>
      <c r="D49" s="3463"/>
      <c r="E49" s="3463"/>
      <c r="F49" s="3463"/>
      <c r="G49" s="3463"/>
      <c r="H49" s="3463"/>
      <c r="I49" s="3463"/>
      <c r="J49" s="3463"/>
      <c r="K49" s="3463"/>
      <c r="L49" s="3463"/>
      <c r="M49" s="3463"/>
      <c r="N49" s="3463"/>
      <c r="O49" s="3463"/>
      <c r="P49" s="3463"/>
      <c r="Q49" s="3463"/>
      <c r="R49" s="3463"/>
      <c r="S49" s="3463"/>
      <c r="T49" s="3463"/>
      <c r="U49" s="3463"/>
      <c r="V49" s="3463"/>
      <c r="W49" s="3463"/>
      <c r="X49" s="3463"/>
      <c r="Y49" s="2876">
        <v>5530</v>
      </c>
      <c r="Z49" s="2877"/>
      <c r="AA49" s="2877"/>
      <c r="AB49" s="2877"/>
      <c r="AC49" s="2989"/>
      <c r="AD49" s="169"/>
      <c r="AE49" s="457"/>
      <c r="AF49" s="457"/>
      <c r="AG49" s="457"/>
      <c r="AH49" s="457"/>
      <c r="AI49" s="960" t="s">
        <v>774</v>
      </c>
      <c r="AJ49" s="2864" t="s">
        <v>211</v>
      </c>
      <c r="AK49" s="2864"/>
      <c r="AL49" s="2864"/>
      <c r="AM49" s="459"/>
      <c r="AN49" s="459"/>
      <c r="AO49" s="2883" t="s">
        <v>8</v>
      </c>
      <c r="AP49" s="2983"/>
      <c r="AQ49" s="3442">
        <f>SUM(AQ53,AQ69,AQ71,AQ73,AQ75,AQ77)</f>
        <v>6343234</v>
      </c>
      <c r="AR49" s="2000"/>
      <c r="AS49" s="2000"/>
      <c r="AT49" s="2000"/>
      <c r="AU49" s="2000"/>
      <c r="AV49" s="2000"/>
      <c r="AW49" s="2000"/>
      <c r="AX49" s="2000"/>
      <c r="AY49" s="2000"/>
      <c r="AZ49" s="2000"/>
      <c r="BA49" s="2000"/>
      <c r="BB49" s="2000"/>
      <c r="BC49" s="2835" t="s">
        <v>0</v>
      </c>
      <c r="BD49" s="2835"/>
      <c r="BE49" s="2322">
        <f>SUM(BE53,BE69,BE71,BE73,BE75,BE77)</f>
        <v>1192392</v>
      </c>
      <c r="BF49" s="2322"/>
      <c r="BG49" s="2322"/>
      <c r="BH49" s="2322"/>
      <c r="BI49" s="2322"/>
      <c r="BJ49" s="2322"/>
      <c r="BK49" s="2322"/>
      <c r="BL49" s="2322"/>
      <c r="BM49" s="2322"/>
      <c r="BN49" s="2837" t="s">
        <v>1</v>
      </c>
      <c r="BO49" s="2837"/>
      <c r="BP49" s="2446">
        <f>SUM(BP53,BP69,BP71,BP73,BP75,BP77)</f>
        <v>131946786</v>
      </c>
      <c r="BQ49" s="2447"/>
      <c r="BR49" s="2447"/>
      <c r="BS49" s="2447"/>
      <c r="BT49" s="2447"/>
      <c r="BU49" s="2447"/>
      <c r="BV49" s="2447"/>
      <c r="BW49" s="2447"/>
      <c r="BX49" s="2447"/>
      <c r="BY49" s="2447"/>
      <c r="BZ49" s="2447"/>
      <c r="CA49" s="2447"/>
      <c r="CB49" s="3037"/>
      <c r="CC49" s="2446">
        <f>SUM(CC53,CC69,CC71,CC73,CC75,CC77)</f>
        <v>126</v>
      </c>
      <c r="CD49" s="2447"/>
      <c r="CE49" s="2447"/>
      <c r="CF49" s="2447"/>
      <c r="CG49" s="2447"/>
      <c r="CH49" s="2447"/>
      <c r="CI49" s="2447"/>
      <c r="CJ49" s="2447"/>
      <c r="CK49" s="2447"/>
      <c r="CL49" s="2447"/>
      <c r="CM49" s="2447"/>
      <c r="CN49" s="2447"/>
      <c r="CO49" s="2447"/>
      <c r="CP49" s="2447"/>
      <c r="CQ49" s="2447"/>
      <c r="CR49" s="917">
        <f>CR53+CR69+CR71+CR73+CR75+CR77</f>
        <v>651003</v>
      </c>
      <c r="CS49" s="2835" t="s">
        <v>0</v>
      </c>
      <c r="CT49" s="2835"/>
      <c r="CU49" s="2322">
        <f>SUM(CU53,CU69,CU71,CU73,CU75,CU77)</f>
        <v>129312465</v>
      </c>
      <c r="CV49" s="2322"/>
      <c r="CW49" s="2322"/>
      <c r="CX49" s="2322"/>
      <c r="CY49" s="2322"/>
      <c r="CZ49" s="2322"/>
      <c r="DA49" s="2322"/>
      <c r="DB49" s="2322"/>
      <c r="DC49" s="2837" t="s">
        <v>1</v>
      </c>
      <c r="DD49" s="2837"/>
      <c r="DE49" s="766" t="s">
        <v>0</v>
      </c>
      <c r="DF49" s="945">
        <f>DF53+DF69+DF71+DF73+DF75+DF77</f>
        <v>20106</v>
      </c>
      <c r="DG49" s="767" t="s">
        <v>1</v>
      </c>
      <c r="DH49" s="2835" t="s">
        <v>0</v>
      </c>
      <c r="DI49" s="2835"/>
      <c r="DJ49" s="2322">
        <f>SUM(DJ53,DJ69,DJ71,DJ73,DJ75,DJ77)</f>
        <v>44923</v>
      </c>
      <c r="DK49" s="2322"/>
      <c r="DL49" s="2322"/>
      <c r="DM49" s="2322"/>
      <c r="DN49" s="2322"/>
      <c r="DO49" s="2322"/>
      <c r="DP49" s="2322"/>
      <c r="DQ49" s="2322"/>
      <c r="DR49" s="2322"/>
      <c r="DS49" s="2837" t="s">
        <v>1</v>
      </c>
      <c r="DT49" s="2838"/>
      <c r="DU49" s="2000">
        <f>SUM(DU53,DU69,DU71,DU73,DU75,DU77)</f>
        <v>124708</v>
      </c>
      <c r="DV49" s="2000"/>
      <c r="DW49" s="2000"/>
      <c r="DX49" s="2000"/>
      <c r="DY49" s="2000"/>
      <c r="DZ49" s="2000"/>
      <c r="EA49" s="2000"/>
      <c r="EB49" s="2000"/>
      <c r="EC49" s="2000"/>
      <c r="ED49" s="2000"/>
      <c r="EE49" s="2000"/>
      <c r="EF49" s="2000"/>
      <c r="EG49" s="3448"/>
      <c r="EH49" s="3449"/>
      <c r="EI49" s="2322">
        <f>SUM(EI53,EI69,EI71,EI73,EI75,EI77)</f>
        <v>0</v>
      </c>
      <c r="EJ49" s="2322"/>
      <c r="EK49" s="2322"/>
      <c r="EL49" s="2322"/>
      <c r="EM49" s="2322"/>
      <c r="EN49" s="2322"/>
      <c r="EO49" s="2322"/>
      <c r="EP49" s="2322"/>
      <c r="EQ49" s="2322"/>
      <c r="ER49" s="3450"/>
      <c r="ES49" s="3451"/>
      <c r="ET49" s="2000">
        <f>AQ49+BP49+CC49-CU49-DF49-DJ49+EI49</f>
        <v>8912652</v>
      </c>
      <c r="EU49" s="2000"/>
      <c r="EV49" s="2000"/>
      <c r="EW49" s="2000"/>
      <c r="EX49" s="2000"/>
      <c r="EY49" s="2000"/>
      <c r="EZ49" s="2000"/>
      <c r="FA49" s="2000"/>
      <c r="FB49" s="2000"/>
      <c r="FC49" s="2000"/>
      <c r="FD49" s="2000"/>
      <c r="FE49" s="2000"/>
      <c r="FF49" s="2835" t="s">
        <v>0</v>
      </c>
      <c r="FG49" s="2835"/>
      <c r="FH49" s="2322">
        <f t="shared" si="3"/>
        <v>1698581</v>
      </c>
      <c r="FI49" s="2322"/>
      <c r="FJ49" s="2322"/>
      <c r="FK49" s="2322"/>
      <c r="FL49" s="2322"/>
      <c r="FM49" s="2322"/>
      <c r="FN49" s="2322"/>
      <c r="FO49" s="2322"/>
      <c r="FP49" s="2322"/>
      <c r="FQ49" s="2837" t="s">
        <v>1</v>
      </c>
      <c r="FR49" s="3014"/>
    </row>
    <row r="50" spans="1:174" s="460" customFormat="1" ht="8.1" customHeight="1">
      <c r="A50" s="629"/>
      <c r="C50" s="172"/>
      <c r="D50" s="3062" t="s">
        <v>406</v>
      </c>
      <c r="E50" s="3062"/>
      <c r="F50" s="3062"/>
      <c r="G50" s="3062"/>
      <c r="H50" s="3062"/>
      <c r="I50" s="3062"/>
      <c r="J50" s="3062"/>
      <c r="K50" s="3062"/>
      <c r="L50" s="3062"/>
      <c r="M50" s="3062"/>
      <c r="N50" s="3062"/>
      <c r="O50" s="3062"/>
      <c r="P50" s="3062"/>
      <c r="Q50" s="3062"/>
      <c r="R50" s="3062"/>
      <c r="S50" s="3062"/>
      <c r="T50" s="3062"/>
      <c r="U50" s="3062"/>
      <c r="V50" s="3062"/>
      <c r="W50" s="3062"/>
      <c r="X50" s="3062"/>
      <c r="Y50" s="2859"/>
      <c r="Z50" s="2860"/>
      <c r="AA50" s="2860"/>
      <c r="AB50" s="2860"/>
      <c r="AC50" s="3293"/>
      <c r="AD50" s="3409"/>
      <c r="AE50" s="2880"/>
      <c r="AF50" s="2880"/>
      <c r="AG50" s="2880"/>
      <c r="AH50" s="2880"/>
      <c r="AI50" s="2880"/>
      <c r="AJ50" s="2880"/>
      <c r="AK50" s="2880"/>
      <c r="AL50" s="2880"/>
      <c r="AM50" s="2880"/>
      <c r="AN50" s="2880"/>
      <c r="AO50" s="2880"/>
      <c r="AP50" s="3152"/>
      <c r="AQ50" s="3453"/>
      <c r="AR50" s="3454"/>
      <c r="AS50" s="3454"/>
      <c r="AT50" s="3454"/>
      <c r="AU50" s="3454"/>
      <c r="AV50" s="3454"/>
      <c r="AW50" s="3454"/>
      <c r="AX50" s="3454"/>
      <c r="AY50" s="3454"/>
      <c r="AZ50" s="3454"/>
      <c r="BA50" s="3454"/>
      <c r="BB50" s="3455"/>
      <c r="BC50" s="3458"/>
      <c r="BD50" s="3428"/>
      <c r="BE50" s="3428"/>
      <c r="BF50" s="3428"/>
      <c r="BG50" s="3428"/>
      <c r="BH50" s="3428"/>
      <c r="BI50" s="3428"/>
      <c r="BJ50" s="3428"/>
      <c r="BK50" s="3428"/>
      <c r="BL50" s="3428"/>
      <c r="BM50" s="3428"/>
      <c r="BN50" s="3428"/>
      <c r="BO50" s="3459"/>
      <c r="BP50" s="3422"/>
      <c r="BQ50" s="3422"/>
      <c r="BR50" s="3422"/>
      <c r="BS50" s="3422"/>
      <c r="BT50" s="3422"/>
      <c r="BU50" s="3422"/>
      <c r="BV50" s="3422"/>
      <c r="BW50" s="3422"/>
      <c r="BX50" s="3422"/>
      <c r="BY50" s="3422"/>
      <c r="BZ50" s="3422"/>
      <c r="CA50" s="3422"/>
      <c r="CB50" s="3422"/>
      <c r="CC50" s="3422"/>
      <c r="CD50" s="3422"/>
      <c r="CE50" s="3422"/>
      <c r="CF50" s="3422"/>
      <c r="CG50" s="3422"/>
      <c r="CH50" s="3422"/>
      <c r="CI50" s="3422"/>
      <c r="CJ50" s="3422"/>
      <c r="CK50" s="3422"/>
      <c r="CL50" s="3422"/>
      <c r="CM50" s="3422"/>
      <c r="CN50" s="3422"/>
      <c r="CO50" s="3422"/>
      <c r="CP50" s="3422"/>
      <c r="CQ50" s="3462"/>
      <c r="CR50" s="988"/>
      <c r="CS50" s="3440"/>
      <c r="CT50" s="3440"/>
      <c r="CU50" s="3428"/>
      <c r="CV50" s="3428"/>
      <c r="CW50" s="3428"/>
      <c r="CX50" s="3428"/>
      <c r="CY50" s="3428"/>
      <c r="CZ50" s="3428"/>
      <c r="DA50" s="3428"/>
      <c r="DB50" s="3428"/>
      <c r="DC50" s="3434"/>
      <c r="DD50" s="3434"/>
      <c r="DE50" s="763"/>
      <c r="DF50" s="764"/>
      <c r="DG50" s="990"/>
      <c r="DH50" s="3440"/>
      <c r="DI50" s="3440"/>
      <c r="DJ50" s="3428"/>
      <c r="DK50" s="3428"/>
      <c r="DL50" s="3428"/>
      <c r="DM50" s="3428"/>
      <c r="DN50" s="3428"/>
      <c r="DO50" s="3428"/>
      <c r="DP50" s="3428"/>
      <c r="DQ50" s="3428"/>
      <c r="DR50" s="3428"/>
      <c r="DS50" s="3434"/>
      <c r="DT50" s="3438"/>
      <c r="DU50" s="3422"/>
      <c r="DV50" s="3422"/>
      <c r="DW50" s="3422"/>
      <c r="DX50" s="3422"/>
      <c r="DY50" s="3422"/>
      <c r="DZ50" s="3422"/>
      <c r="EA50" s="3422"/>
      <c r="EB50" s="3422"/>
      <c r="EC50" s="3422"/>
      <c r="ED50" s="3422"/>
      <c r="EE50" s="3422"/>
      <c r="EF50" s="3422"/>
      <c r="EG50" s="3424"/>
      <c r="EH50" s="3425"/>
      <c r="EI50" s="3428"/>
      <c r="EJ50" s="3428"/>
      <c r="EK50" s="3428"/>
      <c r="EL50" s="3428"/>
      <c r="EM50" s="3428"/>
      <c r="EN50" s="3428"/>
      <c r="EO50" s="3428"/>
      <c r="EP50" s="3428"/>
      <c r="EQ50" s="3428"/>
      <c r="ER50" s="3430"/>
      <c r="ES50" s="3431"/>
      <c r="ET50" s="3422"/>
      <c r="EU50" s="3422"/>
      <c r="EV50" s="3422"/>
      <c r="EW50" s="3422"/>
      <c r="EX50" s="3422"/>
      <c r="EY50" s="3422"/>
      <c r="EZ50" s="3422"/>
      <c r="FA50" s="3422"/>
      <c r="FB50" s="3422"/>
      <c r="FC50" s="3422"/>
      <c r="FD50" s="3422"/>
      <c r="FE50" s="3422"/>
      <c r="FF50" s="3440"/>
      <c r="FG50" s="3440"/>
      <c r="FH50" s="3428"/>
      <c r="FI50" s="3428"/>
      <c r="FJ50" s="3428"/>
      <c r="FK50" s="3428"/>
      <c r="FL50" s="3428"/>
      <c r="FM50" s="3428"/>
      <c r="FN50" s="3428"/>
      <c r="FO50" s="3428"/>
      <c r="FP50" s="3428"/>
      <c r="FQ50" s="3434"/>
      <c r="FR50" s="3435"/>
    </row>
    <row r="51" spans="1:174" s="460" customFormat="1" ht="8.1" customHeight="1">
      <c r="A51" s="629"/>
      <c r="C51" s="209"/>
      <c r="D51" s="3452"/>
      <c r="E51" s="3452"/>
      <c r="F51" s="3452"/>
      <c r="G51" s="3452"/>
      <c r="H51" s="3452"/>
      <c r="I51" s="3452"/>
      <c r="J51" s="3452"/>
      <c r="K51" s="3452"/>
      <c r="L51" s="3452"/>
      <c r="M51" s="3452"/>
      <c r="N51" s="3452"/>
      <c r="O51" s="3452"/>
      <c r="P51" s="3452"/>
      <c r="Q51" s="3452"/>
      <c r="R51" s="3452"/>
      <c r="S51" s="3452"/>
      <c r="T51" s="3452"/>
      <c r="U51" s="3452"/>
      <c r="V51" s="3452"/>
      <c r="W51" s="3452"/>
      <c r="X51" s="3452"/>
      <c r="Y51" s="2876"/>
      <c r="Z51" s="2877"/>
      <c r="AA51" s="2877"/>
      <c r="AB51" s="2877"/>
      <c r="AC51" s="2989"/>
      <c r="AD51" s="3410"/>
      <c r="AE51" s="3067"/>
      <c r="AF51" s="3067"/>
      <c r="AG51" s="3067"/>
      <c r="AH51" s="3067"/>
      <c r="AI51" s="3067"/>
      <c r="AJ51" s="3067"/>
      <c r="AK51" s="3067"/>
      <c r="AL51" s="3067"/>
      <c r="AM51" s="3067"/>
      <c r="AN51" s="3067"/>
      <c r="AO51" s="3067"/>
      <c r="AP51" s="3153"/>
      <c r="AQ51" s="3456"/>
      <c r="AR51" s="3139"/>
      <c r="AS51" s="3139"/>
      <c r="AT51" s="3139"/>
      <c r="AU51" s="3139"/>
      <c r="AV51" s="3139"/>
      <c r="AW51" s="3139"/>
      <c r="AX51" s="3139"/>
      <c r="AY51" s="3139"/>
      <c r="AZ51" s="3139"/>
      <c r="BA51" s="3139"/>
      <c r="BB51" s="3457"/>
      <c r="BC51" s="3460"/>
      <c r="BD51" s="3429"/>
      <c r="BE51" s="3429"/>
      <c r="BF51" s="3429"/>
      <c r="BG51" s="3429"/>
      <c r="BH51" s="3429"/>
      <c r="BI51" s="3429"/>
      <c r="BJ51" s="3429"/>
      <c r="BK51" s="3429"/>
      <c r="BL51" s="3429"/>
      <c r="BM51" s="3429"/>
      <c r="BN51" s="3429"/>
      <c r="BO51" s="3461"/>
      <c r="BP51" s="3423"/>
      <c r="BQ51" s="3423"/>
      <c r="BR51" s="3423"/>
      <c r="BS51" s="3423"/>
      <c r="BT51" s="3423"/>
      <c r="BU51" s="3423"/>
      <c r="BV51" s="3423"/>
      <c r="BW51" s="3423"/>
      <c r="BX51" s="3423"/>
      <c r="BY51" s="3423"/>
      <c r="BZ51" s="3423"/>
      <c r="CA51" s="3423"/>
      <c r="CB51" s="3423"/>
      <c r="CC51" s="3423"/>
      <c r="CD51" s="3423"/>
      <c r="CE51" s="3423"/>
      <c r="CF51" s="3423"/>
      <c r="CG51" s="3423"/>
      <c r="CH51" s="3423"/>
      <c r="CI51" s="3423"/>
      <c r="CJ51" s="3423"/>
      <c r="CK51" s="3423"/>
      <c r="CL51" s="3423"/>
      <c r="CM51" s="3423"/>
      <c r="CN51" s="3423"/>
      <c r="CO51" s="3423"/>
      <c r="CP51" s="3423"/>
      <c r="CQ51" s="3138"/>
      <c r="CR51" s="989"/>
      <c r="CS51" s="3441"/>
      <c r="CT51" s="3441"/>
      <c r="CU51" s="3429"/>
      <c r="CV51" s="3429"/>
      <c r="CW51" s="3429"/>
      <c r="CX51" s="3429"/>
      <c r="CY51" s="3429"/>
      <c r="CZ51" s="3429"/>
      <c r="DA51" s="3429"/>
      <c r="DB51" s="3429"/>
      <c r="DC51" s="3436"/>
      <c r="DD51" s="3436"/>
      <c r="DE51" s="761"/>
      <c r="DF51" s="762"/>
      <c r="DG51" s="992"/>
      <c r="DH51" s="3441"/>
      <c r="DI51" s="3441"/>
      <c r="DJ51" s="3429"/>
      <c r="DK51" s="3429"/>
      <c r="DL51" s="3429"/>
      <c r="DM51" s="3429"/>
      <c r="DN51" s="3429"/>
      <c r="DO51" s="3429"/>
      <c r="DP51" s="3429"/>
      <c r="DQ51" s="3429"/>
      <c r="DR51" s="3429"/>
      <c r="DS51" s="3436"/>
      <c r="DT51" s="3439"/>
      <c r="DU51" s="3423"/>
      <c r="DV51" s="3423"/>
      <c r="DW51" s="3423"/>
      <c r="DX51" s="3423"/>
      <c r="DY51" s="3423"/>
      <c r="DZ51" s="3423"/>
      <c r="EA51" s="3423"/>
      <c r="EB51" s="3423"/>
      <c r="EC51" s="3423"/>
      <c r="ED51" s="3423"/>
      <c r="EE51" s="3423"/>
      <c r="EF51" s="3423"/>
      <c r="EG51" s="3426"/>
      <c r="EH51" s="3427"/>
      <c r="EI51" s="3429"/>
      <c r="EJ51" s="3429"/>
      <c r="EK51" s="3429"/>
      <c r="EL51" s="3429"/>
      <c r="EM51" s="3429"/>
      <c r="EN51" s="3429"/>
      <c r="EO51" s="3429"/>
      <c r="EP51" s="3429"/>
      <c r="EQ51" s="3429"/>
      <c r="ER51" s="3432"/>
      <c r="ES51" s="3433"/>
      <c r="ET51" s="3423"/>
      <c r="EU51" s="3423"/>
      <c r="EV51" s="3423"/>
      <c r="EW51" s="3423"/>
      <c r="EX51" s="3423"/>
      <c r="EY51" s="3423"/>
      <c r="EZ51" s="3423"/>
      <c r="FA51" s="3423"/>
      <c r="FB51" s="3423"/>
      <c r="FC51" s="3423"/>
      <c r="FD51" s="3423"/>
      <c r="FE51" s="3423"/>
      <c r="FF51" s="3441"/>
      <c r="FG51" s="3441"/>
      <c r="FH51" s="3429"/>
      <c r="FI51" s="3429"/>
      <c r="FJ51" s="3429"/>
      <c r="FK51" s="3429"/>
      <c r="FL51" s="3429"/>
      <c r="FM51" s="3429"/>
      <c r="FN51" s="3429"/>
      <c r="FO51" s="3429"/>
      <c r="FP51" s="3429"/>
      <c r="FQ51" s="3436"/>
      <c r="FR51" s="3437"/>
    </row>
    <row r="52" spans="1:174" ht="18.75" customHeight="1">
      <c r="C52" s="169"/>
      <c r="D52" s="2993" t="s">
        <v>1121</v>
      </c>
      <c r="E52" s="2993"/>
      <c r="F52" s="2993"/>
      <c r="G52" s="2993"/>
      <c r="H52" s="2993"/>
      <c r="I52" s="2993"/>
      <c r="J52" s="2993"/>
      <c r="K52" s="2993"/>
      <c r="L52" s="2993"/>
      <c r="M52" s="2993"/>
      <c r="N52" s="2993"/>
      <c r="O52" s="2993"/>
      <c r="P52" s="2993"/>
      <c r="Q52" s="2993"/>
      <c r="R52" s="2993"/>
      <c r="S52" s="2993"/>
      <c r="T52" s="2993"/>
      <c r="U52" s="2993"/>
      <c r="V52" s="2993"/>
      <c r="W52" s="2993"/>
      <c r="X52" s="2994"/>
      <c r="Y52" s="2969">
        <v>5511</v>
      </c>
      <c r="Z52" s="2970"/>
      <c r="AA52" s="2970"/>
      <c r="AB52" s="2970"/>
      <c r="AC52" s="2971"/>
      <c r="AD52" s="169"/>
      <c r="AE52" s="815"/>
      <c r="AF52" s="815"/>
      <c r="AG52" s="815"/>
      <c r="AH52" s="815"/>
      <c r="AI52" s="960" t="s">
        <v>774</v>
      </c>
      <c r="AJ52" s="2864" t="s">
        <v>210</v>
      </c>
      <c r="AK52" s="2864"/>
      <c r="AL52" s="2864"/>
      <c r="AM52" s="816"/>
      <c r="AN52" s="816"/>
      <c r="AO52" s="2883" t="s">
        <v>7</v>
      </c>
      <c r="AP52" s="2983"/>
      <c r="AQ52" s="2399">
        <f>ET53</f>
        <v>7336595</v>
      </c>
      <c r="AR52" s="2388"/>
      <c r="AS52" s="2388"/>
      <c r="AT52" s="2388"/>
      <c r="AU52" s="2388"/>
      <c r="AV52" s="2388"/>
      <c r="AW52" s="2388"/>
      <c r="AX52" s="2388"/>
      <c r="AY52" s="2388"/>
      <c r="AZ52" s="2388"/>
      <c r="BA52" s="2388"/>
      <c r="BB52" s="2400"/>
      <c r="BC52" s="2988" t="s">
        <v>0</v>
      </c>
      <c r="BD52" s="2988"/>
      <c r="BE52" s="2115">
        <f>FH53</f>
        <v>1698581</v>
      </c>
      <c r="BF52" s="2115"/>
      <c r="BG52" s="2115"/>
      <c r="BH52" s="2115"/>
      <c r="BI52" s="2115"/>
      <c r="BJ52" s="2115"/>
      <c r="BK52" s="2115"/>
      <c r="BL52" s="2115"/>
      <c r="BM52" s="2115"/>
      <c r="BN52" s="3412" t="s">
        <v>1</v>
      </c>
      <c r="BO52" s="3412"/>
      <c r="BP52" s="2980">
        <f>BP56+BP58+BP60+BP62+BP64+BP66</f>
        <v>80860525</v>
      </c>
      <c r="BQ52" s="2980"/>
      <c r="BR52" s="2980"/>
      <c r="BS52" s="2980"/>
      <c r="BT52" s="2980"/>
      <c r="BU52" s="2980"/>
      <c r="BV52" s="2980"/>
      <c r="BW52" s="2980"/>
      <c r="BX52" s="2980"/>
      <c r="BY52" s="2980"/>
      <c r="BZ52" s="2980"/>
      <c r="CA52" s="2980"/>
      <c r="CB52" s="2980"/>
      <c r="CC52" s="2980">
        <f>CC56+CC58+CC60+CC62+CC64+CC66</f>
        <v>0</v>
      </c>
      <c r="CD52" s="2980"/>
      <c r="CE52" s="2980"/>
      <c r="CF52" s="2980"/>
      <c r="CG52" s="2980"/>
      <c r="CH52" s="2980"/>
      <c r="CI52" s="2980"/>
      <c r="CJ52" s="2980"/>
      <c r="CK52" s="2980"/>
      <c r="CL52" s="2980"/>
      <c r="CM52" s="2980"/>
      <c r="CN52" s="2980"/>
      <c r="CO52" s="2980"/>
      <c r="CP52" s="2980"/>
      <c r="CQ52" s="2387"/>
      <c r="CR52" s="975">
        <f>CR56+CR58+CR60+CR62+CR64+CR66</f>
        <v>1046088</v>
      </c>
      <c r="CS52" s="2988" t="s">
        <v>0</v>
      </c>
      <c r="CT52" s="2988"/>
      <c r="CU52" s="2115">
        <f>CU56+CU58+CU60+CU62+CU64+CU66</f>
        <v>79750876</v>
      </c>
      <c r="CV52" s="2115"/>
      <c r="CW52" s="2115"/>
      <c r="CX52" s="2115"/>
      <c r="CY52" s="2115"/>
      <c r="CZ52" s="2115"/>
      <c r="DA52" s="2115"/>
      <c r="DB52" s="2115"/>
      <c r="DC52" s="3412" t="s">
        <v>1</v>
      </c>
      <c r="DD52" s="3412"/>
      <c r="DE52" s="817" t="s">
        <v>0</v>
      </c>
      <c r="DF52" s="924">
        <f>DF56+DF58+DF60+DF62+DF64+DF66</f>
        <v>182871</v>
      </c>
      <c r="DG52" s="818" t="s">
        <v>1</v>
      </c>
      <c r="DH52" s="2988" t="s">
        <v>0</v>
      </c>
      <c r="DI52" s="2988"/>
      <c r="DJ52" s="2115">
        <f>DJ56+DJ58+DJ60+DJ62+DJ64+DJ66</f>
        <v>300</v>
      </c>
      <c r="DK52" s="2115"/>
      <c r="DL52" s="2115"/>
      <c r="DM52" s="2115"/>
      <c r="DN52" s="2115"/>
      <c r="DO52" s="2115"/>
      <c r="DP52" s="2115"/>
      <c r="DQ52" s="2115"/>
      <c r="DR52" s="2115"/>
      <c r="DS52" s="3412" t="s">
        <v>1</v>
      </c>
      <c r="DT52" s="3413"/>
      <c r="DU52" s="2980">
        <f>DU56+DU58+DU60+DU62+DU64+DU66</f>
        <v>940872</v>
      </c>
      <c r="DV52" s="2980"/>
      <c r="DW52" s="2980"/>
      <c r="DX52" s="2980"/>
      <c r="DY52" s="2980"/>
      <c r="DZ52" s="2980"/>
      <c r="EA52" s="2980"/>
      <c r="EB52" s="2980"/>
      <c r="EC52" s="2980"/>
      <c r="ED52" s="2980"/>
      <c r="EE52" s="2980"/>
      <c r="EF52" s="2980"/>
      <c r="EG52" s="3411"/>
      <c r="EH52" s="2988"/>
      <c r="EI52" s="2115">
        <f>EI56+EI58+EI60+EI62+EI64+EI66</f>
        <v>0</v>
      </c>
      <c r="EJ52" s="2115"/>
      <c r="EK52" s="2115"/>
      <c r="EL52" s="2115"/>
      <c r="EM52" s="2115"/>
      <c r="EN52" s="2115"/>
      <c r="EO52" s="2115"/>
      <c r="EP52" s="2115"/>
      <c r="EQ52" s="2115"/>
      <c r="ER52" s="3412"/>
      <c r="ES52" s="3413"/>
      <c r="ET52" s="2980">
        <f>AQ52+BP52+CC52-CU52-DF52-DJ52+EI52</f>
        <v>8263073</v>
      </c>
      <c r="EU52" s="2980"/>
      <c r="EV52" s="2980"/>
      <c r="EW52" s="2980"/>
      <c r="EX52" s="2980"/>
      <c r="EY52" s="2980"/>
      <c r="EZ52" s="2980"/>
      <c r="FA52" s="2980"/>
      <c r="FB52" s="2980"/>
      <c r="FC52" s="2980"/>
      <c r="FD52" s="2980"/>
      <c r="FE52" s="2980"/>
      <c r="FF52" s="2114" t="s">
        <v>0</v>
      </c>
      <c r="FG52" s="2114"/>
      <c r="FH52" s="2115">
        <f>BE52+CR52-DU52-DF52</f>
        <v>1620926</v>
      </c>
      <c r="FI52" s="2115"/>
      <c r="FJ52" s="2115"/>
      <c r="FK52" s="2115"/>
      <c r="FL52" s="2115"/>
      <c r="FM52" s="2115"/>
      <c r="FN52" s="2115"/>
      <c r="FO52" s="2115"/>
      <c r="FP52" s="2115"/>
      <c r="FQ52" s="2118" t="s">
        <v>1</v>
      </c>
      <c r="FR52" s="2119"/>
    </row>
    <row r="53" spans="1:174" ht="21.75" customHeight="1">
      <c r="C53" s="171"/>
      <c r="D53" s="3414"/>
      <c r="E53" s="3414"/>
      <c r="F53" s="3414"/>
      <c r="G53" s="3414"/>
      <c r="H53" s="3414"/>
      <c r="I53" s="3414"/>
      <c r="J53" s="3414"/>
      <c r="K53" s="3414"/>
      <c r="L53" s="3414"/>
      <c r="M53" s="3414"/>
      <c r="N53" s="3414"/>
      <c r="O53" s="3414"/>
      <c r="P53" s="3414"/>
      <c r="Q53" s="3414"/>
      <c r="R53" s="3414"/>
      <c r="S53" s="3414"/>
      <c r="T53" s="3414"/>
      <c r="U53" s="3414"/>
      <c r="V53" s="3414"/>
      <c r="W53" s="3414"/>
      <c r="X53" s="3415"/>
      <c r="Y53" s="2876">
        <v>5531</v>
      </c>
      <c r="Z53" s="2877"/>
      <c r="AA53" s="2877"/>
      <c r="AB53" s="2877"/>
      <c r="AC53" s="2989"/>
      <c r="AD53" s="169"/>
      <c r="AE53" s="815"/>
      <c r="AF53" s="815"/>
      <c r="AG53" s="815"/>
      <c r="AH53" s="815"/>
      <c r="AI53" s="960" t="s">
        <v>774</v>
      </c>
      <c r="AJ53" s="2864" t="s">
        <v>211</v>
      </c>
      <c r="AK53" s="2864"/>
      <c r="AL53" s="2864"/>
      <c r="AM53" s="816"/>
      <c r="AN53" s="816"/>
      <c r="AO53" s="2883" t="s">
        <v>8</v>
      </c>
      <c r="AP53" s="2983"/>
      <c r="AQ53" s="2399">
        <f>AQ57+AQ59+AQ61+AQ63+AQ65+AQ67</f>
        <v>5337215</v>
      </c>
      <c r="AR53" s="2388"/>
      <c r="AS53" s="2388"/>
      <c r="AT53" s="2388"/>
      <c r="AU53" s="2388"/>
      <c r="AV53" s="2388"/>
      <c r="AW53" s="2388"/>
      <c r="AX53" s="2388"/>
      <c r="AY53" s="2388"/>
      <c r="AZ53" s="2388"/>
      <c r="BA53" s="2388"/>
      <c r="BB53" s="2400"/>
      <c r="BC53" s="2988" t="s">
        <v>0</v>
      </c>
      <c r="BD53" s="2988"/>
      <c r="BE53" s="2115">
        <f>BE57+BE59+BE61+BE63+BE65+BE67</f>
        <v>1188937</v>
      </c>
      <c r="BF53" s="2115"/>
      <c r="BG53" s="2115"/>
      <c r="BH53" s="2115"/>
      <c r="BI53" s="2115"/>
      <c r="BJ53" s="2115"/>
      <c r="BK53" s="2115"/>
      <c r="BL53" s="2115"/>
      <c r="BM53" s="2115"/>
      <c r="BN53" s="3412" t="s">
        <v>1</v>
      </c>
      <c r="BO53" s="3412"/>
      <c r="BP53" s="2980">
        <f>BP57+BP59+BP61+BP63+BP65+BP67</f>
        <v>76904980</v>
      </c>
      <c r="BQ53" s="2980"/>
      <c r="BR53" s="2980"/>
      <c r="BS53" s="2980"/>
      <c r="BT53" s="2980"/>
      <c r="BU53" s="2980"/>
      <c r="BV53" s="2980"/>
      <c r="BW53" s="2980"/>
      <c r="BX53" s="2980"/>
      <c r="BY53" s="2980"/>
      <c r="BZ53" s="2980"/>
      <c r="CA53" s="2980"/>
      <c r="CB53" s="2980"/>
      <c r="CC53" s="2980">
        <f>CC57+CC59+CC61+CC63+CC65+CC67</f>
        <v>0</v>
      </c>
      <c r="CD53" s="2980"/>
      <c r="CE53" s="2980"/>
      <c r="CF53" s="2980"/>
      <c r="CG53" s="2980"/>
      <c r="CH53" s="2980"/>
      <c r="CI53" s="2980"/>
      <c r="CJ53" s="2980"/>
      <c r="CK53" s="2980"/>
      <c r="CL53" s="2980"/>
      <c r="CM53" s="2980"/>
      <c r="CN53" s="2980"/>
      <c r="CO53" s="2980"/>
      <c r="CP53" s="2980"/>
      <c r="CQ53" s="2387"/>
      <c r="CR53" s="975">
        <f>CR57+CR59+CR61+CR63+CR65+CR67</f>
        <v>651003</v>
      </c>
      <c r="CS53" s="2988" t="s">
        <v>0</v>
      </c>
      <c r="CT53" s="2988"/>
      <c r="CU53" s="2115">
        <f>CU57+CU59+CU61+CU63+CU65+CU67</f>
        <v>74880962</v>
      </c>
      <c r="CV53" s="2115"/>
      <c r="CW53" s="2115"/>
      <c r="CX53" s="2115"/>
      <c r="CY53" s="2115"/>
      <c r="CZ53" s="2115"/>
      <c r="DA53" s="2115"/>
      <c r="DB53" s="2115"/>
      <c r="DC53" s="3412" t="s">
        <v>1</v>
      </c>
      <c r="DD53" s="3412"/>
      <c r="DE53" s="817" t="s">
        <v>0</v>
      </c>
      <c r="DF53" s="924">
        <f>DF57+DF59+DF61+DF63+DF65+DF67</f>
        <v>17134</v>
      </c>
      <c r="DG53" s="818" t="s">
        <v>1</v>
      </c>
      <c r="DH53" s="2988" t="s">
        <v>0</v>
      </c>
      <c r="DI53" s="2988"/>
      <c r="DJ53" s="2115">
        <f>DJ57+DJ59+DJ61+DJ63+DJ65+DJ67</f>
        <v>7504</v>
      </c>
      <c r="DK53" s="2115"/>
      <c r="DL53" s="2115"/>
      <c r="DM53" s="2115"/>
      <c r="DN53" s="2115"/>
      <c r="DO53" s="2115"/>
      <c r="DP53" s="2115"/>
      <c r="DQ53" s="2115"/>
      <c r="DR53" s="2115"/>
      <c r="DS53" s="3412" t="s">
        <v>1</v>
      </c>
      <c r="DT53" s="3413"/>
      <c r="DU53" s="2980">
        <f>DU57+DU59+DU61+DU63+DU65+DU67</f>
        <v>124225</v>
      </c>
      <c r="DV53" s="2980"/>
      <c r="DW53" s="2980"/>
      <c r="DX53" s="2980"/>
      <c r="DY53" s="2980"/>
      <c r="DZ53" s="2980"/>
      <c r="EA53" s="2980"/>
      <c r="EB53" s="2980"/>
      <c r="EC53" s="2980"/>
      <c r="ED53" s="2980"/>
      <c r="EE53" s="2980"/>
      <c r="EF53" s="2980"/>
      <c r="EG53" s="3411"/>
      <c r="EH53" s="2988"/>
      <c r="EI53" s="2115">
        <f>EI57+EI59+EI61+EI63+EI65+EI67</f>
        <v>0</v>
      </c>
      <c r="EJ53" s="2115"/>
      <c r="EK53" s="2115"/>
      <c r="EL53" s="2115"/>
      <c r="EM53" s="2115"/>
      <c r="EN53" s="2115"/>
      <c r="EO53" s="2115"/>
      <c r="EP53" s="2115"/>
      <c r="EQ53" s="2115"/>
      <c r="ER53" s="3412"/>
      <c r="ES53" s="3413"/>
      <c r="ET53" s="2980">
        <f>AQ53+BP53+CC53-CU53-DF53-DJ53+EI53</f>
        <v>7336595</v>
      </c>
      <c r="EU53" s="2980"/>
      <c r="EV53" s="2980"/>
      <c r="EW53" s="2980"/>
      <c r="EX53" s="2980"/>
      <c r="EY53" s="2980"/>
      <c r="EZ53" s="2980"/>
      <c r="FA53" s="2980"/>
      <c r="FB53" s="2980"/>
      <c r="FC53" s="2980"/>
      <c r="FD53" s="2980"/>
      <c r="FE53" s="2980"/>
      <c r="FF53" s="2114" t="s">
        <v>0</v>
      </c>
      <c r="FG53" s="2114"/>
      <c r="FH53" s="2115">
        <f>BE53+CR53-DU53-DF53</f>
        <v>1698581</v>
      </c>
      <c r="FI53" s="2115"/>
      <c r="FJ53" s="2115"/>
      <c r="FK53" s="2115"/>
      <c r="FL53" s="2115"/>
      <c r="FM53" s="2115"/>
      <c r="FN53" s="2115"/>
      <c r="FO53" s="2115"/>
      <c r="FP53" s="2115"/>
      <c r="FQ53" s="2118" t="s">
        <v>1</v>
      </c>
      <c r="FR53" s="2119"/>
    </row>
    <row r="54" spans="1:174" ht="8.1" customHeight="1">
      <c r="C54" s="169"/>
      <c r="D54" s="3062" t="s">
        <v>406</v>
      </c>
      <c r="E54" s="3062"/>
      <c r="F54" s="3062"/>
      <c r="G54" s="3062"/>
      <c r="H54" s="3062"/>
      <c r="I54" s="3062"/>
      <c r="J54" s="3062"/>
      <c r="K54" s="3062"/>
      <c r="L54" s="3062"/>
      <c r="M54" s="3062"/>
      <c r="N54" s="3062"/>
      <c r="O54" s="3062"/>
      <c r="P54" s="3062"/>
      <c r="Q54" s="3062"/>
      <c r="R54" s="3062"/>
      <c r="S54" s="3062"/>
      <c r="T54" s="3062"/>
      <c r="U54" s="3062"/>
      <c r="V54" s="3062"/>
      <c r="W54" s="3062"/>
      <c r="X54" s="3063"/>
      <c r="Y54" s="2859"/>
      <c r="Z54" s="2860"/>
      <c r="AA54" s="2860"/>
      <c r="AB54" s="2860"/>
      <c r="AC54" s="3293"/>
      <c r="AD54" s="3409"/>
      <c r="AE54" s="2880"/>
      <c r="AF54" s="2880"/>
      <c r="AG54" s="2880"/>
      <c r="AH54" s="2880"/>
      <c r="AI54" s="2880"/>
      <c r="AJ54" s="2880"/>
      <c r="AK54" s="2880"/>
      <c r="AL54" s="2880"/>
      <c r="AM54" s="2880"/>
      <c r="AN54" s="2880"/>
      <c r="AO54" s="2880"/>
      <c r="AP54" s="3152"/>
      <c r="AQ54" s="2895"/>
      <c r="AR54" s="2843"/>
      <c r="AS54" s="2843"/>
      <c r="AT54" s="2843"/>
      <c r="AU54" s="2843"/>
      <c r="AV54" s="2843"/>
      <c r="AW54" s="2843"/>
      <c r="AX54" s="2843"/>
      <c r="AY54" s="2843"/>
      <c r="AZ54" s="2843"/>
      <c r="BA54" s="2843"/>
      <c r="BB54" s="2844"/>
      <c r="BC54" s="3141"/>
      <c r="BD54" s="1510"/>
      <c r="BE54" s="1510"/>
      <c r="BF54" s="1510"/>
      <c r="BG54" s="1510"/>
      <c r="BH54" s="1510"/>
      <c r="BI54" s="1510"/>
      <c r="BJ54" s="1510"/>
      <c r="BK54" s="1510"/>
      <c r="BL54" s="1510"/>
      <c r="BM54" s="1510"/>
      <c r="BN54" s="1510"/>
      <c r="BO54" s="3142"/>
      <c r="BP54" s="2981"/>
      <c r="BQ54" s="2981"/>
      <c r="BR54" s="2981"/>
      <c r="BS54" s="2981"/>
      <c r="BT54" s="2981"/>
      <c r="BU54" s="2981"/>
      <c r="BV54" s="2981"/>
      <c r="BW54" s="2981"/>
      <c r="BX54" s="2981"/>
      <c r="BY54" s="2981"/>
      <c r="BZ54" s="2981"/>
      <c r="CA54" s="2981"/>
      <c r="CB54" s="2981"/>
      <c r="CC54" s="2981"/>
      <c r="CD54" s="2981"/>
      <c r="CE54" s="2981"/>
      <c r="CF54" s="2981"/>
      <c r="CG54" s="2981"/>
      <c r="CH54" s="2981"/>
      <c r="CI54" s="2981"/>
      <c r="CJ54" s="2981"/>
      <c r="CK54" s="2981"/>
      <c r="CL54" s="2981"/>
      <c r="CM54" s="2981"/>
      <c r="CN54" s="2981"/>
      <c r="CO54" s="2981"/>
      <c r="CP54" s="2981"/>
      <c r="CQ54" s="2914"/>
      <c r="CR54" s="976"/>
      <c r="CS54" s="2114"/>
      <c r="CT54" s="2114"/>
      <c r="CU54" s="1510"/>
      <c r="CV54" s="1510"/>
      <c r="CW54" s="1510"/>
      <c r="CX54" s="1510"/>
      <c r="CY54" s="1510"/>
      <c r="CZ54" s="1510"/>
      <c r="DA54" s="1510"/>
      <c r="DB54" s="1510"/>
      <c r="DC54" s="2118"/>
      <c r="DD54" s="2118"/>
      <c r="DE54" s="757"/>
      <c r="DF54" s="926"/>
      <c r="DG54" s="962"/>
      <c r="DH54" s="2114"/>
      <c r="DI54" s="2114"/>
      <c r="DJ54" s="1510"/>
      <c r="DK54" s="1510"/>
      <c r="DL54" s="1510"/>
      <c r="DM54" s="1510"/>
      <c r="DN54" s="1510"/>
      <c r="DO54" s="1510"/>
      <c r="DP54" s="1510"/>
      <c r="DQ54" s="1510"/>
      <c r="DR54" s="1510"/>
      <c r="DS54" s="2118"/>
      <c r="DT54" s="2833"/>
      <c r="DU54" s="2981"/>
      <c r="DV54" s="2981"/>
      <c r="DW54" s="2981"/>
      <c r="DX54" s="2981"/>
      <c r="DY54" s="2981"/>
      <c r="DZ54" s="2981"/>
      <c r="EA54" s="2981"/>
      <c r="EB54" s="2981"/>
      <c r="EC54" s="2981"/>
      <c r="ED54" s="2981"/>
      <c r="EE54" s="2981"/>
      <c r="EF54" s="2981"/>
      <c r="EG54" s="3392"/>
      <c r="EH54" s="3393"/>
      <c r="EI54" s="1510"/>
      <c r="EJ54" s="1510"/>
      <c r="EK54" s="1510"/>
      <c r="EL54" s="1510"/>
      <c r="EM54" s="1510"/>
      <c r="EN54" s="1510"/>
      <c r="EO54" s="1510"/>
      <c r="EP54" s="1510"/>
      <c r="EQ54" s="1510"/>
      <c r="ER54" s="3388"/>
      <c r="ES54" s="3389"/>
      <c r="ET54" s="2981"/>
      <c r="EU54" s="2981"/>
      <c r="EV54" s="2981"/>
      <c r="EW54" s="2981"/>
      <c r="EX54" s="2981"/>
      <c r="EY54" s="2981"/>
      <c r="EZ54" s="2981"/>
      <c r="FA54" s="2981"/>
      <c r="FB54" s="2981"/>
      <c r="FC54" s="2981"/>
      <c r="FD54" s="2981"/>
      <c r="FE54" s="2981"/>
      <c r="FF54" s="2114"/>
      <c r="FG54" s="2114"/>
      <c r="FH54" s="1510"/>
      <c r="FI54" s="1510"/>
      <c r="FJ54" s="1510"/>
      <c r="FK54" s="1510"/>
      <c r="FL54" s="1510"/>
      <c r="FM54" s="1510"/>
      <c r="FN54" s="1510"/>
      <c r="FO54" s="1510"/>
      <c r="FP54" s="1510"/>
      <c r="FQ54" s="2118"/>
      <c r="FR54" s="2119"/>
    </row>
    <row r="55" spans="1:174" ht="8.1" customHeight="1">
      <c r="C55" s="173"/>
      <c r="D55" s="3064"/>
      <c r="E55" s="3064"/>
      <c r="F55" s="3064"/>
      <c r="G55" s="3064"/>
      <c r="H55" s="3064"/>
      <c r="I55" s="3064"/>
      <c r="J55" s="3064"/>
      <c r="K55" s="3064"/>
      <c r="L55" s="3064"/>
      <c r="M55" s="3064"/>
      <c r="N55" s="3064"/>
      <c r="O55" s="3064"/>
      <c r="P55" s="3064"/>
      <c r="Q55" s="3064"/>
      <c r="R55" s="3064"/>
      <c r="S55" s="3064"/>
      <c r="T55" s="3064"/>
      <c r="U55" s="3064"/>
      <c r="V55" s="3064"/>
      <c r="W55" s="3064"/>
      <c r="X55" s="3065"/>
      <c r="Y55" s="3150"/>
      <c r="Z55" s="2968"/>
      <c r="AA55" s="2968"/>
      <c r="AB55" s="2968"/>
      <c r="AC55" s="3320"/>
      <c r="AD55" s="3410"/>
      <c r="AE55" s="3067"/>
      <c r="AF55" s="3067"/>
      <c r="AG55" s="3067"/>
      <c r="AH55" s="3067"/>
      <c r="AI55" s="3067"/>
      <c r="AJ55" s="3067"/>
      <c r="AK55" s="3067"/>
      <c r="AL55" s="3067"/>
      <c r="AM55" s="3067"/>
      <c r="AN55" s="3067"/>
      <c r="AO55" s="3067"/>
      <c r="AP55" s="3153"/>
      <c r="AQ55" s="2922"/>
      <c r="AR55" s="2919"/>
      <c r="AS55" s="2919"/>
      <c r="AT55" s="2919"/>
      <c r="AU55" s="2919"/>
      <c r="AV55" s="2919"/>
      <c r="AW55" s="2919"/>
      <c r="AX55" s="2919"/>
      <c r="AY55" s="2919"/>
      <c r="AZ55" s="2919"/>
      <c r="BA55" s="2919"/>
      <c r="BB55" s="2920"/>
      <c r="BC55" s="3143"/>
      <c r="BD55" s="2029"/>
      <c r="BE55" s="2029"/>
      <c r="BF55" s="2029"/>
      <c r="BG55" s="2029"/>
      <c r="BH55" s="2029"/>
      <c r="BI55" s="2029"/>
      <c r="BJ55" s="2029"/>
      <c r="BK55" s="2029"/>
      <c r="BL55" s="2029"/>
      <c r="BM55" s="2029"/>
      <c r="BN55" s="2029"/>
      <c r="BO55" s="3144"/>
      <c r="BP55" s="3404"/>
      <c r="BQ55" s="3404"/>
      <c r="BR55" s="3404"/>
      <c r="BS55" s="3404"/>
      <c r="BT55" s="3404"/>
      <c r="BU55" s="3404"/>
      <c r="BV55" s="3404"/>
      <c r="BW55" s="3404"/>
      <c r="BX55" s="3404"/>
      <c r="BY55" s="3404"/>
      <c r="BZ55" s="3404"/>
      <c r="CA55" s="3404"/>
      <c r="CB55" s="3404"/>
      <c r="CC55" s="3404"/>
      <c r="CD55" s="3404"/>
      <c r="CE55" s="3404"/>
      <c r="CF55" s="3404"/>
      <c r="CG55" s="3404"/>
      <c r="CH55" s="3404"/>
      <c r="CI55" s="3404"/>
      <c r="CJ55" s="3404"/>
      <c r="CK55" s="3404"/>
      <c r="CL55" s="3404"/>
      <c r="CM55" s="3404"/>
      <c r="CN55" s="3404"/>
      <c r="CO55" s="3404"/>
      <c r="CP55" s="3404"/>
      <c r="CQ55" s="2918"/>
      <c r="CR55" s="986"/>
      <c r="CS55" s="2046"/>
      <c r="CT55" s="2046"/>
      <c r="CU55" s="2029"/>
      <c r="CV55" s="2029"/>
      <c r="CW55" s="2029"/>
      <c r="CX55" s="2029"/>
      <c r="CY55" s="2029"/>
      <c r="CZ55" s="2029"/>
      <c r="DA55" s="2029"/>
      <c r="DB55" s="2029"/>
      <c r="DC55" s="2047"/>
      <c r="DD55" s="2047"/>
      <c r="DE55" s="758"/>
      <c r="DF55" s="927"/>
      <c r="DG55" s="963"/>
      <c r="DH55" s="2046"/>
      <c r="DI55" s="2046"/>
      <c r="DJ55" s="2029"/>
      <c r="DK55" s="2029"/>
      <c r="DL55" s="2029"/>
      <c r="DM55" s="2029"/>
      <c r="DN55" s="2029"/>
      <c r="DO55" s="2029"/>
      <c r="DP55" s="2029"/>
      <c r="DQ55" s="2029"/>
      <c r="DR55" s="2029"/>
      <c r="DS55" s="2047"/>
      <c r="DT55" s="2913"/>
      <c r="DU55" s="3404"/>
      <c r="DV55" s="3404"/>
      <c r="DW55" s="3404"/>
      <c r="DX55" s="3404"/>
      <c r="DY55" s="3404"/>
      <c r="DZ55" s="3404"/>
      <c r="EA55" s="3404"/>
      <c r="EB55" s="3404"/>
      <c r="EC55" s="3404"/>
      <c r="ED55" s="3404"/>
      <c r="EE55" s="3404"/>
      <c r="EF55" s="3404"/>
      <c r="EG55" s="3405"/>
      <c r="EH55" s="3406"/>
      <c r="EI55" s="2029"/>
      <c r="EJ55" s="2029"/>
      <c r="EK55" s="2029"/>
      <c r="EL55" s="2029"/>
      <c r="EM55" s="2029"/>
      <c r="EN55" s="2029"/>
      <c r="EO55" s="2029"/>
      <c r="EP55" s="2029"/>
      <c r="EQ55" s="2029"/>
      <c r="ER55" s="3407"/>
      <c r="ES55" s="3408"/>
      <c r="ET55" s="3404"/>
      <c r="EU55" s="3404"/>
      <c r="EV55" s="3404"/>
      <c r="EW55" s="3404"/>
      <c r="EX55" s="3404"/>
      <c r="EY55" s="3404"/>
      <c r="EZ55" s="3404"/>
      <c r="FA55" s="3404"/>
      <c r="FB55" s="3404"/>
      <c r="FC55" s="3404"/>
      <c r="FD55" s="3404"/>
      <c r="FE55" s="3404"/>
      <c r="FF55" s="2046"/>
      <c r="FG55" s="2046"/>
      <c r="FH55" s="2029"/>
      <c r="FI55" s="2029"/>
      <c r="FJ55" s="2029"/>
      <c r="FK55" s="2029"/>
      <c r="FL55" s="2029"/>
      <c r="FM55" s="2029"/>
      <c r="FN55" s="2029"/>
      <c r="FO55" s="2029"/>
      <c r="FP55" s="2029"/>
      <c r="FQ55" s="2047"/>
      <c r="FR55" s="2048"/>
    </row>
    <row r="56" spans="1:174" ht="12.75" customHeight="1">
      <c r="C56" s="171"/>
      <c r="D56" s="2984" t="s">
        <v>1122</v>
      </c>
      <c r="E56" s="2984"/>
      <c r="F56" s="2984"/>
      <c r="G56" s="2984"/>
      <c r="H56" s="2984"/>
      <c r="I56" s="2984"/>
      <c r="J56" s="2984"/>
      <c r="K56" s="2984"/>
      <c r="L56" s="2984"/>
      <c r="M56" s="2984"/>
      <c r="N56" s="2984"/>
      <c r="O56" s="2984"/>
      <c r="P56" s="2984"/>
      <c r="Q56" s="2984"/>
      <c r="R56" s="2984"/>
      <c r="S56" s="2984"/>
      <c r="T56" s="2984"/>
      <c r="U56" s="2984"/>
      <c r="V56" s="2984"/>
      <c r="W56" s="2984"/>
      <c r="X56" s="2985"/>
      <c r="Y56" s="2969">
        <v>55111</v>
      </c>
      <c r="Z56" s="2970"/>
      <c r="AA56" s="2970"/>
      <c r="AB56" s="2970"/>
      <c r="AC56" s="2971"/>
      <c r="AD56" s="169"/>
      <c r="AE56" s="457"/>
      <c r="AF56" s="457"/>
      <c r="AG56" s="457"/>
      <c r="AH56" s="457"/>
      <c r="AI56" s="960" t="s">
        <v>774</v>
      </c>
      <c r="AJ56" s="2864" t="s">
        <v>210</v>
      </c>
      <c r="AK56" s="2864"/>
      <c r="AL56" s="2864"/>
      <c r="AM56" s="459"/>
      <c r="AN56" s="459"/>
      <c r="AO56" s="2883" t="s">
        <v>7</v>
      </c>
      <c r="AP56" s="2983"/>
      <c r="AQ56" s="2399">
        <f>ET57</f>
        <v>6835154</v>
      </c>
      <c r="AR56" s="2388"/>
      <c r="AS56" s="2388"/>
      <c r="AT56" s="2388"/>
      <c r="AU56" s="2388"/>
      <c r="AV56" s="2388"/>
      <c r="AW56" s="2388"/>
      <c r="AX56" s="2388"/>
      <c r="AY56" s="2388"/>
      <c r="AZ56" s="2388"/>
      <c r="BA56" s="2388"/>
      <c r="BB56" s="2400"/>
      <c r="BC56" s="2114" t="s">
        <v>0</v>
      </c>
      <c r="BD56" s="2114"/>
      <c r="BE56" s="2115">
        <f>FH57</f>
        <v>1474114</v>
      </c>
      <c r="BF56" s="2115"/>
      <c r="BG56" s="2115"/>
      <c r="BH56" s="2115"/>
      <c r="BI56" s="2115"/>
      <c r="BJ56" s="2115"/>
      <c r="BK56" s="2115"/>
      <c r="BL56" s="2115"/>
      <c r="BM56" s="2115"/>
      <c r="BN56" s="2118" t="s">
        <v>1</v>
      </c>
      <c r="BO56" s="2118"/>
      <c r="BP56" s="3400">
        <v>77628894</v>
      </c>
      <c r="BQ56" s="3400"/>
      <c r="BR56" s="3400"/>
      <c r="BS56" s="3400"/>
      <c r="BT56" s="3400"/>
      <c r="BU56" s="3400"/>
      <c r="BV56" s="3400"/>
      <c r="BW56" s="3400"/>
      <c r="BX56" s="3400"/>
      <c r="BY56" s="3400"/>
      <c r="BZ56" s="3400"/>
      <c r="CA56" s="3400"/>
      <c r="CB56" s="3400"/>
      <c r="CC56" s="3400"/>
      <c r="CD56" s="3400"/>
      <c r="CE56" s="3400"/>
      <c r="CF56" s="3400"/>
      <c r="CG56" s="3400"/>
      <c r="CH56" s="3400"/>
      <c r="CI56" s="3400"/>
      <c r="CJ56" s="3400"/>
      <c r="CK56" s="3400"/>
      <c r="CL56" s="3400"/>
      <c r="CM56" s="3400"/>
      <c r="CN56" s="3400"/>
      <c r="CO56" s="3400"/>
      <c r="CP56" s="3400"/>
      <c r="CQ56" s="3401"/>
      <c r="CR56" s="984">
        <v>988135</v>
      </c>
      <c r="CS56" s="2114" t="s">
        <v>0</v>
      </c>
      <c r="CT56" s="2114"/>
      <c r="CU56" s="3399">
        <v>76450750</v>
      </c>
      <c r="CV56" s="3399"/>
      <c r="CW56" s="3399"/>
      <c r="CX56" s="3399"/>
      <c r="CY56" s="3399"/>
      <c r="CZ56" s="3399"/>
      <c r="DA56" s="3399"/>
      <c r="DB56" s="3399"/>
      <c r="DC56" s="2118" t="s">
        <v>1</v>
      </c>
      <c r="DD56" s="2118"/>
      <c r="DE56" s="757" t="s">
        <v>0</v>
      </c>
      <c r="DF56" s="983">
        <v>68079</v>
      </c>
      <c r="DG56" s="963" t="s">
        <v>1</v>
      </c>
      <c r="DH56" s="2114" t="s">
        <v>0</v>
      </c>
      <c r="DI56" s="2114"/>
      <c r="DJ56" s="3399"/>
      <c r="DK56" s="3399"/>
      <c r="DL56" s="3399"/>
      <c r="DM56" s="3399"/>
      <c r="DN56" s="3399"/>
      <c r="DO56" s="3399"/>
      <c r="DP56" s="3399"/>
      <c r="DQ56" s="3399"/>
      <c r="DR56" s="3399"/>
      <c r="DS56" s="2118" t="s">
        <v>1</v>
      </c>
      <c r="DT56" s="2833"/>
      <c r="DU56" s="3400">
        <v>902899</v>
      </c>
      <c r="DV56" s="3400"/>
      <c r="DW56" s="3400"/>
      <c r="DX56" s="3400"/>
      <c r="DY56" s="3400"/>
      <c r="DZ56" s="3400"/>
      <c r="EA56" s="3400"/>
      <c r="EB56" s="3400"/>
      <c r="EC56" s="3400"/>
      <c r="ED56" s="3400"/>
      <c r="EE56" s="3400"/>
      <c r="EF56" s="3400"/>
      <c r="EG56" s="3392"/>
      <c r="EH56" s="3393"/>
      <c r="EI56" s="2846"/>
      <c r="EJ56" s="1510"/>
      <c r="EK56" s="1510"/>
      <c r="EL56" s="1510"/>
      <c r="EM56" s="1510"/>
      <c r="EN56" s="1510"/>
      <c r="EO56" s="1510"/>
      <c r="EP56" s="1510"/>
      <c r="EQ56" s="1510"/>
      <c r="ER56" s="3388"/>
      <c r="ES56" s="3389"/>
      <c r="ET56" s="2980">
        <f>AQ56+BP56+CC56-CU56-DF56-DJ56+EI56</f>
        <v>7945219</v>
      </c>
      <c r="EU56" s="2980"/>
      <c r="EV56" s="2980"/>
      <c r="EW56" s="2980"/>
      <c r="EX56" s="2980"/>
      <c r="EY56" s="2980"/>
      <c r="EZ56" s="2980"/>
      <c r="FA56" s="2980"/>
      <c r="FB56" s="2980"/>
      <c r="FC56" s="2980"/>
      <c r="FD56" s="2980"/>
      <c r="FE56" s="2980"/>
      <c r="FF56" s="2114" t="s">
        <v>0</v>
      </c>
      <c r="FG56" s="2114"/>
      <c r="FH56" s="2115">
        <f t="shared" ref="FH56:FH77" si="4">BE56+CR56-DU56-DF56</f>
        <v>1491271</v>
      </c>
      <c r="FI56" s="2115"/>
      <c r="FJ56" s="2115"/>
      <c r="FK56" s="2115"/>
      <c r="FL56" s="2115"/>
      <c r="FM56" s="2115"/>
      <c r="FN56" s="2115"/>
      <c r="FO56" s="2115"/>
      <c r="FP56" s="2115"/>
      <c r="FQ56" s="2118" t="s">
        <v>1</v>
      </c>
      <c r="FR56" s="2119"/>
    </row>
    <row r="57" spans="1:174" ht="12.75" customHeight="1">
      <c r="C57" s="171"/>
      <c r="D57" s="2986"/>
      <c r="E57" s="2986"/>
      <c r="F57" s="2986"/>
      <c r="G57" s="2986"/>
      <c r="H57" s="2986"/>
      <c r="I57" s="2986"/>
      <c r="J57" s="2986"/>
      <c r="K57" s="2986"/>
      <c r="L57" s="2986"/>
      <c r="M57" s="2986"/>
      <c r="N57" s="2986"/>
      <c r="O57" s="2986"/>
      <c r="P57" s="2986"/>
      <c r="Q57" s="2986"/>
      <c r="R57" s="2986"/>
      <c r="S57" s="2986"/>
      <c r="T57" s="2986"/>
      <c r="U57" s="2986"/>
      <c r="V57" s="2986"/>
      <c r="W57" s="2986"/>
      <c r="X57" s="2987"/>
      <c r="Y57" s="2876">
        <v>55311</v>
      </c>
      <c r="Z57" s="2877"/>
      <c r="AA57" s="2877"/>
      <c r="AB57" s="2877"/>
      <c r="AC57" s="2989"/>
      <c r="AD57" s="169"/>
      <c r="AE57" s="457"/>
      <c r="AF57" s="457"/>
      <c r="AG57" s="457"/>
      <c r="AH57" s="457"/>
      <c r="AI57" s="960" t="s">
        <v>774</v>
      </c>
      <c r="AJ57" s="2864" t="s">
        <v>211</v>
      </c>
      <c r="AK57" s="2864"/>
      <c r="AL57" s="2864"/>
      <c r="AM57" s="459"/>
      <c r="AN57" s="459"/>
      <c r="AO57" s="2883" t="s">
        <v>8</v>
      </c>
      <c r="AP57" s="2983"/>
      <c r="AQ57" s="3402">
        <v>4762308</v>
      </c>
      <c r="AR57" s="3399"/>
      <c r="AS57" s="3399"/>
      <c r="AT57" s="3399"/>
      <c r="AU57" s="3399"/>
      <c r="AV57" s="3399"/>
      <c r="AW57" s="3399"/>
      <c r="AX57" s="3399"/>
      <c r="AY57" s="3399"/>
      <c r="AZ57" s="3399"/>
      <c r="BA57" s="3399"/>
      <c r="BB57" s="3403"/>
      <c r="BC57" s="2114" t="s">
        <v>0</v>
      </c>
      <c r="BD57" s="2114"/>
      <c r="BE57" s="3399">
        <v>959834</v>
      </c>
      <c r="BF57" s="3399"/>
      <c r="BG57" s="3399"/>
      <c r="BH57" s="3399"/>
      <c r="BI57" s="3399"/>
      <c r="BJ57" s="3399"/>
      <c r="BK57" s="3399"/>
      <c r="BL57" s="3399"/>
      <c r="BM57" s="3399"/>
      <c r="BN57" s="2118" t="s">
        <v>1</v>
      </c>
      <c r="BO57" s="2118"/>
      <c r="BP57" s="3400">
        <v>73232574</v>
      </c>
      <c r="BQ57" s="3400"/>
      <c r="BR57" s="3400"/>
      <c r="BS57" s="3400"/>
      <c r="BT57" s="3400"/>
      <c r="BU57" s="3400"/>
      <c r="BV57" s="3400"/>
      <c r="BW57" s="3400"/>
      <c r="BX57" s="3400"/>
      <c r="BY57" s="3400"/>
      <c r="BZ57" s="3400"/>
      <c r="CA57" s="3400"/>
      <c r="CB57" s="3400"/>
      <c r="CC57" s="3400"/>
      <c r="CD57" s="3400"/>
      <c r="CE57" s="3400"/>
      <c r="CF57" s="3400"/>
      <c r="CG57" s="3400"/>
      <c r="CH57" s="3400"/>
      <c r="CI57" s="3400"/>
      <c r="CJ57" s="3400"/>
      <c r="CK57" s="3400"/>
      <c r="CL57" s="3400"/>
      <c r="CM57" s="3400"/>
      <c r="CN57" s="3400"/>
      <c r="CO57" s="3400"/>
      <c r="CP57" s="3400"/>
      <c r="CQ57" s="3401"/>
      <c r="CR57" s="984">
        <v>556657</v>
      </c>
      <c r="CS57" s="2114" t="s">
        <v>0</v>
      </c>
      <c r="CT57" s="2114"/>
      <c r="CU57" s="3399">
        <v>71157247</v>
      </c>
      <c r="CV57" s="3399"/>
      <c r="CW57" s="3399"/>
      <c r="CX57" s="3399"/>
      <c r="CY57" s="3399"/>
      <c r="CZ57" s="3399"/>
      <c r="DA57" s="3399"/>
      <c r="DB57" s="3399"/>
      <c r="DC57" s="2118" t="s">
        <v>1</v>
      </c>
      <c r="DD57" s="2118"/>
      <c r="DE57" s="757" t="s">
        <v>0</v>
      </c>
      <c r="DF57" s="983"/>
      <c r="DG57" s="963" t="s">
        <v>1</v>
      </c>
      <c r="DH57" s="2114" t="s">
        <v>0</v>
      </c>
      <c r="DI57" s="2114"/>
      <c r="DJ57" s="3399">
        <v>2481</v>
      </c>
      <c r="DK57" s="3399"/>
      <c r="DL57" s="3399"/>
      <c r="DM57" s="3399"/>
      <c r="DN57" s="3399"/>
      <c r="DO57" s="3399"/>
      <c r="DP57" s="3399"/>
      <c r="DQ57" s="3399"/>
      <c r="DR57" s="3399"/>
      <c r="DS57" s="2118" t="s">
        <v>1</v>
      </c>
      <c r="DT57" s="2833"/>
      <c r="DU57" s="3400">
        <v>42377</v>
      </c>
      <c r="DV57" s="3400"/>
      <c r="DW57" s="3400"/>
      <c r="DX57" s="3400"/>
      <c r="DY57" s="3400"/>
      <c r="DZ57" s="3400"/>
      <c r="EA57" s="3400"/>
      <c r="EB57" s="3400"/>
      <c r="EC57" s="3400"/>
      <c r="ED57" s="3400"/>
      <c r="EE57" s="3400"/>
      <c r="EF57" s="3400"/>
      <c r="EG57" s="3392"/>
      <c r="EH57" s="3393"/>
      <c r="EI57" s="1510"/>
      <c r="EJ57" s="1510"/>
      <c r="EK57" s="1510"/>
      <c r="EL57" s="1510"/>
      <c r="EM57" s="1510"/>
      <c r="EN57" s="1510"/>
      <c r="EO57" s="1510"/>
      <c r="EP57" s="1510"/>
      <c r="EQ57" s="1510"/>
      <c r="ER57" s="3388"/>
      <c r="ES57" s="3389"/>
      <c r="ET57" s="2980">
        <f t="shared" ref="ET57:ET77" si="5">AQ57+BP57+CC57-CU57-DF57-DJ57+EI57</f>
        <v>6835154</v>
      </c>
      <c r="EU57" s="2980"/>
      <c r="EV57" s="2980"/>
      <c r="EW57" s="2980"/>
      <c r="EX57" s="2980"/>
      <c r="EY57" s="2980"/>
      <c r="EZ57" s="2980"/>
      <c r="FA57" s="2980"/>
      <c r="FB57" s="2980"/>
      <c r="FC57" s="2980"/>
      <c r="FD57" s="2980"/>
      <c r="FE57" s="2980"/>
      <c r="FF57" s="2114" t="s">
        <v>0</v>
      </c>
      <c r="FG57" s="2114"/>
      <c r="FH57" s="2115">
        <f t="shared" si="4"/>
        <v>1474114</v>
      </c>
      <c r="FI57" s="2115"/>
      <c r="FJ57" s="2115"/>
      <c r="FK57" s="2115"/>
      <c r="FL57" s="2115"/>
      <c r="FM57" s="2115"/>
      <c r="FN57" s="2115"/>
      <c r="FO57" s="2115"/>
      <c r="FP57" s="2115"/>
      <c r="FQ57" s="2118" t="s">
        <v>1</v>
      </c>
      <c r="FR57" s="2119"/>
    </row>
    <row r="58" spans="1:174" ht="12.75" customHeight="1">
      <c r="C58" s="171"/>
      <c r="D58" s="3418" t="s">
        <v>1123</v>
      </c>
      <c r="E58" s="3418"/>
      <c r="F58" s="3418"/>
      <c r="G58" s="3418"/>
      <c r="H58" s="3418"/>
      <c r="I58" s="3418"/>
      <c r="J58" s="3418"/>
      <c r="K58" s="3418"/>
      <c r="L58" s="3418"/>
      <c r="M58" s="3418"/>
      <c r="N58" s="3418"/>
      <c r="O58" s="3418"/>
      <c r="P58" s="3418"/>
      <c r="Q58" s="3418"/>
      <c r="R58" s="3418"/>
      <c r="S58" s="3418"/>
      <c r="T58" s="3418"/>
      <c r="U58" s="3418"/>
      <c r="V58" s="3418"/>
      <c r="W58" s="3418"/>
      <c r="X58" s="3419"/>
      <c r="Y58" s="2969">
        <v>55112</v>
      </c>
      <c r="Z58" s="2970"/>
      <c r="AA58" s="2970"/>
      <c r="AB58" s="2970"/>
      <c r="AC58" s="2971"/>
      <c r="AD58" s="169"/>
      <c r="AE58" s="457"/>
      <c r="AF58" s="457"/>
      <c r="AG58" s="457"/>
      <c r="AH58" s="457"/>
      <c r="AI58" s="960" t="s">
        <v>774</v>
      </c>
      <c r="AJ58" s="2864" t="s">
        <v>210</v>
      </c>
      <c r="AK58" s="2864"/>
      <c r="AL58" s="2864"/>
      <c r="AM58" s="459"/>
      <c r="AN58" s="459"/>
      <c r="AO58" s="2883" t="s">
        <v>7</v>
      </c>
      <c r="AP58" s="2983"/>
      <c r="AQ58" s="2399">
        <f>ET59</f>
        <v>240339</v>
      </c>
      <c r="AR58" s="2388"/>
      <c r="AS58" s="2388"/>
      <c r="AT58" s="2388"/>
      <c r="AU58" s="2388"/>
      <c r="AV58" s="2388"/>
      <c r="AW58" s="2388"/>
      <c r="AX58" s="2388"/>
      <c r="AY58" s="2388"/>
      <c r="AZ58" s="2388"/>
      <c r="BA58" s="2388"/>
      <c r="BB58" s="2400"/>
      <c r="BC58" s="2114" t="s">
        <v>0</v>
      </c>
      <c r="BD58" s="2114"/>
      <c r="BE58" s="2115">
        <f>FH59</f>
        <v>61131</v>
      </c>
      <c r="BF58" s="2115"/>
      <c r="BG58" s="2115"/>
      <c r="BH58" s="2115"/>
      <c r="BI58" s="2115"/>
      <c r="BJ58" s="2115"/>
      <c r="BK58" s="2115"/>
      <c r="BL58" s="2115"/>
      <c r="BM58" s="2115"/>
      <c r="BN58" s="2118" t="s">
        <v>1</v>
      </c>
      <c r="BO58" s="2118"/>
      <c r="BP58" s="3400">
        <v>2069977</v>
      </c>
      <c r="BQ58" s="3400"/>
      <c r="BR58" s="3400"/>
      <c r="BS58" s="3400"/>
      <c r="BT58" s="3400"/>
      <c r="BU58" s="3400"/>
      <c r="BV58" s="3400"/>
      <c r="BW58" s="3400"/>
      <c r="BX58" s="3400"/>
      <c r="BY58" s="3400"/>
      <c r="BZ58" s="3400"/>
      <c r="CA58" s="3400"/>
      <c r="CB58" s="3400"/>
      <c r="CC58" s="3400"/>
      <c r="CD58" s="3400"/>
      <c r="CE58" s="3400"/>
      <c r="CF58" s="3400"/>
      <c r="CG58" s="3400"/>
      <c r="CH58" s="3400"/>
      <c r="CI58" s="3400"/>
      <c r="CJ58" s="3400"/>
      <c r="CK58" s="3400"/>
      <c r="CL58" s="3400"/>
      <c r="CM58" s="3400"/>
      <c r="CN58" s="3400"/>
      <c r="CO58" s="3400"/>
      <c r="CP58" s="3400"/>
      <c r="CQ58" s="3401"/>
      <c r="CR58" s="984">
        <v>43816</v>
      </c>
      <c r="CS58" s="2114" t="s">
        <v>0</v>
      </c>
      <c r="CT58" s="2114"/>
      <c r="CU58" s="3399">
        <v>2127765</v>
      </c>
      <c r="CV58" s="3399"/>
      <c r="CW58" s="3399"/>
      <c r="CX58" s="3399"/>
      <c r="CY58" s="3399"/>
      <c r="CZ58" s="3399"/>
      <c r="DA58" s="3399"/>
      <c r="DB58" s="3399"/>
      <c r="DC58" s="2118" t="s">
        <v>1</v>
      </c>
      <c r="DD58" s="2118"/>
      <c r="DE58" s="757" t="s">
        <v>0</v>
      </c>
      <c r="DF58" s="983">
        <v>7225</v>
      </c>
      <c r="DG58" s="963" t="s">
        <v>1</v>
      </c>
      <c r="DH58" s="2114" t="s">
        <v>0</v>
      </c>
      <c r="DI58" s="2114"/>
      <c r="DJ58" s="3399"/>
      <c r="DK58" s="3399"/>
      <c r="DL58" s="3399"/>
      <c r="DM58" s="3399"/>
      <c r="DN58" s="3399"/>
      <c r="DO58" s="3399"/>
      <c r="DP58" s="3399"/>
      <c r="DQ58" s="3399"/>
      <c r="DR58" s="3399"/>
      <c r="DS58" s="2118" t="s">
        <v>1</v>
      </c>
      <c r="DT58" s="2833"/>
      <c r="DU58" s="3400">
        <v>17028</v>
      </c>
      <c r="DV58" s="3400"/>
      <c r="DW58" s="3400"/>
      <c r="DX58" s="3400"/>
      <c r="DY58" s="3400"/>
      <c r="DZ58" s="3400"/>
      <c r="EA58" s="3400"/>
      <c r="EB58" s="3400"/>
      <c r="EC58" s="3400"/>
      <c r="ED58" s="3400"/>
      <c r="EE58" s="3400"/>
      <c r="EF58" s="3400"/>
      <c r="EG58" s="3392"/>
      <c r="EH58" s="3393"/>
      <c r="EI58" s="2846"/>
      <c r="EJ58" s="1510"/>
      <c r="EK58" s="1510"/>
      <c r="EL58" s="1510"/>
      <c r="EM58" s="1510"/>
      <c r="EN58" s="1510"/>
      <c r="EO58" s="1510"/>
      <c r="EP58" s="1510"/>
      <c r="EQ58" s="1510"/>
      <c r="ER58" s="3388"/>
      <c r="ES58" s="3389"/>
      <c r="ET58" s="2980">
        <f t="shared" si="5"/>
        <v>175326</v>
      </c>
      <c r="EU58" s="2980"/>
      <c r="EV58" s="2980"/>
      <c r="EW58" s="2980"/>
      <c r="EX58" s="2980"/>
      <c r="EY58" s="2980"/>
      <c r="EZ58" s="2980"/>
      <c r="FA58" s="2980"/>
      <c r="FB58" s="2980"/>
      <c r="FC58" s="2980"/>
      <c r="FD58" s="2980"/>
      <c r="FE58" s="2980"/>
      <c r="FF58" s="2114" t="s">
        <v>0</v>
      </c>
      <c r="FG58" s="2114"/>
      <c r="FH58" s="2115">
        <f t="shared" si="4"/>
        <v>80694</v>
      </c>
      <c r="FI58" s="2115"/>
      <c r="FJ58" s="2115"/>
      <c r="FK58" s="2115"/>
      <c r="FL58" s="2115"/>
      <c r="FM58" s="2115"/>
      <c r="FN58" s="2115"/>
      <c r="FO58" s="2115"/>
      <c r="FP58" s="2115"/>
      <c r="FQ58" s="2118" t="s">
        <v>1</v>
      </c>
      <c r="FR58" s="2119"/>
    </row>
    <row r="59" spans="1:174" ht="12.75">
      <c r="C59" s="171"/>
      <c r="D59" s="3420"/>
      <c r="E59" s="3420"/>
      <c r="F59" s="3420"/>
      <c r="G59" s="3420"/>
      <c r="H59" s="3420"/>
      <c r="I59" s="3420"/>
      <c r="J59" s="3420"/>
      <c r="K59" s="3420"/>
      <c r="L59" s="3420"/>
      <c r="M59" s="3420"/>
      <c r="N59" s="3420"/>
      <c r="O59" s="3420"/>
      <c r="P59" s="3420"/>
      <c r="Q59" s="3420"/>
      <c r="R59" s="3420"/>
      <c r="S59" s="3420"/>
      <c r="T59" s="3420"/>
      <c r="U59" s="3420"/>
      <c r="V59" s="3420"/>
      <c r="W59" s="3420"/>
      <c r="X59" s="3421"/>
      <c r="Y59" s="2876">
        <v>55312</v>
      </c>
      <c r="Z59" s="2877"/>
      <c r="AA59" s="2877"/>
      <c r="AB59" s="2877"/>
      <c r="AC59" s="2989"/>
      <c r="AD59" s="169"/>
      <c r="AE59" s="457"/>
      <c r="AF59" s="457"/>
      <c r="AG59" s="457"/>
      <c r="AH59" s="457"/>
      <c r="AI59" s="960" t="s">
        <v>774</v>
      </c>
      <c r="AJ59" s="2864" t="s">
        <v>211</v>
      </c>
      <c r="AK59" s="2864"/>
      <c r="AL59" s="2864"/>
      <c r="AM59" s="459"/>
      <c r="AN59" s="459"/>
      <c r="AO59" s="2883" t="s">
        <v>8</v>
      </c>
      <c r="AP59" s="2983"/>
      <c r="AQ59" s="3402">
        <v>310321</v>
      </c>
      <c r="AR59" s="3399"/>
      <c r="AS59" s="3399"/>
      <c r="AT59" s="3399"/>
      <c r="AU59" s="3399"/>
      <c r="AV59" s="3399"/>
      <c r="AW59" s="3399"/>
      <c r="AX59" s="3399"/>
      <c r="AY59" s="3399"/>
      <c r="AZ59" s="3399"/>
      <c r="BA59" s="3399"/>
      <c r="BB59" s="3403"/>
      <c r="BC59" s="2114" t="s">
        <v>0</v>
      </c>
      <c r="BD59" s="2114"/>
      <c r="BE59" s="3399">
        <v>39594</v>
      </c>
      <c r="BF59" s="3399"/>
      <c r="BG59" s="3399"/>
      <c r="BH59" s="3399"/>
      <c r="BI59" s="3399"/>
      <c r="BJ59" s="3399"/>
      <c r="BK59" s="3399"/>
      <c r="BL59" s="3399"/>
      <c r="BM59" s="3399"/>
      <c r="BN59" s="2118" t="s">
        <v>1</v>
      </c>
      <c r="BO59" s="2118"/>
      <c r="BP59" s="3400">
        <v>2582614</v>
      </c>
      <c r="BQ59" s="3400"/>
      <c r="BR59" s="3400"/>
      <c r="BS59" s="3400"/>
      <c r="BT59" s="3400"/>
      <c r="BU59" s="3400"/>
      <c r="BV59" s="3400"/>
      <c r="BW59" s="3400"/>
      <c r="BX59" s="3400"/>
      <c r="BY59" s="3400"/>
      <c r="BZ59" s="3400"/>
      <c r="CA59" s="3400"/>
      <c r="CB59" s="3400"/>
      <c r="CC59" s="3400"/>
      <c r="CD59" s="3400"/>
      <c r="CE59" s="3400"/>
      <c r="CF59" s="3400"/>
      <c r="CG59" s="3400"/>
      <c r="CH59" s="3400"/>
      <c r="CI59" s="3400"/>
      <c r="CJ59" s="3400"/>
      <c r="CK59" s="3400"/>
      <c r="CL59" s="3400"/>
      <c r="CM59" s="3400"/>
      <c r="CN59" s="3400"/>
      <c r="CO59" s="3400"/>
      <c r="CP59" s="3400"/>
      <c r="CQ59" s="3401"/>
      <c r="CR59" s="984">
        <v>59504</v>
      </c>
      <c r="CS59" s="2114" t="s">
        <v>0</v>
      </c>
      <c r="CT59" s="2114"/>
      <c r="CU59" s="3399">
        <v>2647859</v>
      </c>
      <c r="CV59" s="3399"/>
      <c r="CW59" s="3399"/>
      <c r="CX59" s="3399"/>
      <c r="CY59" s="3399"/>
      <c r="CZ59" s="3399"/>
      <c r="DA59" s="3399"/>
      <c r="DB59" s="3399"/>
      <c r="DC59" s="2118" t="s">
        <v>1</v>
      </c>
      <c r="DD59" s="2118"/>
      <c r="DE59" s="757" t="s">
        <v>0</v>
      </c>
      <c r="DF59" s="983">
        <v>3873</v>
      </c>
      <c r="DG59" s="963" t="s">
        <v>1</v>
      </c>
      <c r="DH59" s="2114" t="s">
        <v>0</v>
      </c>
      <c r="DI59" s="2114"/>
      <c r="DJ59" s="3399">
        <v>864</v>
      </c>
      <c r="DK59" s="3399"/>
      <c r="DL59" s="3399"/>
      <c r="DM59" s="3399"/>
      <c r="DN59" s="3399"/>
      <c r="DO59" s="3399"/>
      <c r="DP59" s="3399"/>
      <c r="DQ59" s="3399"/>
      <c r="DR59" s="3399"/>
      <c r="DS59" s="2118" t="s">
        <v>1</v>
      </c>
      <c r="DT59" s="2833"/>
      <c r="DU59" s="3400">
        <v>34094</v>
      </c>
      <c r="DV59" s="3400"/>
      <c r="DW59" s="3400"/>
      <c r="DX59" s="3400"/>
      <c r="DY59" s="3400"/>
      <c r="DZ59" s="3400"/>
      <c r="EA59" s="3400"/>
      <c r="EB59" s="3400"/>
      <c r="EC59" s="3400"/>
      <c r="ED59" s="3400"/>
      <c r="EE59" s="3400"/>
      <c r="EF59" s="3400"/>
      <c r="EG59" s="3392"/>
      <c r="EH59" s="3393"/>
      <c r="EI59" s="1510"/>
      <c r="EJ59" s="1510"/>
      <c r="EK59" s="1510"/>
      <c r="EL59" s="1510"/>
      <c r="EM59" s="1510"/>
      <c r="EN59" s="1510"/>
      <c r="EO59" s="1510"/>
      <c r="EP59" s="1510"/>
      <c r="EQ59" s="1510"/>
      <c r="ER59" s="3388"/>
      <c r="ES59" s="3389"/>
      <c r="ET59" s="2980">
        <f t="shared" si="5"/>
        <v>240339</v>
      </c>
      <c r="EU59" s="2980"/>
      <c r="EV59" s="2980"/>
      <c r="EW59" s="2980"/>
      <c r="EX59" s="2980"/>
      <c r="EY59" s="2980"/>
      <c r="EZ59" s="2980"/>
      <c r="FA59" s="2980"/>
      <c r="FB59" s="2980"/>
      <c r="FC59" s="2980"/>
      <c r="FD59" s="2980"/>
      <c r="FE59" s="2980"/>
      <c r="FF59" s="2114" t="s">
        <v>0</v>
      </c>
      <c r="FG59" s="2114"/>
      <c r="FH59" s="2115">
        <f t="shared" si="4"/>
        <v>61131</v>
      </c>
      <c r="FI59" s="2115"/>
      <c r="FJ59" s="2115"/>
      <c r="FK59" s="2115"/>
      <c r="FL59" s="2115"/>
      <c r="FM59" s="2115"/>
      <c r="FN59" s="2115"/>
      <c r="FO59" s="2115"/>
      <c r="FP59" s="2115"/>
      <c r="FQ59" s="2118" t="s">
        <v>1</v>
      </c>
      <c r="FR59" s="2119"/>
    </row>
    <row r="60" spans="1:174" ht="44.25" customHeight="1">
      <c r="C60" s="171"/>
      <c r="D60" s="2984" t="s">
        <v>1140</v>
      </c>
      <c r="E60" s="2984"/>
      <c r="F60" s="2984"/>
      <c r="G60" s="2984"/>
      <c r="H60" s="2984"/>
      <c r="I60" s="2984"/>
      <c r="J60" s="2984"/>
      <c r="K60" s="2984"/>
      <c r="L60" s="2984"/>
      <c r="M60" s="2984"/>
      <c r="N60" s="2984"/>
      <c r="O60" s="2984"/>
      <c r="P60" s="2984"/>
      <c r="Q60" s="2984"/>
      <c r="R60" s="2984"/>
      <c r="S60" s="2984"/>
      <c r="T60" s="2984"/>
      <c r="U60" s="2984"/>
      <c r="V60" s="2984"/>
      <c r="W60" s="2984"/>
      <c r="X60" s="2985"/>
      <c r="Y60" s="2969">
        <v>55113</v>
      </c>
      <c r="Z60" s="2970"/>
      <c r="AA60" s="2970"/>
      <c r="AB60" s="2970"/>
      <c r="AC60" s="2971"/>
      <c r="AD60" s="169"/>
      <c r="AE60" s="457"/>
      <c r="AF60" s="457"/>
      <c r="AG60" s="457"/>
      <c r="AH60" s="457"/>
      <c r="AI60" s="960" t="s">
        <v>774</v>
      </c>
      <c r="AJ60" s="2864" t="s">
        <v>210</v>
      </c>
      <c r="AK60" s="2864"/>
      <c r="AL60" s="2864"/>
      <c r="AM60" s="459"/>
      <c r="AN60" s="459"/>
      <c r="AO60" s="2883" t="s">
        <v>7</v>
      </c>
      <c r="AP60" s="2983"/>
      <c r="AQ60" s="2399">
        <f>ET61</f>
        <v>0</v>
      </c>
      <c r="AR60" s="2388"/>
      <c r="AS60" s="2388"/>
      <c r="AT60" s="2388"/>
      <c r="AU60" s="2388"/>
      <c r="AV60" s="2388"/>
      <c r="AW60" s="2388"/>
      <c r="AX60" s="2388"/>
      <c r="AY60" s="2388"/>
      <c r="AZ60" s="2388"/>
      <c r="BA60" s="2388"/>
      <c r="BB60" s="2400"/>
      <c r="BC60" s="2114" t="s">
        <v>0</v>
      </c>
      <c r="BD60" s="2114"/>
      <c r="BE60" s="2115">
        <f>FH61</f>
        <v>0</v>
      </c>
      <c r="BF60" s="2115"/>
      <c r="BG60" s="2115"/>
      <c r="BH60" s="2115"/>
      <c r="BI60" s="2115"/>
      <c r="BJ60" s="2115"/>
      <c r="BK60" s="2115"/>
      <c r="BL60" s="2115"/>
      <c r="BM60" s="2115"/>
      <c r="BN60" s="2118" t="s">
        <v>1</v>
      </c>
      <c r="BO60" s="2118"/>
      <c r="BP60" s="3400"/>
      <c r="BQ60" s="3400"/>
      <c r="BR60" s="3400"/>
      <c r="BS60" s="3400"/>
      <c r="BT60" s="3400"/>
      <c r="BU60" s="3400"/>
      <c r="BV60" s="3400"/>
      <c r="BW60" s="3400"/>
      <c r="BX60" s="3400"/>
      <c r="BY60" s="3400"/>
      <c r="BZ60" s="3400"/>
      <c r="CA60" s="3400"/>
      <c r="CB60" s="3400"/>
      <c r="CC60" s="3400"/>
      <c r="CD60" s="3400"/>
      <c r="CE60" s="3400"/>
      <c r="CF60" s="3400"/>
      <c r="CG60" s="3400"/>
      <c r="CH60" s="3400"/>
      <c r="CI60" s="3400"/>
      <c r="CJ60" s="3400"/>
      <c r="CK60" s="3400"/>
      <c r="CL60" s="3400"/>
      <c r="CM60" s="3400"/>
      <c r="CN60" s="3400"/>
      <c r="CO60" s="3400"/>
      <c r="CP60" s="3400"/>
      <c r="CQ60" s="3401"/>
      <c r="CR60" s="984"/>
      <c r="CS60" s="2114" t="s">
        <v>0</v>
      </c>
      <c r="CT60" s="2114"/>
      <c r="CU60" s="3399"/>
      <c r="CV60" s="3399"/>
      <c r="CW60" s="3399"/>
      <c r="CX60" s="3399"/>
      <c r="CY60" s="3399"/>
      <c r="CZ60" s="3399"/>
      <c r="DA60" s="3399"/>
      <c r="DB60" s="3399"/>
      <c r="DC60" s="2118" t="s">
        <v>1</v>
      </c>
      <c r="DD60" s="2118"/>
      <c r="DE60" s="757" t="s">
        <v>0</v>
      </c>
      <c r="DF60" s="983"/>
      <c r="DG60" s="963" t="s">
        <v>1</v>
      </c>
      <c r="DH60" s="2114" t="s">
        <v>0</v>
      </c>
      <c r="DI60" s="2114"/>
      <c r="DJ60" s="3399"/>
      <c r="DK60" s="3399"/>
      <c r="DL60" s="3399"/>
      <c r="DM60" s="3399"/>
      <c r="DN60" s="3399"/>
      <c r="DO60" s="3399"/>
      <c r="DP60" s="3399"/>
      <c r="DQ60" s="3399"/>
      <c r="DR60" s="3399"/>
      <c r="DS60" s="2118" t="s">
        <v>1</v>
      </c>
      <c r="DT60" s="2833"/>
      <c r="DU60" s="3400"/>
      <c r="DV60" s="3400"/>
      <c r="DW60" s="3400"/>
      <c r="DX60" s="3400"/>
      <c r="DY60" s="3400"/>
      <c r="DZ60" s="3400"/>
      <c r="EA60" s="3400"/>
      <c r="EB60" s="3400"/>
      <c r="EC60" s="3400"/>
      <c r="ED60" s="3400"/>
      <c r="EE60" s="3400"/>
      <c r="EF60" s="3400"/>
      <c r="EG60" s="3392"/>
      <c r="EH60" s="3393"/>
      <c r="EI60" s="1510"/>
      <c r="EJ60" s="1510"/>
      <c r="EK60" s="1510"/>
      <c r="EL60" s="1510"/>
      <c r="EM60" s="1510"/>
      <c r="EN60" s="1510"/>
      <c r="EO60" s="1510"/>
      <c r="EP60" s="1510"/>
      <c r="EQ60" s="1510"/>
      <c r="ER60" s="3388"/>
      <c r="ES60" s="3389"/>
      <c r="ET60" s="2980">
        <f t="shared" si="5"/>
        <v>0</v>
      </c>
      <c r="EU60" s="2980"/>
      <c r="EV60" s="2980"/>
      <c r="EW60" s="2980"/>
      <c r="EX60" s="2980"/>
      <c r="EY60" s="2980"/>
      <c r="EZ60" s="2980"/>
      <c r="FA60" s="2980"/>
      <c r="FB60" s="2980"/>
      <c r="FC60" s="2980"/>
      <c r="FD60" s="2980"/>
      <c r="FE60" s="2980"/>
      <c r="FF60" s="2114" t="s">
        <v>0</v>
      </c>
      <c r="FG60" s="2114"/>
      <c r="FH60" s="2115">
        <f t="shared" si="4"/>
        <v>0</v>
      </c>
      <c r="FI60" s="2115"/>
      <c r="FJ60" s="2115"/>
      <c r="FK60" s="2115"/>
      <c r="FL60" s="2115"/>
      <c r="FM60" s="2115"/>
      <c r="FN60" s="2115"/>
      <c r="FO60" s="2115"/>
      <c r="FP60" s="2115"/>
      <c r="FQ60" s="2118" t="s">
        <v>1</v>
      </c>
      <c r="FR60" s="2119"/>
    </row>
    <row r="61" spans="1:174" ht="36.75" customHeight="1">
      <c r="C61" s="171"/>
      <c r="D61" s="2986"/>
      <c r="E61" s="2986"/>
      <c r="F61" s="2986"/>
      <c r="G61" s="2986"/>
      <c r="H61" s="2986"/>
      <c r="I61" s="2986"/>
      <c r="J61" s="2986"/>
      <c r="K61" s="2986"/>
      <c r="L61" s="2986"/>
      <c r="M61" s="2986"/>
      <c r="N61" s="2986"/>
      <c r="O61" s="2986"/>
      <c r="P61" s="2986"/>
      <c r="Q61" s="2986"/>
      <c r="R61" s="2986"/>
      <c r="S61" s="2986"/>
      <c r="T61" s="2986"/>
      <c r="U61" s="2986"/>
      <c r="V61" s="2986"/>
      <c r="W61" s="2986"/>
      <c r="X61" s="2987"/>
      <c r="Y61" s="2876">
        <v>55313</v>
      </c>
      <c r="Z61" s="2877"/>
      <c r="AA61" s="2877"/>
      <c r="AB61" s="2877"/>
      <c r="AC61" s="2989"/>
      <c r="AD61" s="169"/>
      <c r="AE61" s="457"/>
      <c r="AF61" s="457"/>
      <c r="AG61" s="457"/>
      <c r="AH61" s="457"/>
      <c r="AI61" s="960" t="s">
        <v>774</v>
      </c>
      <c r="AJ61" s="2864" t="s">
        <v>211</v>
      </c>
      <c r="AK61" s="2864"/>
      <c r="AL61" s="2864"/>
      <c r="AM61" s="459"/>
      <c r="AN61" s="459"/>
      <c r="AO61" s="2883" t="s">
        <v>8</v>
      </c>
      <c r="AP61" s="2983"/>
      <c r="AQ61" s="2895"/>
      <c r="AR61" s="2843"/>
      <c r="AS61" s="2843"/>
      <c r="AT61" s="2843"/>
      <c r="AU61" s="2843"/>
      <c r="AV61" s="2843"/>
      <c r="AW61" s="2843"/>
      <c r="AX61" s="2843"/>
      <c r="AY61" s="2843"/>
      <c r="AZ61" s="2843"/>
      <c r="BA61" s="2843"/>
      <c r="BB61" s="2844"/>
      <c r="BC61" s="2114" t="s">
        <v>0</v>
      </c>
      <c r="BD61" s="2114"/>
      <c r="BE61" s="1510"/>
      <c r="BF61" s="1510"/>
      <c r="BG61" s="1510"/>
      <c r="BH61" s="1510"/>
      <c r="BI61" s="1510"/>
      <c r="BJ61" s="1510"/>
      <c r="BK61" s="1510"/>
      <c r="BL61" s="1510"/>
      <c r="BM61" s="1510"/>
      <c r="BN61" s="2118" t="s">
        <v>1</v>
      </c>
      <c r="BO61" s="2118"/>
      <c r="BP61" s="3400"/>
      <c r="BQ61" s="3400"/>
      <c r="BR61" s="3400"/>
      <c r="BS61" s="3400"/>
      <c r="BT61" s="3400"/>
      <c r="BU61" s="3400"/>
      <c r="BV61" s="3400"/>
      <c r="BW61" s="3400"/>
      <c r="BX61" s="3400"/>
      <c r="BY61" s="3400"/>
      <c r="BZ61" s="3400"/>
      <c r="CA61" s="3400"/>
      <c r="CB61" s="3400"/>
      <c r="CC61" s="3400"/>
      <c r="CD61" s="3400"/>
      <c r="CE61" s="3400"/>
      <c r="CF61" s="3400"/>
      <c r="CG61" s="3400"/>
      <c r="CH61" s="3400"/>
      <c r="CI61" s="3400"/>
      <c r="CJ61" s="3400"/>
      <c r="CK61" s="3400"/>
      <c r="CL61" s="3400"/>
      <c r="CM61" s="3400"/>
      <c r="CN61" s="3400"/>
      <c r="CO61" s="3400"/>
      <c r="CP61" s="3400"/>
      <c r="CQ61" s="3401"/>
      <c r="CR61" s="984"/>
      <c r="CS61" s="2114" t="s">
        <v>0</v>
      </c>
      <c r="CT61" s="2114"/>
      <c r="CU61" s="3399"/>
      <c r="CV61" s="3399"/>
      <c r="CW61" s="3399"/>
      <c r="CX61" s="3399"/>
      <c r="CY61" s="3399"/>
      <c r="CZ61" s="3399"/>
      <c r="DA61" s="3399"/>
      <c r="DB61" s="3399"/>
      <c r="DC61" s="2118" t="s">
        <v>1</v>
      </c>
      <c r="DD61" s="2118"/>
      <c r="DE61" s="757" t="s">
        <v>0</v>
      </c>
      <c r="DF61" s="983"/>
      <c r="DG61" s="963" t="s">
        <v>1</v>
      </c>
      <c r="DH61" s="2114" t="s">
        <v>0</v>
      </c>
      <c r="DI61" s="2114"/>
      <c r="DJ61" s="3399"/>
      <c r="DK61" s="3399"/>
      <c r="DL61" s="3399"/>
      <c r="DM61" s="3399"/>
      <c r="DN61" s="3399"/>
      <c r="DO61" s="3399"/>
      <c r="DP61" s="3399"/>
      <c r="DQ61" s="3399"/>
      <c r="DR61" s="3399"/>
      <c r="DS61" s="2118" t="s">
        <v>1</v>
      </c>
      <c r="DT61" s="2833"/>
      <c r="DU61" s="3400"/>
      <c r="DV61" s="3400"/>
      <c r="DW61" s="3400"/>
      <c r="DX61" s="3400"/>
      <c r="DY61" s="3400"/>
      <c r="DZ61" s="3400"/>
      <c r="EA61" s="3400"/>
      <c r="EB61" s="3400"/>
      <c r="EC61" s="3400"/>
      <c r="ED61" s="3400"/>
      <c r="EE61" s="3400"/>
      <c r="EF61" s="3400"/>
      <c r="EG61" s="3392"/>
      <c r="EH61" s="3393"/>
      <c r="EI61" s="1510"/>
      <c r="EJ61" s="1510"/>
      <c r="EK61" s="1510"/>
      <c r="EL61" s="1510"/>
      <c r="EM61" s="1510"/>
      <c r="EN61" s="1510"/>
      <c r="EO61" s="1510"/>
      <c r="EP61" s="1510"/>
      <c r="EQ61" s="1510"/>
      <c r="ER61" s="3388"/>
      <c r="ES61" s="3389"/>
      <c r="ET61" s="2980">
        <f t="shared" si="5"/>
        <v>0</v>
      </c>
      <c r="EU61" s="2980"/>
      <c r="EV61" s="2980"/>
      <c r="EW61" s="2980"/>
      <c r="EX61" s="2980"/>
      <c r="EY61" s="2980"/>
      <c r="EZ61" s="2980"/>
      <c r="FA61" s="2980"/>
      <c r="FB61" s="2980"/>
      <c r="FC61" s="2980"/>
      <c r="FD61" s="2980"/>
      <c r="FE61" s="2980"/>
      <c r="FF61" s="2114" t="s">
        <v>0</v>
      </c>
      <c r="FG61" s="2114"/>
      <c r="FH61" s="2115">
        <f t="shared" si="4"/>
        <v>0</v>
      </c>
      <c r="FI61" s="2115"/>
      <c r="FJ61" s="2115"/>
      <c r="FK61" s="2115"/>
      <c r="FL61" s="2115"/>
      <c r="FM61" s="2115"/>
      <c r="FN61" s="2115"/>
      <c r="FO61" s="2115"/>
      <c r="FP61" s="2115"/>
      <c r="FQ61" s="2118" t="s">
        <v>1</v>
      </c>
      <c r="FR61" s="2119"/>
    </row>
    <row r="62" spans="1:174" ht="18.75" customHeight="1">
      <c r="C62" s="171"/>
      <c r="D62" s="2984" t="s">
        <v>1124</v>
      </c>
      <c r="E62" s="2984"/>
      <c r="F62" s="2984"/>
      <c r="G62" s="2984"/>
      <c r="H62" s="2984"/>
      <c r="I62" s="2984"/>
      <c r="J62" s="2984"/>
      <c r="K62" s="2984"/>
      <c r="L62" s="2984"/>
      <c r="M62" s="2984"/>
      <c r="N62" s="2984"/>
      <c r="O62" s="2984"/>
      <c r="P62" s="2984"/>
      <c r="Q62" s="2984"/>
      <c r="R62" s="2984"/>
      <c r="S62" s="2984"/>
      <c r="T62" s="2984"/>
      <c r="U62" s="2984"/>
      <c r="V62" s="2984"/>
      <c r="W62" s="2984"/>
      <c r="X62" s="2985"/>
      <c r="Y62" s="2969">
        <v>55114</v>
      </c>
      <c r="Z62" s="2970"/>
      <c r="AA62" s="2970"/>
      <c r="AB62" s="2970"/>
      <c r="AC62" s="2971"/>
      <c r="AD62" s="169"/>
      <c r="AE62" s="457"/>
      <c r="AF62" s="457"/>
      <c r="AG62" s="457"/>
      <c r="AH62" s="457"/>
      <c r="AI62" s="960" t="s">
        <v>774</v>
      </c>
      <c r="AJ62" s="2864" t="s">
        <v>210</v>
      </c>
      <c r="AK62" s="2864"/>
      <c r="AL62" s="2864"/>
      <c r="AM62" s="459"/>
      <c r="AN62" s="459"/>
      <c r="AO62" s="2883" t="s">
        <v>7</v>
      </c>
      <c r="AP62" s="2983"/>
      <c r="AQ62" s="2399">
        <f>ET63</f>
        <v>0</v>
      </c>
      <c r="AR62" s="2388"/>
      <c r="AS62" s="2388"/>
      <c r="AT62" s="2388"/>
      <c r="AU62" s="2388"/>
      <c r="AV62" s="2388"/>
      <c r="AW62" s="2388"/>
      <c r="AX62" s="2388"/>
      <c r="AY62" s="2388"/>
      <c r="AZ62" s="2388"/>
      <c r="BA62" s="2388"/>
      <c r="BB62" s="2400"/>
      <c r="BC62" s="2114" t="s">
        <v>0</v>
      </c>
      <c r="BD62" s="2114"/>
      <c r="BE62" s="2115">
        <f>FH63</f>
        <v>0</v>
      </c>
      <c r="BF62" s="2115"/>
      <c r="BG62" s="2115"/>
      <c r="BH62" s="2115"/>
      <c r="BI62" s="2115"/>
      <c r="BJ62" s="2115"/>
      <c r="BK62" s="2115"/>
      <c r="BL62" s="2115"/>
      <c r="BM62" s="2115"/>
      <c r="BN62" s="2118" t="s">
        <v>1</v>
      </c>
      <c r="BO62" s="2118"/>
      <c r="BP62" s="3400"/>
      <c r="BQ62" s="3400"/>
      <c r="BR62" s="3400"/>
      <c r="BS62" s="3400"/>
      <c r="BT62" s="3400"/>
      <c r="BU62" s="3400"/>
      <c r="BV62" s="3400"/>
      <c r="BW62" s="3400"/>
      <c r="BX62" s="3400"/>
      <c r="BY62" s="3400"/>
      <c r="BZ62" s="3400"/>
      <c r="CA62" s="3400"/>
      <c r="CB62" s="3400"/>
      <c r="CC62" s="3400"/>
      <c r="CD62" s="3400"/>
      <c r="CE62" s="3400"/>
      <c r="CF62" s="3400"/>
      <c r="CG62" s="3400"/>
      <c r="CH62" s="3400"/>
      <c r="CI62" s="3400"/>
      <c r="CJ62" s="3400"/>
      <c r="CK62" s="3400"/>
      <c r="CL62" s="3400"/>
      <c r="CM62" s="3400"/>
      <c r="CN62" s="3400"/>
      <c r="CO62" s="3400"/>
      <c r="CP62" s="3400"/>
      <c r="CQ62" s="3401"/>
      <c r="CR62" s="984"/>
      <c r="CS62" s="2114" t="s">
        <v>0</v>
      </c>
      <c r="CT62" s="2114"/>
      <c r="CU62" s="3399"/>
      <c r="CV62" s="3399"/>
      <c r="CW62" s="3399"/>
      <c r="CX62" s="3399"/>
      <c r="CY62" s="3399"/>
      <c r="CZ62" s="3399"/>
      <c r="DA62" s="3399"/>
      <c r="DB62" s="3399"/>
      <c r="DC62" s="2118" t="s">
        <v>1</v>
      </c>
      <c r="DD62" s="2118"/>
      <c r="DE62" s="757" t="s">
        <v>0</v>
      </c>
      <c r="DF62" s="983"/>
      <c r="DG62" s="963" t="s">
        <v>1</v>
      </c>
      <c r="DH62" s="2114" t="s">
        <v>0</v>
      </c>
      <c r="DI62" s="2114"/>
      <c r="DJ62" s="3399"/>
      <c r="DK62" s="3399"/>
      <c r="DL62" s="3399"/>
      <c r="DM62" s="3399"/>
      <c r="DN62" s="3399"/>
      <c r="DO62" s="3399"/>
      <c r="DP62" s="3399"/>
      <c r="DQ62" s="3399"/>
      <c r="DR62" s="3399"/>
      <c r="DS62" s="2118" t="s">
        <v>1</v>
      </c>
      <c r="DT62" s="2833"/>
      <c r="DU62" s="3400"/>
      <c r="DV62" s="3400"/>
      <c r="DW62" s="3400"/>
      <c r="DX62" s="3400"/>
      <c r="DY62" s="3400"/>
      <c r="DZ62" s="3400"/>
      <c r="EA62" s="3400"/>
      <c r="EB62" s="3400"/>
      <c r="EC62" s="3400"/>
      <c r="ED62" s="3400"/>
      <c r="EE62" s="3400"/>
      <c r="EF62" s="3400"/>
      <c r="EG62" s="3392"/>
      <c r="EH62" s="3393"/>
      <c r="EI62" s="1510"/>
      <c r="EJ62" s="1510"/>
      <c r="EK62" s="1510"/>
      <c r="EL62" s="1510"/>
      <c r="EM62" s="1510"/>
      <c r="EN62" s="1510"/>
      <c r="EO62" s="1510"/>
      <c r="EP62" s="1510"/>
      <c r="EQ62" s="1510"/>
      <c r="ER62" s="3388"/>
      <c r="ES62" s="3389"/>
      <c r="ET62" s="2980">
        <f t="shared" si="5"/>
        <v>0</v>
      </c>
      <c r="EU62" s="2980"/>
      <c r="EV62" s="2980"/>
      <c r="EW62" s="2980"/>
      <c r="EX62" s="2980"/>
      <c r="EY62" s="2980"/>
      <c r="EZ62" s="2980"/>
      <c r="FA62" s="2980"/>
      <c r="FB62" s="2980"/>
      <c r="FC62" s="2980"/>
      <c r="FD62" s="2980"/>
      <c r="FE62" s="2980"/>
      <c r="FF62" s="2114" t="s">
        <v>0</v>
      </c>
      <c r="FG62" s="2114"/>
      <c r="FH62" s="2115">
        <f t="shared" si="4"/>
        <v>0</v>
      </c>
      <c r="FI62" s="2115"/>
      <c r="FJ62" s="2115"/>
      <c r="FK62" s="2115"/>
      <c r="FL62" s="2115"/>
      <c r="FM62" s="2115"/>
      <c r="FN62" s="2115"/>
      <c r="FO62" s="2115"/>
      <c r="FP62" s="2115"/>
      <c r="FQ62" s="2118" t="s">
        <v>1</v>
      </c>
      <c r="FR62" s="2119"/>
    </row>
    <row r="63" spans="1:174" ht="19.5" customHeight="1">
      <c r="C63" s="171"/>
      <c r="D63" s="2986"/>
      <c r="E63" s="2986"/>
      <c r="F63" s="2986"/>
      <c r="G63" s="2986"/>
      <c r="H63" s="2986"/>
      <c r="I63" s="2986"/>
      <c r="J63" s="2986"/>
      <c r="K63" s="2986"/>
      <c r="L63" s="2986"/>
      <c r="M63" s="2986"/>
      <c r="N63" s="2986"/>
      <c r="O63" s="2986"/>
      <c r="P63" s="2986"/>
      <c r="Q63" s="2986"/>
      <c r="R63" s="2986"/>
      <c r="S63" s="2986"/>
      <c r="T63" s="2986"/>
      <c r="U63" s="2986"/>
      <c r="V63" s="2986"/>
      <c r="W63" s="2986"/>
      <c r="X63" s="2987"/>
      <c r="Y63" s="2876">
        <v>55314</v>
      </c>
      <c r="Z63" s="2877"/>
      <c r="AA63" s="2877"/>
      <c r="AB63" s="2877"/>
      <c r="AC63" s="2989"/>
      <c r="AD63" s="169"/>
      <c r="AE63" s="457"/>
      <c r="AF63" s="457"/>
      <c r="AG63" s="457"/>
      <c r="AH63" s="457"/>
      <c r="AI63" s="960" t="s">
        <v>774</v>
      </c>
      <c r="AJ63" s="2864" t="s">
        <v>211</v>
      </c>
      <c r="AK63" s="2864"/>
      <c r="AL63" s="2864"/>
      <c r="AM63" s="459"/>
      <c r="AN63" s="459"/>
      <c r="AO63" s="2883" t="s">
        <v>8</v>
      </c>
      <c r="AP63" s="2983"/>
      <c r="AQ63" s="2895"/>
      <c r="AR63" s="2843"/>
      <c r="AS63" s="2843"/>
      <c r="AT63" s="2843"/>
      <c r="AU63" s="2843"/>
      <c r="AV63" s="2843"/>
      <c r="AW63" s="2843"/>
      <c r="AX63" s="2843"/>
      <c r="AY63" s="2843"/>
      <c r="AZ63" s="2843"/>
      <c r="BA63" s="2843"/>
      <c r="BB63" s="2844"/>
      <c r="BC63" s="2114" t="s">
        <v>0</v>
      </c>
      <c r="BD63" s="2114"/>
      <c r="BE63" s="1510"/>
      <c r="BF63" s="1510"/>
      <c r="BG63" s="1510"/>
      <c r="BH63" s="1510"/>
      <c r="BI63" s="1510"/>
      <c r="BJ63" s="1510"/>
      <c r="BK63" s="1510"/>
      <c r="BL63" s="1510"/>
      <c r="BM63" s="1510"/>
      <c r="BN63" s="2118" t="s">
        <v>1</v>
      </c>
      <c r="BO63" s="2118"/>
      <c r="BP63" s="3400"/>
      <c r="BQ63" s="3400"/>
      <c r="BR63" s="3400"/>
      <c r="BS63" s="3400"/>
      <c r="BT63" s="3400"/>
      <c r="BU63" s="3400"/>
      <c r="BV63" s="3400"/>
      <c r="BW63" s="3400"/>
      <c r="BX63" s="3400"/>
      <c r="BY63" s="3400"/>
      <c r="BZ63" s="3400"/>
      <c r="CA63" s="3400"/>
      <c r="CB63" s="3400"/>
      <c r="CC63" s="3400"/>
      <c r="CD63" s="3400"/>
      <c r="CE63" s="3400"/>
      <c r="CF63" s="3400"/>
      <c r="CG63" s="3400"/>
      <c r="CH63" s="3400"/>
      <c r="CI63" s="3400"/>
      <c r="CJ63" s="3400"/>
      <c r="CK63" s="3400"/>
      <c r="CL63" s="3400"/>
      <c r="CM63" s="3400"/>
      <c r="CN63" s="3400"/>
      <c r="CO63" s="3400"/>
      <c r="CP63" s="3400"/>
      <c r="CQ63" s="3401"/>
      <c r="CR63" s="984"/>
      <c r="CS63" s="2114" t="s">
        <v>0</v>
      </c>
      <c r="CT63" s="2114"/>
      <c r="CU63" s="3399"/>
      <c r="CV63" s="3399"/>
      <c r="CW63" s="3399"/>
      <c r="CX63" s="3399"/>
      <c r="CY63" s="3399"/>
      <c r="CZ63" s="3399"/>
      <c r="DA63" s="3399"/>
      <c r="DB63" s="3399"/>
      <c r="DC63" s="2118" t="s">
        <v>1</v>
      </c>
      <c r="DD63" s="2118"/>
      <c r="DE63" s="757" t="s">
        <v>0</v>
      </c>
      <c r="DF63" s="983"/>
      <c r="DG63" s="963" t="s">
        <v>1</v>
      </c>
      <c r="DH63" s="2114" t="s">
        <v>0</v>
      </c>
      <c r="DI63" s="2114"/>
      <c r="DJ63" s="3399"/>
      <c r="DK63" s="3399"/>
      <c r="DL63" s="3399"/>
      <c r="DM63" s="3399"/>
      <c r="DN63" s="3399"/>
      <c r="DO63" s="3399"/>
      <c r="DP63" s="3399"/>
      <c r="DQ63" s="3399"/>
      <c r="DR63" s="3399"/>
      <c r="DS63" s="2118" t="s">
        <v>1</v>
      </c>
      <c r="DT63" s="2833"/>
      <c r="DU63" s="3400"/>
      <c r="DV63" s="3400"/>
      <c r="DW63" s="3400"/>
      <c r="DX63" s="3400"/>
      <c r="DY63" s="3400"/>
      <c r="DZ63" s="3400"/>
      <c r="EA63" s="3400"/>
      <c r="EB63" s="3400"/>
      <c r="EC63" s="3400"/>
      <c r="ED63" s="3400"/>
      <c r="EE63" s="3400"/>
      <c r="EF63" s="3400"/>
      <c r="EG63" s="3392"/>
      <c r="EH63" s="3393"/>
      <c r="EI63" s="1510"/>
      <c r="EJ63" s="1510"/>
      <c r="EK63" s="1510"/>
      <c r="EL63" s="1510"/>
      <c r="EM63" s="1510"/>
      <c r="EN63" s="1510"/>
      <c r="EO63" s="1510"/>
      <c r="EP63" s="1510"/>
      <c r="EQ63" s="1510"/>
      <c r="ER63" s="3388"/>
      <c r="ES63" s="3389"/>
      <c r="ET63" s="2980">
        <f t="shared" si="5"/>
        <v>0</v>
      </c>
      <c r="EU63" s="2980"/>
      <c r="EV63" s="2980"/>
      <c r="EW63" s="2980"/>
      <c r="EX63" s="2980"/>
      <c r="EY63" s="2980"/>
      <c r="EZ63" s="2980"/>
      <c r="FA63" s="2980"/>
      <c r="FB63" s="2980"/>
      <c r="FC63" s="2980"/>
      <c r="FD63" s="2980"/>
      <c r="FE63" s="2980"/>
      <c r="FF63" s="2114" t="s">
        <v>0</v>
      </c>
      <c r="FG63" s="2114"/>
      <c r="FH63" s="2115">
        <f t="shared" si="4"/>
        <v>0</v>
      </c>
      <c r="FI63" s="2115"/>
      <c r="FJ63" s="2115"/>
      <c r="FK63" s="2115"/>
      <c r="FL63" s="2115"/>
      <c r="FM63" s="2115"/>
      <c r="FN63" s="2115"/>
      <c r="FO63" s="2115"/>
      <c r="FP63" s="2115"/>
      <c r="FQ63" s="2118" t="s">
        <v>1</v>
      </c>
      <c r="FR63" s="2119"/>
    </row>
    <row r="64" spans="1:174" ht="12.75" customHeight="1">
      <c r="C64" s="171"/>
      <c r="D64" s="2984" t="s">
        <v>1125</v>
      </c>
      <c r="E64" s="2984"/>
      <c r="F64" s="2984"/>
      <c r="G64" s="2984"/>
      <c r="H64" s="2984"/>
      <c r="I64" s="2984"/>
      <c r="J64" s="2984"/>
      <c r="K64" s="2984"/>
      <c r="L64" s="2984"/>
      <c r="M64" s="2984"/>
      <c r="N64" s="2984"/>
      <c r="O64" s="2984"/>
      <c r="P64" s="2984"/>
      <c r="Q64" s="2984"/>
      <c r="R64" s="2984"/>
      <c r="S64" s="2984"/>
      <c r="T64" s="2984"/>
      <c r="U64" s="2984"/>
      <c r="V64" s="2984"/>
      <c r="W64" s="2984"/>
      <c r="X64" s="2985"/>
      <c r="Y64" s="2969">
        <v>55115</v>
      </c>
      <c r="Z64" s="2970"/>
      <c r="AA64" s="2970"/>
      <c r="AB64" s="2970"/>
      <c r="AC64" s="2971"/>
      <c r="AD64" s="169"/>
      <c r="AE64" s="457"/>
      <c r="AF64" s="457"/>
      <c r="AG64" s="457"/>
      <c r="AH64" s="457"/>
      <c r="AI64" s="960" t="s">
        <v>774</v>
      </c>
      <c r="AJ64" s="2864" t="s">
        <v>210</v>
      </c>
      <c r="AK64" s="2864"/>
      <c r="AL64" s="2864"/>
      <c r="AM64" s="459"/>
      <c r="AN64" s="459"/>
      <c r="AO64" s="2883" t="s">
        <v>7</v>
      </c>
      <c r="AP64" s="2983"/>
      <c r="AQ64" s="2399">
        <f>ET65</f>
        <v>14527</v>
      </c>
      <c r="AR64" s="2388"/>
      <c r="AS64" s="2388"/>
      <c r="AT64" s="2388"/>
      <c r="AU64" s="2388"/>
      <c r="AV64" s="2388"/>
      <c r="AW64" s="2388"/>
      <c r="AX64" s="2388"/>
      <c r="AY64" s="2388"/>
      <c r="AZ64" s="2388"/>
      <c r="BA64" s="2388"/>
      <c r="BB64" s="2400"/>
      <c r="BC64" s="2114" t="s">
        <v>0</v>
      </c>
      <c r="BD64" s="2114"/>
      <c r="BE64" s="2115">
        <f>FH65</f>
        <v>5971</v>
      </c>
      <c r="BF64" s="2115"/>
      <c r="BG64" s="2115"/>
      <c r="BH64" s="2115"/>
      <c r="BI64" s="2115"/>
      <c r="BJ64" s="2115"/>
      <c r="BK64" s="2115"/>
      <c r="BL64" s="2115"/>
      <c r="BM64" s="2115"/>
      <c r="BN64" s="2118" t="s">
        <v>1</v>
      </c>
      <c r="BO64" s="2118"/>
      <c r="BP64" s="3400">
        <v>83398</v>
      </c>
      <c r="BQ64" s="3400"/>
      <c r="BR64" s="3400"/>
      <c r="BS64" s="3400"/>
      <c r="BT64" s="3400"/>
      <c r="BU64" s="3400"/>
      <c r="BV64" s="3400"/>
      <c r="BW64" s="3400"/>
      <c r="BX64" s="3400"/>
      <c r="BY64" s="3400"/>
      <c r="BZ64" s="3400"/>
      <c r="CA64" s="3400"/>
      <c r="CB64" s="3400"/>
      <c r="CC64" s="3400"/>
      <c r="CD64" s="3400"/>
      <c r="CE64" s="3400"/>
      <c r="CF64" s="3400"/>
      <c r="CG64" s="3400"/>
      <c r="CH64" s="3400"/>
      <c r="CI64" s="3400"/>
      <c r="CJ64" s="3400"/>
      <c r="CK64" s="3400"/>
      <c r="CL64" s="3400"/>
      <c r="CM64" s="3400"/>
      <c r="CN64" s="3400"/>
      <c r="CO64" s="3400"/>
      <c r="CP64" s="3400"/>
      <c r="CQ64" s="3401"/>
      <c r="CR64" s="984">
        <v>484</v>
      </c>
      <c r="CS64" s="2114" t="s">
        <v>0</v>
      </c>
      <c r="CT64" s="2114"/>
      <c r="CU64" s="3399">
        <v>83277</v>
      </c>
      <c r="CV64" s="3399"/>
      <c r="CW64" s="3399"/>
      <c r="CX64" s="3399"/>
      <c r="CY64" s="3399"/>
      <c r="CZ64" s="3399"/>
      <c r="DA64" s="3399"/>
      <c r="DB64" s="3399"/>
      <c r="DC64" s="2118" t="s">
        <v>1</v>
      </c>
      <c r="DD64" s="2118"/>
      <c r="DE64" s="757" t="s">
        <v>0</v>
      </c>
      <c r="DF64" s="983">
        <v>5611</v>
      </c>
      <c r="DG64" s="963" t="s">
        <v>1</v>
      </c>
      <c r="DH64" s="2114" t="s">
        <v>0</v>
      </c>
      <c r="DI64" s="2114"/>
      <c r="DJ64" s="3399"/>
      <c r="DK64" s="3399"/>
      <c r="DL64" s="3399"/>
      <c r="DM64" s="3399"/>
      <c r="DN64" s="3399"/>
      <c r="DO64" s="3399"/>
      <c r="DP64" s="3399"/>
      <c r="DQ64" s="3399"/>
      <c r="DR64" s="3399"/>
      <c r="DS64" s="2118" t="s">
        <v>1</v>
      </c>
      <c r="DT64" s="2833"/>
      <c r="DU64" s="3400">
        <v>229</v>
      </c>
      <c r="DV64" s="3400"/>
      <c r="DW64" s="3400"/>
      <c r="DX64" s="3400"/>
      <c r="DY64" s="3400"/>
      <c r="DZ64" s="3400"/>
      <c r="EA64" s="3400"/>
      <c r="EB64" s="3400"/>
      <c r="EC64" s="3400"/>
      <c r="ED64" s="3400"/>
      <c r="EE64" s="3400"/>
      <c r="EF64" s="3400"/>
      <c r="EG64" s="3392"/>
      <c r="EH64" s="3393"/>
      <c r="EI64" s="1510"/>
      <c r="EJ64" s="1510"/>
      <c r="EK64" s="1510"/>
      <c r="EL64" s="1510"/>
      <c r="EM64" s="1510"/>
      <c r="EN64" s="1510"/>
      <c r="EO64" s="1510"/>
      <c r="EP64" s="1510"/>
      <c r="EQ64" s="1510"/>
      <c r="ER64" s="3388"/>
      <c r="ES64" s="3389"/>
      <c r="ET64" s="2980">
        <f t="shared" si="5"/>
        <v>9037</v>
      </c>
      <c r="EU64" s="2980"/>
      <c r="EV64" s="2980"/>
      <c r="EW64" s="2980"/>
      <c r="EX64" s="2980"/>
      <c r="EY64" s="2980"/>
      <c r="EZ64" s="2980"/>
      <c r="FA64" s="2980"/>
      <c r="FB64" s="2980"/>
      <c r="FC64" s="2980"/>
      <c r="FD64" s="2980"/>
      <c r="FE64" s="2980"/>
      <c r="FF64" s="2114" t="s">
        <v>0</v>
      </c>
      <c r="FG64" s="2114"/>
      <c r="FH64" s="2115">
        <f t="shared" si="4"/>
        <v>615</v>
      </c>
      <c r="FI64" s="2115"/>
      <c r="FJ64" s="2115"/>
      <c r="FK64" s="2115"/>
      <c r="FL64" s="2115"/>
      <c r="FM64" s="2115"/>
      <c r="FN64" s="2115"/>
      <c r="FO64" s="2115"/>
      <c r="FP64" s="2115"/>
      <c r="FQ64" s="2118" t="s">
        <v>1</v>
      </c>
      <c r="FR64" s="2119"/>
    </row>
    <row r="65" spans="3:176" ht="12.75">
      <c r="C65" s="171"/>
      <c r="D65" s="2986"/>
      <c r="E65" s="2986"/>
      <c r="F65" s="2986"/>
      <c r="G65" s="2986"/>
      <c r="H65" s="2986"/>
      <c r="I65" s="2986"/>
      <c r="J65" s="2986"/>
      <c r="K65" s="2986"/>
      <c r="L65" s="2986"/>
      <c r="M65" s="2986"/>
      <c r="N65" s="2986"/>
      <c r="O65" s="2986"/>
      <c r="P65" s="2986"/>
      <c r="Q65" s="2986"/>
      <c r="R65" s="2986"/>
      <c r="S65" s="2986"/>
      <c r="T65" s="2986"/>
      <c r="U65" s="2986"/>
      <c r="V65" s="2986"/>
      <c r="W65" s="2986"/>
      <c r="X65" s="2987"/>
      <c r="Y65" s="2876">
        <v>55315</v>
      </c>
      <c r="Z65" s="2877"/>
      <c r="AA65" s="2877"/>
      <c r="AB65" s="2877"/>
      <c r="AC65" s="2989"/>
      <c r="AD65" s="169"/>
      <c r="AE65" s="457"/>
      <c r="AF65" s="457"/>
      <c r="AG65" s="457"/>
      <c r="AH65" s="457"/>
      <c r="AI65" s="960" t="s">
        <v>774</v>
      </c>
      <c r="AJ65" s="2864" t="s">
        <v>211</v>
      </c>
      <c r="AK65" s="2864"/>
      <c r="AL65" s="2864"/>
      <c r="AM65" s="459"/>
      <c r="AN65" s="459"/>
      <c r="AO65" s="2883" t="s">
        <v>8</v>
      </c>
      <c r="AP65" s="2983"/>
      <c r="AQ65" s="3402">
        <v>20551</v>
      </c>
      <c r="AR65" s="3399"/>
      <c r="AS65" s="3399"/>
      <c r="AT65" s="3399"/>
      <c r="AU65" s="3399"/>
      <c r="AV65" s="3399"/>
      <c r="AW65" s="3399"/>
      <c r="AX65" s="3399"/>
      <c r="AY65" s="3399"/>
      <c r="AZ65" s="3399"/>
      <c r="BA65" s="3399"/>
      <c r="BB65" s="3403"/>
      <c r="BC65" s="2114" t="s">
        <v>0</v>
      </c>
      <c r="BD65" s="2114"/>
      <c r="BE65" s="3399"/>
      <c r="BF65" s="3399"/>
      <c r="BG65" s="3399"/>
      <c r="BH65" s="3399"/>
      <c r="BI65" s="3399"/>
      <c r="BJ65" s="3399"/>
      <c r="BK65" s="3399"/>
      <c r="BL65" s="3399"/>
      <c r="BM65" s="3399"/>
      <c r="BN65" s="2118" t="s">
        <v>1</v>
      </c>
      <c r="BO65" s="2118"/>
      <c r="BP65" s="3400">
        <v>204756</v>
      </c>
      <c r="BQ65" s="3400"/>
      <c r="BR65" s="3400"/>
      <c r="BS65" s="3400"/>
      <c r="BT65" s="3400"/>
      <c r="BU65" s="3400"/>
      <c r="BV65" s="3400"/>
      <c r="BW65" s="3400"/>
      <c r="BX65" s="3400"/>
      <c r="BY65" s="3400"/>
      <c r="BZ65" s="3400"/>
      <c r="CA65" s="3400"/>
      <c r="CB65" s="3400"/>
      <c r="CC65" s="3400"/>
      <c r="CD65" s="3400"/>
      <c r="CE65" s="3400"/>
      <c r="CF65" s="3400"/>
      <c r="CG65" s="3400"/>
      <c r="CH65" s="3400"/>
      <c r="CI65" s="3400"/>
      <c r="CJ65" s="3400"/>
      <c r="CK65" s="3400"/>
      <c r="CL65" s="3400"/>
      <c r="CM65" s="3400"/>
      <c r="CN65" s="3400"/>
      <c r="CO65" s="3400"/>
      <c r="CP65" s="3400"/>
      <c r="CQ65" s="3401"/>
      <c r="CR65" s="984">
        <v>5971</v>
      </c>
      <c r="CS65" s="2114" t="s">
        <v>0</v>
      </c>
      <c r="CT65" s="2114"/>
      <c r="CU65" s="3399">
        <v>210474</v>
      </c>
      <c r="CV65" s="3399"/>
      <c r="CW65" s="3399"/>
      <c r="CX65" s="3399"/>
      <c r="CY65" s="3399"/>
      <c r="CZ65" s="3399"/>
      <c r="DA65" s="3399"/>
      <c r="DB65" s="3399"/>
      <c r="DC65" s="2118" t="s">
        <v>1</v>
      </c>
      <c r="DD65" s="2118"/>
      <c r="DE65" s="757" t="s">
        <v>0</v>
      </c>
      <c r="DF65" s="983"/>
      <c r="DG65" s="963" t="s">
        <v>1</v>
      </c>
      <c r="DH65" s="2114" t="s">
        <v>0</v>
      </c>
      <c r="DI65" s="2114"/>
      <c r="DJ65" s="3399">
        <v>306</v>
      </c>
      <c r="DK65" s="3399"/>
      <c r="DL65" s="3399"/>
      <c r="DM65" s="3399"/>
      <c r="DN65" s="3399"/>
      <c r="DO65" s="3399"/>
      <c r="DP65" s="3399"/>
      <c r="DQ65" s="3399"/>
      <c r="DR65" s="3399"/>
      <c r="DS65" s="2118" t="s">
        <v>1</v>
      </c>
      <c r="DT65" s="2833"/>
      <c r="DU65" s="3400"/>
      <c r="DV65" s="3400"/>
      <c r="DW65" s="3400"/>
      <c r="DX65" s="3400"/>
      <c r="DY65" s="3400"/>
      <c r="DZ65" s="3400"/>
      <c r="EA65" s="3400"/>
      <c r="EB65" s="3400"/>
      <c r="EC65" s="3400"/>
      <c r="ED65" s="3400"/>
      <c r="EE65" s="3400"/>
      <c r="EF65" s="3400"/>
      <c r="EG65" s="3392"/>
      <c r="EH65" s="3393"/>
      <c r="EI65" s="1510"/>
      <c r="EJ65" s="1510"/>
      <c r="EK65" s="1510"/>
      <c r="EL65" s="1510"/>
      <c r="EM65" s="1510"/>
      <c r="EN65" s="1510"/>
      <c r="EO65" s="1510"/>
      <c r="EP65" s="1510"/>
      <c r="EQ65" s="1510"/>
      <c r="ER65" s="3388"/>
      <c r="ES65" s="3389"/>
      <c r="ET65" s="2980">
        <f t="shared" si="5"/>
        <v>14527</v>
      </c>
      <c r="EU65" s="2980"/>
      <c r="EV65" s="2980"/>
      <c r="EW65" s="2980"/>
      <c r="EX65" s="2980"/>
      <c r="EY65" s="2980"/>
      <c r="EZ65" s="2980"/>
      <c r="FA65" s="2980"/>
      <c r="FB65" s="2980"/>
      <c r="FC65" s="2980"/>
      <c r="FD65" s="2980"/>
      <c r="FE65" s="2980"/>
      <c r="FF65" s="2114" t="s">
        <v>0</v>
      </c>
      <c r="FG65" s="2114"/>
      <c r="FH65" s="2115">
        <f t="shared" si="4"/>
        <v>5971</v>
      </c>
      <c r="FI65" s="2115"/>
      <c r="FJ65" s="2115"/>
      <c r="FK65" s="2115"/>
      <c r="FL65" s="2115"/>
      <c r="FM65" s="2115"/>
      <c r="FN65" s="2115"/>
      <c r="FO65" s="2115"/>
      <c r="FP65" s="2115"/>
      <c r="FQ65" s="2118" t="s">
        <v>1</v>
      </c>
      <c r="FR65" s="2119"/>
    </row>
    <row r="66" spans="3:176" ht="13.5" customHeight="1">
      <c r="C66" s="169"/>
      <c r="D66" s="2984" t="s">
        <v>1126</v>
      </c>
      <c r="E66" s="2984"/>
      <c r="F66" s="2984"/>
      <c r="G66" s="2984"/>
      <c r="H66" s="2984"/>
      <c r="I66" s="2984"/>
      <c r="J66" s="2984"/>
      <c r="K66" s="2984"/>
      <c r="L66" s="2984"/>
      <c r="M66" s="2984"/>
      <c r="N66" s="2984"/>
      <c r="O66" s="2984"/>
      <c r="P66" s="2984"/>
      <c r="Q66" s="2984"/>
      <c r="R66" s="2984"/>
      <c r="S66" s="2984"/>
      <c r="T66" s="2984"/>
      <c r="U66" s="2984"/>
      <c r="V66" s="2984"/>
      <c r="W66" s="2984"/>
      <c r="X66" s="2985"/>
      <c r="Y66" s="2969">
        <v>55116</v>
      </c>
      <c r="Z66" s="2970"/>
      <c r="AA66" s="2970"/>
      <c r="AB66" s="2970"/>
      <c r="AC66" s="2971"/>
      <c r="AD66" s="169"/>
      <c r="AE66" s="815"/>
      <c r="AF66" s="815"/>
      <c r="AG66" s="815"/>
      <c r="AH66" s="815"/>
      <c r="AI66" s="960" t="s">
        <v>774</v>
      </c>
      <c r="AJ66" s="2864" t="s">
        <v>210</v>
      </c>
      <c r="AK66" s="2864"/>
      <c r="AL66" s="2864"/>
      <c r="AM66" s="816"/>
      <c r="AN66" s="816"/>
      <c r="AO66" s="2883" t="s">
        <v>7</v>
      </c>
      <c r="AP66" s="2983"/>
      <c r="AQ66" s="2399">
        <f>ET67</f>
        <v>246575</v>
      </c>
      <c r="AR66" s="2388"/>
      <c r="AS66" s="2388"/>
      <c r="AT66" s="2388"/>
      <c r="AU66" s="2388"/>
      <c r="AV66" s="2388"/>
      <c r="AW66" s="2388"/>
      <c r="AX66" s="2388"/>
      <c r="AY66" s="2388"/>
      <c r="AZ66" s="2388"/>
      <c r="BA66" s="2388"/>
      <c r="BB66" s="2400"/>
      <c r="BC66" s="2114" t="s">
        <v>0</v>
      </c>
      <c r="BD66" s="2114"/>
      <c r="BE66" s="2115">
        <f>FH67</f>
        <v>157365</v>
      </c>
      <c r="BF66" s="2115"/>
      <c r="BG66" s="2115"/>
      <c r="BH66" s="2115"/>
      <c r="BI66" s="2115"/>
      <c r="BJ66" s="2115"/>
      <c r="BK66" s="2115"/>
      <c r="BL66" s="2115"/>
      <c r="BM66" s="2115"/>
      <c r="BN66" s="2118" t="s">
        <v>1</v>
      </c>
      <c r="BO66" s="2118"/>
      <c r="BP66" s="3400">
        <v>1078256</v>
      </c>
      <c r="BQ66" s="3400"/>
      <c r="BR66" s="3400"/>
      <c r="BS66" s="3400"/>
      <c r="BT66" s="3400"/>
      <c r="BU66" s="3400"/>
      <c r="BV66" s="3400"/>
      <c r="BW66" s="3400"/>
      <c r="BX66" s="3400"/>
      <c r="BY66" s="3400"/>
      <c r="BZ66" s="3400"/>
      <c r="CA66" s="3400"/>
      <c r="CB66" s="3400"/>
      <c r="CC66" s="3400"/>
      <c r="CD66" s="3400"/>
      <c r="CE66" s="3400"/>
      <c r="CF66" s="3400"/>
      <c r="CG66" s="3400"/>
      <c r="CH66" s="3400"/>
      <c r="CI66" s="3400"/>
      <c r="CJ66" s="3400"/>
      <c r="CK66" s="3400"/>
      <c r="CL66" s="3400"/>
      <c r="CM66" s="3400"/>
      <c r="CN66" s="3400"/>
      <c r="CO66" s="3400"/>
      <c r="CP66" s="3400"/>
      <c r="CQ66" s="3401"/>
      <c r="CR66" s="984">
        <v>13653</v>
      </c>
      <c r="CS66" s="2114" t="s">
        <v>0</v>
      </c>
      <c r="CT66" s="2114"/>
      <c r="CU66" s="3399">
        <v>1089084</v>
      </c>
      <c r="CV66" s="3399"/>
      <c r="CW66" s="3399"/>
      <c r="CX66" s="3399"/>
      <c r="CY66" s="3399"/>
      <c r="CZ66" s="3399"/>
      <c r="DA66" s="3399"/>
      <c r="DB66" s="3399"/>
      <c r="DC66" s="2118" t="s">
        <v>1</v>
      </c>
      <c r="DD66" s="2118"/>
      <c r="DE66" s="757" t="s">
        <v>0</v>
      </c>
      <c r="DF66" s="983">
        <v>101956</v>
      </c>
      <c r="DG66" s="963" t="s">
        <v>1</v>
      </c>
      <c r="DH66" s="2114" t="s">
        <v>0</v>
      </c>
      <c r="DI66" s="2114"/>
      <c r="DJ66" s="3399">
        <v>300</v>
      </c>
      <c r="DK66" s="3399"/>
      <c r="DL66" s="3399"/>
      <c r="DM66" s="3399"/>
      <c r="DN66" s="3399"/>
      <c r="DO66" s="3399"/>
      <c r="DP66" s="3399"/>
      <c r="DQ66" s="3399"/>
      <c r="DR66" s="3399"/>
      <c r="DS66" s="2118" t="s">
        <v>1</v>
      </c>
      <c r="DT66" s="2833"/>
      <c r="DU66" s="3400">
        <v>20716</v>
      </c>
      <c r="DV66" s="3400"/>
      <c r="DW66" s="3400"/>
      <c r="DX66" s="3400"/>
      <c r="DY66" s="3400"/>
      <c r="DZ66" s="3400"/>
      <c r="EA66" s="3400"/>
      <c r="EB66" s="3400"/>
      <c r="EC66" s="3400"/>
      <c r="ED66" s="3400"/>
      <c r="EE66" s="3400"/>
      <c r="EF66" s="3400"/>
      <c r="EG66" s="3392"/>
      <c r="EH66" s="3393"/>
      <c r="EI66" s="2846"/>
      <c r="EJ66" s="1510"/>
      <c r="EK66" s="1510"/>
      <c r="EL66" s="1510"/>
      <c r="EM66" s="1510"/>
      <c r="EN66" s="1510"/>
      <c r="EO66" s="1510"/>
      <c r="EP66" s="1510"/>
      <c r="EQ66" s="1510"/>
      <c r="ER66" s="3388"/>
      <c r="ES66" s="3389"/>
      <c r="ET66" s="2980">
        <f t="shared" si="5"/>
        <v>133491</v>
      </c>
      <c r="EU66" s="2980"/>
      <c r="EV66" s="2980"/>
      <c r="EW66" s="2980"/>
      <c r="EX66" s="2980"/>
      <c r="EY66" s="2980"/>
      <c r="EZ66" s="2980"/>
      <c r="FA66" s="2980"/>
      <c r="FB66" s="2980"/>
      <c r="FC66" s="2980"/>
      <c r="FD66" s="2980"/>
      <c r="FE66" s="2980"/>
      <c r="FF66" s="2114" t="s">
        <v>0</v>
      </c>
      <c r="FG66" s="2114"/>
      <c r="FH66" s="2115">
        <f t="shared" si="4"/>
        <v>48346</v>
      </c>
      <c r="FI66" s="2115"/>
      <c r="FJ66" s="2115"/>
      <c r="FK66" s="2115"/>
      <c r="FL66" s="2115"/>
      <c r="FM66" s="2115"/>
      <c r="FN66" s="2115"/>
      <c r="FO66" s="2115"/>
      <c r="FP66" s="2115"/>
      <c r="FQ66" s="2118" t="s">
        <v>1</v>
      </c>
      <c r="FR66" s="2119"/>
      <c r="FT66" s="148">
        <f>AQ66+BP66+CC66-CU66+EI66-DF66-DJ66</f>
        <v>133491</v>
      </c>
    </row>
    <row r="67" spans="3:176" ht="13.5" customHeight="1">
      <c r="C67" s="171"/>
      <c r="D67" s="2986"/>
      <c r="E67" s="2986"/>
      <c r="F67" s="2986"/>
      <c r="G67" s="2986"/>
      <c r="H67" s="2986"/>
      <c r="I67" s="2986"/>
      <c r="J67" s="2986"/>
      <c r="K67" s="2986"/>
      <c r="L67" s="2986"/>
      <c r="M67" s="2986"/>
      <c r="N67" s="2986"/>
      <c r="O67" s="2986"/>
      <c r="P67" s="2986"/>
      <c r="Q67" s="2986"/>
      <c r="R67" s="2986"/>
      <c r="S67" s="2986"/>
      <c r="T67" s="2986"/>
      <c r="U67" s="2986"/>
      <c r="V67" s="2986"/>
      <c r="W67" s="2986"/>
      <c r="X67" s="2987"/>
      <c r="Y67" s="2876">
        <v>55316</v>
      </c>
      <c r="Z67" s="2877"/>
      <c r="AA67" s="2877"/>
      <c r="AB67" s="2877"/>
      <c r="AC67" s="2989"/>
      <c r="AD67" s="169"/>
      <c r="AE67" s="815"/>
      <c r="AF67" s="815"/>
      <c r="AG67" s="815"/>
      <c r="AH67" s="815"/>
      <c r="AI67" s="960" t="s">
        <v>774</v>
      </c>
      <c r="AJ67" s="2864" t="s">
        <v>211</v>
      </c>
      <c r="AK67" s="2864"/>
      <c r="AL67" s="2864"/>
      <c r="AM67" s="816"/>
      <c r="AN67" s="816"/>
      <c r="AO67" s="2883" t="s">
        <v>8</v>
      </c>
      <c r="AP67" s="2983"/>
      <c r="AQ67" s="3402">
        <v>244035</v>
      </c>
      <c r="AR67" s="3399"/>
      <c r="AS67" s="3399"/>
      <c r="AT67" s="3399"/>
      <c r="AU67" s="3399"/>
      <c r="AV67" s="3399"/>
      <c r="AW67" s="3399"/>
      <c r="AX67" s="3399"/>
      <c r="AY67" s="3399"/>
      <c r="AZ67" s="3399"/>
      <c r="BA67" s="3399"/>
      <c r="BB67" s="3403"/>
      <c r="BC67" s="2114" t="s">
        <v>0</v>
      </c>
      <c r="BD67" s="2114"/>
      <c r="BE67" s="3399">
        <v>189509</v>
      </c>
      <c r="BF67" s="3399"/>
      <c r="BG67" s="3399"/>
      <c r="BH67" s="3399"/>
      <c r="BI67" s="3399"/>
      <c r="BJ67" s="3399"/>
      <c r="BK67" s="3399"/>
      <c r="BL67" s="3399"/>
      <c r="BM67" s="3399"/>
      <c r="BN67" s="2118" t="s">
        <v>1</v>
      </c>
      <c r="BO67" s="2118"/>
      <c r="BP67" s="3400">
        <v>885036</v>
      </c>
      <c r="BQ67" s="3400"/>
      <c r="BR67" s="3400"/>
      <c r="BS67" s="3400"/>
      <c r="BT67" s="3400"/>
      <c r="BU67" s="3400"/>
      <c r="BV67" s="3400"/>
      <c r="BW67" s="3400"/>
      <c r="BX67" s="3400"/>
      <c r="BY67" s="3400"/>
      <c r="BZ67" s="3400"/>
      <c r="CA67" s="3400"/>
      <c r="CB67" s="3400"/>
      <c r="CC67" s="3400"/>
      <c r="CD67" s="3400"/>
      <c r="CE67" s="3400"/>
      <c r="CF67" s="3400"/>
      <c r="CG67" s="3400"/>
      <c r="CH67" s="3400"/>
      <c r="CI67" s="3400"/>
      <c r="CJ67" s="3400"/>
      <c r="CK67" s="3400"/>
      <c r="CL67" s="3400"/>
      <c r="CM67" s="3400"/>
      <c r="CN67" s="3400"/>
      <c r="CO67" s="3400"/>
      <c r="CP67" s="3400"/>
      <c r="CQ67" s="3401"/>
      <c r="CR67" s="984">
        <v>28871</v>
      </c>
      <c r="CS67" s="2114" t="s">
        <v>0</v>
      </c>
      <c r="CT67" s="2114"/>
      <c r="CU67" s="3399">
        <v>865382</v>
      </c>
      <c r="CV67" s="3399"/>
      <c r="CW67" s="3399"/>
      <c r="CX67" s="3399"/>
      <c r="CY67" s="3399"/>
      <c r="CZ67" s="3399"/>
      <c r="DA67" s="3399"/>
      <c r="DB67" s="3399"/>
      <c r="DC67" s="2118" t="s">
        <v>1</v>
      </c>
      <c r="DD67" s="2118"/>
      <c r="DE67" s="757" t="s">
        <v>0</v>
      </c>
      <c r="DF67" s="983">
        <v>13261</v>
      </c>
      <c r="DG67" s="963" t="s">
        <v>1</v>
      </c>
      <c r="DH67" s="2114" t="s">
        <v>0</v>
      </c>
      <c r="DI67" s="2114"/>
      <c r="DJ67" s="3399">
        <v>3853</v>
      </c>
      <c r="DK67" s="3399"/>
      <c r="DL67" s="3399"/>
      <c r="DM67" s="3399"/>
      <c r="DN67" s="3399"/>
      <c r="DO67" s="3399"/>
      <c r="DP67" s="3399"/>
      <c r="DQ67" s="3399"/>
      <c r="DR67" s="3399"/>
      <c r="DS67" s="2118" t="s">
        <v>1</v>
      </c>
      <c r="DT67" s="2833"/>
      <c r="DU67" s="3400">
        <v>47754</v>
      </c>
      <c r="DV67" s="3400"/>
      <c r="DW67" s="3400"/>
      <c r="DX67" s="3400"/>
      <c r="DY67" s="3400"/>
      <c r="DZ67" s="3400"/>
      <c r="EA67" s="3400"/>
      <c r="EB67" s="3400"/>
      <c r="EC67" s="3400"/>
      <c r="ED67" s="3400"/>
      <c r="EE67" s="3400"/>
      <c r="EF67" s="3400"/>
      <c r="EG67" s="3392"/>
      <c r="EH67" s="3393"/>
      <c r="EI67" s="2846"/>
      <c r="EJ67" s="1510"/>
      <c r="EK67" s="1510"/>
      <c r="EL67" s="1510"/>
      <c r="EM67" s="1510"/>
      <c r="EN67" s="1510"/>
      <c r="EO67" s="1510"/>
      <c r="EP67" s="1510"/>
      <c r="EQ67" s="1510"/>
      <c r="ER67" s="3388"/>
      <c r="ES67" s="3389"/>
      <c r="ET67" s="2980">
        <f t="shared" si="5"/>
        <v>246575</v>
      </c>
      <c r="EU67" s="2980"/>
      <c r="EV67" s="2980"/>
      <c r="EW67" s="2980"/>
      <c r="EX67" s="2980"/>
      <c r="EY67" s="2980"/>
      <c r="EZ67" s="2980"/>
      <c r="FA67" s="2980"/>
      <c r="FB67" s="2980"/>
      <c r="FC67" s="2980"/>
      <c r="FD67" s="2980"/>
      <c r="FE67" s="2980"/>
      <c r="FF67" s="2114" t="s">
        <v>0</v>
      </c>
      <c r="FG67" s="2114"/>
      <c r="FH67" s="2115">
        <f t="shared" si="4"/>
        <v>157365</v>
      </c>
      <c r="FI67" s="2115"/>
      <c r="FJ67" s="2115"/>
      <c r="FK67" s="2115"/>
      <c r="FL67" s="2115"/>
      <c r="FM67" s="2115"/>
      <c r="FN67" s="2115"/>
      <c r="FO67" s="2115"/>
      <c r="FP67" s="2115"/>
      <c r="FQ67" s="2118" t="s">
        <v>1</v>
      </c>
      <c r="FR67" s="2119"/>
      <c r="FT67" s="148">
        <f>AQ67+BP67+CC67-CU67+EI67-DF67-DJ67</f>
        <v>246575</v>
      </c>
    </row>
    <row r="68" spans="3:176" ht="13.5" customHeight="1">
      <c r="C68" s="169"/>
      <c r="D68" s="2993" t="s">
        <v>1174</v>
      </c>
      <c r="E68" s="2993"/>
      <c r="F68" s="2993"/>
      <c r="G68" s="2993"/>
      <c r="H68" s="2993"/>
      <c r="I68" s="2993"/>
      <c r="J68" s="2993"/>
      <c r="K68" s="2993"/>
      <c r="L68" s="2993"/>
      <c r="M68" s="2993"/>
      <c r="N68" s="2993"/>
      <c r="O68" s="2993"/>
      <c r="P68" s="2993"/>
      <c r="Q68" s="2993"/>
      <c r="R68" s="2993"/>
      <c r="S68" s="2993"/>
      <c r="T68" s="2993"/>
      <c r="U68" s="2993"/>
      <c r="V68" s="2993"/>
      <c r="W68" s="2993"/>
      <c r="X68" s="2994"/>
      <c r="Y68" s="2969">
        <v>5512</v>
      </c>
      <c r="Z68" s="2970"/>
      <c r="AA68" s="2970"/>
      <c r="AB68" s="2970"/>
      <c r="AC68" s="2971"/>
      <c r="AD68" s="169"/>
      <c r="AE68" s="457"/>
      <c r="AF68" s="457"/>
      <c r="AG68" s="457"/>
      <c r="AH68" s="457"/>
      <c r="AI68" s="960" t="s">
        <v>774</v>
      </c>
      <c r="AJ68" s="2864" t="s">
        <v>210</v>
      </c>
      <c r="AK68" s="2864"/>
      <c r="AL68" s="2864"/>
      <c r="AM68" s="459"/>
      <c r="AN68" s="459"/>
      <c r="AO68" s="2883" t="s">
        <v>7</v>
      </c>
      <c r="AP68" s="2983"/>
      <c r="AQ68" s="2399">
        <f>ET69</f>
        <v>428913</v>
      </c>
      <c r="AR68" s="2388"/>
      <c r="AS68" s="2388"/>
      <c r="AT68" s="2388"/>
      <c r="AU68" s="2388"/>
      <c r="AV68" s="2388"/>
      <c r="AW68" s="2388"/>
      <c r="AX68" s="2388"/>
      <c r="AY68" s="2388"/>
      <c r="AZ68" s="2388"/>
      <c r="BA68" s="2388"/>
      <c r="BB68" s="2400"/>
      <c r="BC68" s="2114" t="s">
        <v>0</v>
      </c>
      <c r="BD68" s="2114"/>
      <c r="BE68" s="2115">
        <f>FH69</f>
        <v>0</v>
      </c>
      <c r="BF68" s="2115"/>
      <c r="BG68" s="2115"/>
      <c r="BH68" s="2115"/>
      <c r="BI68" s="2115"/>
      <c r="BJ68" s="2115"/>
      <c r="BK68" s="2115"/>
      <c r="BL68" s="2115"/>
      <c r="BM68" s="2115"/>
      <c r="BN68" s="2118" t="s">
        <v>1</v>
      </c>
      <c r="BO68" s="2118"/>
      <c r="BP68" s="3400">
        <v>53124286</v>
      </c>
      <c r="BQ68" s="3400"/>
      <c r="BR68" s="3400"/>
      <c r="BS68" s="3400"/>
      <c r="BT68" s="3400"/>
      <c r="BU68" s="3400"/>
      <c r="BV68" s="3400"/>
      <c r="BW68" s="3400"/>
      <c r="BX68" s="3400"/>
      <c r="BY68" s="3400"/>
      <c r="BZ68" s="3400"/>
      <c r="CA68" s="3400"/>
      <c r="CB68" s="3400"/>
      <c r="CC68" s="3400"/>
      <c r="CD68" s="3400"/>
      <c r="CE68" s="3400"/>
      <c r="CF68" s="3400"/>
      <c r="CG68" s="3400"/>
      <c r="CH68" s="3400"/>
      <c r="CI68" s="3400"/>
      <c r="CJ68" s="3400"/>
      <c r="CK68" s="3400"/>
      <c r="CL68" s="3400"/>
      <c r="CM68" s="3400"/>
      <c r="CN68" s="3400"/>
      <c r="CO68" s="3400"/>
      <c r="CP68" s="3400"/>
      <c r="CQ68" s="3401"/>
      <c r="CR68" s="984">
        <v>1928</v>
      </c>
      <c r="CS68" s="2114" t="s">
        <v>0</v>
      </c>
      <c r="CT68" s="2114"/>
      <c r="CU68" s="3399">
        <v>53277166</v>
      </c>
      <c r="CV68" s="3399"/>
      <c r="CW68" s="3399"/>
      <c r="CX68" s="3399"/>
      <c r="CY68" s="3399"/>
      <c r="CZ68" s="3399"/>
      <c r="DA68" s="3399"/>
      <c r="DB68" s="3399"/>
      <c r="DC68" s="2118" t="s">
        <v>1</v>
      </c>
      <c r="DD68" s="2118"/>
      <c r="DE68" s="757" t="s">
        <v>0</v>
      </c>
      <c r="DF68" s="983"/>
      <c r="DG68" s="963" t="s">
        <v>1</v>
      </c>
      <c r="DH68" s="2114" t="s">
        <v>0</v>
      </c>
      <c r="DI68" s="2114"/>
      <c r="DJ68" s="3399">
        <v>4251</v>
      </c>
      <c r="DK68" s="3399"/>
      <c r="DL68" s="3399"/>
      <c r="DM68" s="3399"/>
      <c r="DN68" s="3399"/>
      <c r="DO68" s="3399"/>
      <c r="DP68" s="3399"/>
      <c r="DQ68" s="3399"/>
      <c r="DR68" s="3399"/>
      <c r="DS68" s="2118" t="s">
        <v>1</v>
      </c>
      <c r="DT68" s="2833"/>
      <c r="DU68" s="3400"/>
      <c r="DV68" s="3400"/>
      <c r="DW68" s="3400"/>
      <c r="DX68" s="3400"/>
      <c r="DY68" s="3400"/>
      <c r="DZ68" s="3400"/>
      <c r="EA68" s="3400"/>
      <c r="EB68" s="3400"/>
      <c r="EC68" s="3400"/>
      <c r="ED68" s="3400"/>
      <c r="EE68" s="3400"/>
      <c r="EF68" s="3400"/>
      <c r="EG68" s="3392"/>
      <c r="EH68" s="3393"/>
      <c r="EI68" s="1510"/>
      <c r="EJ68" s="1510"/>
      <c r="EK68" s="1510"/>
      <c r="EL68" s="1510"/>
      <c r="EM68" s="1510"/>
      <c r="EN68" s="1510"/>
      <c r="EO68" s="1510"/>
      <c r="EP68" s="1510"/>
      <c r="EQ68" s="1510"/>
      <c r="ER68" s="3388"/>
      <c r="ES68" s="3389"/>
      <c r="ET68" s="2980">
        <f t="shared" si="5"/>
        <v>271782</v>
      </c>
      <c r="EU68" s="2980"/>
      <c r="EV68" s="2980"/>
      <c r="EW68" s="2980"/>
      <c r="EX68" s="2980"/>
      <c r="EY68" s="2980"/>
      <c r="EZ68" s="2980"/>
      <c r="FA68" s="2980"/>
      <c r="FB68" s="2980"/>
      <c r="FC68" s="2980"/>
      <c r="FD68" s="2980"/>
      <c r="FE68" s="2980"/>
      <c r="FF68" s="2114" t="s">
        <v>0</v>
      </c>
      <c r="FG68" s="2114"/>
      <c r="FH68" s="2115">
        <f t="shared" si="4"/>
        <v>1928</v>
      </c>
      <c r="FI68" s="2115"/>
      <c r="FJ68" s="2115"/>
      <c r="FK68" s="2115"/>
      <c r="FL68" s="2115"/>
      <c r="FM68" s="2115"/>
      <c r="FN68" s="2115"/>
      <c r="FO68" s="2115"/>
      <c r="FP68" s="2115"/>
      <c r="FQ68" s="2118" t="s">
        <v>1</v>
      </c>
      <c r="FR68" s="2119"/>
      <c r="FT68" s="148">
        <f>AQ68+BP68+CC68-CU68+EI68-DF68-DJ68</f>
        <v>271782</v>
      </c>
    </row>
    <row r="69" spans="3:176" ht="13.5" customHeight="1">
      <c r="C69" s="171"/>
      <c r="D69" s="3416"/>
      <c r="E69" s="3416"/>
      <c r="F69" s="3416"/>
      <c r="G69" s="3416"/>
      <c r="H69" s="3416"/>
      <c r="I69" s="3416"/>
      <c r="J69" s="3416"/>
      <c r="K69" s="3416"/>
      <c r="L69" s="3416"/>
      <c r="M69" s="3416"/>
      <c r="N69" s="3416"/>
      <c r="O69" s="3416"/>
      <c r="P69" s="3416"/>
      <c r="Q69" s="3416"/>
      <c r="R69" s="3416"/>
      <c r="S69" s="3416"/>
      <c r="T69" s="3416"/>
      <c r="U69" s="3416"/>
      <c r="V69" s="3416"/>
      <c r="W69" s="3416"/>
      <c r="X69" s="3417"/>
      <c r="Y69" s="2876">
        <v>5532</v>
      </c>
      <c r="Z69" s="2877"/>
      <c r="AA69" s="2877"/>
      <c r="AB69" s="2877"/>
      <c r="AC69" s="2989"/>
      <c r="AD69" s="169"/>
      <c r="AE69" s="457"/>
      <c r="AF69" s="457"/>
      <c r="AG69" s="457"/>
      <c r="AH69" s="457"/>
      <c r="AI69" s="960" t="s">
        <v>774</v>
      </c>
      <c r="AJ69" s="2864" t="s">
        <v>211</v>
      </c>
      <c r="AK69" s="2864"/>
      <c r="AL69" s="2864"/>
      <c r="AM69" s="459"/>
      <c r="AN69" s="459"/>
      <c r="AO69" s="2883" t="s">
        <v>8</v>
      </c>
      <c r="AP69" s="2983"/>
      <c r="AQ69" s="3402">
        <v>323014</v>
      </c>
      <c r="AR69" s="3399"/>
      <c r="AS69" s="3399"/>
      <c r="AT69" s="3399"/>
      <c r="AU69" s="3399"/>
      <c r="AV69" s="3399"/>
      <c r="AW69" s="3399"/>
      <c r="AX69" s="3399"/>
      <c r="AY69" s="3399"/>
      <c r="AZ69" s="3399"/>
      <c r="BA69" s="3399"/>
      <c r="BB69" s="3403"/>
      <c r="BC69" s="2114" t="s">
        <v>0</v>
      </c>
      <c r="BD69" s="2114"/>
      <c r="BE69" s="3399">
        <v>3455</v>
      </c>
      <c r="BF69" s="3399"/>
      <c r="BG69" s="3399"/>
      <c r="BH69" s="3399"/>
      <c r="BI69" s="3399"/>
      <c r="BJ69" s="3399"/>
      <c r="BK69" s="3399"/>
      <c r="BL69" s="3399"/>
      <c r="BM69" s="3399"/>
      <c r="BN69" s="2118" t="s">
        <v>1</v>
      </c>
      <c r="BO69" s="2118"/>
      <c r="BP69" s="3400">
        <v>45214806</v>
      </c>
      <c r="BQ69" s="3400"/>
      <c r="BR69" s="3400"/>
      <c r="BS69" s="3400"/>
      <c r="BT69" s="3400"/>
      <c r="BU69" s="3400"/>
      <c r="BV69" s="3400"/>
      <c r="BW69" s="3400"/>
      <c r="BX69" s="3400"/>
      <c r="BY69" s="3400"/>
      <c r="BZ69" s="3400"/>
      <c r="CA69" s="3400"/>
      <c r="CB69" s="3400"/>
      <c r="CC69" s="3400"/>
      <c r="CD69" s="3400"/>
      <c r="CE69" s="3400"/>
      <c r="CF69" s="3400"/>
      <c r="CG69" s="3400"/>
      <c r="CH69" s="3400"/>
      <c r="CI69" s="3400"/>
      <c r="CJ69" s="3400"/>
      <c r="CK69" s="3400"/>
      <c r="CL69" s="3400"/>
      <c r="CM69" s="3400"/>
      <c r="CN69" s="3400"/>
      <c r="CO69" s="3400"/>
      <c r="CP69" s="3400"/>
      <c r="CQ69" s="3401"/>
      <c r="CR69" s="984"/>
      <c r="CS69" s="2114" t="s">
        <v>0</v>
      </c>
      <c r="CT69" s="2114"/>
      <c r="CU69" s="3399">
        <v>45074033</v>
      </c>
      <c r="CV69" s="3399"/>
      <c r="CW69" s="3399"/>
      <c r="CX69" s="3399"/>
      <c r="CY69" s="3399"/>
      <c r="CZ69" s="3399"/>
      <c r="DA69" s="3399"/>
      <c r="DB69" s="3399"/>
      <c r="DC69" s="2118" t="s">
        <v>1</v>
      </c>
      <c r="DD69" s="2118"/>
      <c r="DE69" s="757" t="s">
        <v>0</v>
      </c>
      <c r="DF69" s="983">
        <v>2972</v>
      </c>
      <c r="DG69" s="963" t="s">
        <v>1</v>
      </c>
      <c r="DH69" s="2114" t="s">
        <v>0</v>
      </c>
      <c r="DI69" s="2114"/>
      <c r="DJ69" s="3399">
        <v>31902</v>
      </c>
      <c r="DK69" s="3399"/>
      <c r="DL69" s="3399"/>
      <c r="DM69" s="3399"/>
      <c r="DN69" s="3399"/>
      <c r="DO69" s="3399"/>
      <c r="DP69" s="3399"/>
      <c r="DQ69" s="3399"/>
      <c r="DR69" s="3399"/>
      <c r="DS69" s="2118" t="s">
        <v>1</v>
      </c>
      <c r="DT69" s="2833"/>
      <c r="DU69" s="3400">
        <v>483</v>
      </c>
      <c r="DV69" s="3400"/>
      <c r="DW69" s="3400"/>
      <c r="DX69" s="3400"/>
      <c r="DY69" s="3400"/>
      <c r="DZ69" s="3400"/>
      <c r="EA69" s="3400"/>
      <c r="EB69" s="3400"/>
      <c r="EC69" s="3400"/>
      <c r="ED69" s="3400"/>
      <c r="EE69" s="3400"/>
      <c r="EF69" s="3400"/>
      <c r="EG69" s="3392"/>
      <c r="EH69" s="3393"/>
      <c r="EI69" s="1510"/>
      <c r="EJ69" s="1510"/>
      <c r="EK69" s="1510"/>
      <c r="EL69" s="1510"/>
      <c r="EM69" s="1510"/>
      <c r="EN69" s="1510"/>
      <c r="EO69" s="1510"/>
      <c r="EP69" s="1510"/>
      <c r="EQ69" s="1510"/>
      <c r="ER69" s="3388"/>
      <c r="ES69" s="3389"/>
      <c r="ET69" s="2980">
        <f t="shared" si="5"/>
        <v>428913</v>
      </c>
      <c r="EU69" s="2980"/>
      <c r="EV69" s="2980"/>
      <c r="EW69" s="2980"/>
      <c r="EX69" s="2980"/>
      <c r="EY69" s="2980"/>
      <c r="EZ69" s="2980"/>
      <c r="FA69" s="2980"/>
      <c r="FB69" s="2980"/>
      <c r="FC69" s="2980"/>
      <c r="FD69" s="2980"/>
      <c r="FE69" s="2980"/>
      <c r="FF69" s="2114" t="s">
        <v>0</v>
      </c>
      <c r="FG69" s="2114"/>
      <c r="FH69" s="2115">
        <f t="shared" si="4"/>
        <v>0</v>
      </c>
      <c r="FI69" s="2115"/>
      <c r="FJ69" s="2115"/>
      <c r="FK69" s="2115"/>
      <c r="FL69" s="2115"/>
      <c r="FM69" s="2115"/>
      <c r="FN69" s="2115"/>
      <c r="FO69" s="2115"/>
      <c r="FP69" s="2115"/>
      <c r="FQ69" s="2118" t="s">
        <v>1</v>
      </c>
      <c r="FR69" s="2119"/>
      <c r="FT69" s="148">
        <f>AQ69+BP69+CC69-CU69+EI69-DF69-DJ69</f>
        <v>428913</v>
      </c>
    </row>
    <row r="70" spans="3:176" ht="13.5" customHeight="1">
      <c r="C70" s="171"/>
      <c r="D70" s="2993" t="s">
        <v>1127</v>
      </c>
      <c r="E70" s="2993"/>
      <c r="F70" s="2993"/>
      <c r="G70" s="2993"/>
      <c r="H70" s="2993"/>
      <c r="I70" s="2993"/>
      <c r="J70" s="2993"/>
      <c r="K70" s="2993"/>
      <c r="L70" s="2993"/>
      <c r="M70" s="2993"/>
      <c r="N70" s="2993"/>
      <c r="O70" s="2993"/>
      <c r="P70" s="2993"/>
      <c r="Q70" s="2993"/>
      <c r="R70" s="2993"/>
      <c r="S70" s="2993"/>
      <c r="T70" s="2993"/>
      <c r="U70" s="2993"/>
      <c r="V70" s="2993"/>
      <c r="W70" s="2993"/>
      <c r="X70" s="2994"/>
      <c r="Y70" s="2969">
        <v>5513</v>
      </c>
      <c r="Z70" s="2970"/>
      <c r="AA70" s="2970"/>
      <c r="AB70" s="2970"/>
      <c r="AC70" s="2971"/>
      <c r="AD70" s="169"/>
      <c r="AE70" s="457"/>
      <c r="AF70" s="457"/>
      <c r="AG70" s="457"/>
      <c r="AH70" s="457"/>
      <c r="AI70" s="960" t="s">
        <v>774</v>
      </c>
      <c r="AJ70" s="2864" t="s">
        <v>210</v>
      </c>
      <c r="AK70" s="2864"/>
      <c r="AL70" s="2864"/>
      <c r="AM70" s="459"/>
      <c r="AN70" s="459"/>
      <c r="AO70" s="2883" t="s">
        <v>7</v>
      </c>
      <c r="AP70" s="2983"/>
      <c r="AQ70" s="2399">
        <f>ET71</f>
        <v>0</v>
      </c>
      <c r="AR70" s="2388"/>
      <c r="AS70" s="2388"/>
      <c r="AT70" s="2388"/>
      <c r="AU70" s="2388"/>
      <c r="AV70" s="2388"/>
      <c r="AW70" s="2388"/>
      <c r="AX70" s="2388"/>
      <c r="AY70" s="2388"/>
      <c r="AZ70" s="2388"/>
      <c r="BA70" s="2388"/>
      <c r="BB70" s="2400"/>
      <c r="BC70" s="2114" t="s">
        <v>0</v>
      </c>
      <c r="BD70" s="2114"/>
      <c r="BE70" s="2115">
        <f>FH71</f>
        <v>0</v>
      </c>
      <c r="BF70" s="2115"/>
      <c r="BG70" s="2115"/>
      <c r="BH70" s="2115"/>
      <c r="BI70" s="2115"/>
      <c r="BJ70" s="2115"/>
      <c r="BK70" s="2115"/>
      <c r="BL70" s="2115"/>
      <c r="BM70" s="2115"/>
      <c r="BN70" s="2118" t="s">
        <v>1</v>
      </c>
      <c r="BO70" s="2118"/>
      <c r="BP70" s="2981"/>
      <c r="BQ70" s="2981"/>
      <c r="BR70" s="2981"/>
      <c r="BS70" s="2981"/>
      <c r="BT70" s="2981"/>
      <c r="BU70" s="2981"/>
      <c r="BV70" s="2981"/>
      <c r="BW70" s="2981"/>
      <c r="BX70" s="2981"/>
      <c r="BY70" s="2981"/>
      <c r="BZ70" s="2981"/>
      <c r="CA70" s="2981"/>
      <c r="CB70" s="2981"/>
      <c r="CC70" s="2981"/>
      <c r="CD70" s="2981"/>
      <c r="CE70" s="2981"/>
      <c r="CF70" s="2981"/>
      <c r="CG70" s="2981"/>
      <c r="CH70" s="2981"/>
      <c r="CI70" s="2981"/>
      <c r="CJ70" s="2981"/>
      <c r="CK70" s="2981"/>
      <c r="CL70" s="2981"/>
      <c r="CM70" s="2981"/>
      <c r="CN70" s="2981"/>
      <c r="CO70" s="2981"/>
      <c r="CP70" s="2981"/>
      <c r="CQ70" s="2914"/>
      <c r="CR70" s="976"/>
      <c r="CS70" s="2114" t="s">
        <v>0</v>
      </c>
      <c r="CT70" s="2114"/>
      <c r="CU70" s="1510"/>
      <c r="CV70" s="1510"/>
      <c r="CW70" s="1510"/>
      <c r="CX70" s="1510"/>
      <c r="CY70" s="1510"/>
      <c r="CZ70" s="1510"/>
      <c r="DA70" s="1510"/>
      <c r="DB70" s="1510"/>
      <c r="DC70" s="2118" t="s">
        <v>1</v>
      </c>
      <c r="DD70" s="2118"/>
      <c r="DE70" s="757" t="s">
        <v>0</v>
      </c>
      <c r="DF70" s="906"/>
      <c r="DG70" s="963" t="s">
        <v>1</v>
      </c>
      <c r="DH70" s="2114" t="s">
        <v>0</v>
      </c>
      <c r="DI70" s="2114"/>
      <c r="DJ70" s="1510"/>
      <c r="DK70" s="1510"/>
      <c r="DL70" s="1510"/>
      <c r="DM70" s="1510"/>
      <c r="DN70" s="1510"/>
      <c r="DO70" s="1510"/>
      <c r="DP70" s="1510"/>
      <c r="DQ70" s="1510"/>
      <c r="DR70" s="1510"/>
      <c r="DS70" s="2118" t="s">
        <v>1</v>
      </c>
      <c r="DT70" s="2833"/>
      <c r="DU70" s="2981"/>
      <c r="DV70" s="2981"/>
      <c r="DW70" s="2981"/>
      <c r="DX70" s="2981"/>
      <c r="DY70" s="2981"/>
      <c r="DZ70" s="2981"/>
      <c r="EA70" s="2981"/>
      <c r="EB70" s="2981"/>
      <c r="EC70" s="2981"/>
      <c r="ED70" s="2981"/>
      <c r="EE70" s="2981"/>
      <c r="EF70" s="2981"/>
      <c r="EG70" s="3392"/>
      <c r="EH70" s="3393"/>
      <c r="EI70" s="1510"/>
      <c r="EJ70" s="1510"/>
      <c r="EK70" s="1510"/>
      <c r="EL70" s="1510"/>
      <c r="EM70" s="1510"/>
      <c r="EN70" s="1510"/>
      <c r="EO70" s="1510"/>
      <c r="EP70" s="1510"/>
      <c r="EQ70" s="1510"/>
      <c r="ER70" s="2118"/>
      <c r="ES70" s="2833"/>
      <c r="ET70" s="2980">
        <f t="shared" si="5"/>
        <v>0</v>
      </c>
      <c r="EU70" s="2980"/>
      <c r="EV70" s="2980"/>
      <c r="EW70" s="2980"/>
      <c r="EX70" s="2980"/>
      <c r="EY70" s="2980"/>
      <c r="EZ70" s="2980"/>
      <c r="FA70" s="2980"/>
      <c r="FB70" s="2980"/>
      <c r="FC70" s="2980"/>
      <c r="FD70" s="2980"/>
      <c r="FE70" s="2980"/>
      <c r="FF70" s="2114" t="s">
        <v>0</v>
      </c>
      <c r="FG70" s="2114"/>
      <c r="FH70" s="2115">
        <f t="shared" si="4"/>
        <v>0</v>
      </c>
      <c r="FI70" s="2115"/>
      <c r="FJ70" s="2115"/>
      <c r="FK70" s="2115"/>
      <c r="FL70" s="2115"/>
      <c r="FM70" s="2115"/>
      <c r="FN70" s="2115"/>
      <c r="FO70" s="2115"/>
      <c r="FP70" s="2115"/>
      <c r="FQ70" s="2118" t="s">
        <v>1</v>
      </c>
      <c r="FR70" s="2119"/>
    </row>
    <row r="71" spans="3:176" ht="13.5" customHeight="1">
      <c r="C71" s="171"/>
      <c r="D71" s="3416"/>
      <c r="E71" s="3416"/>
      <c r="F71" s="3416"/>
      <c r="G71" s="3416"/>
      <c r="H71" s="3416"/>
      <c r="I71" s="3416"/>
      <c r="J71" s="3416"/>
      <c r="K71" s="3416"/>
      <c r="L71" s="3416"/>
      <c r="M71" s="3416"/>
      <c r="N71" s="3416"/>
      <c r="O71" s="3416"/>
      <c r="P71" s="3416"/>
      <c r="Q71" s="3416"/>
      <c r="R71" s="3416"/>
      <c r="S71" s="3416"/>
      <c r="T71" s="3416"/>
      <c r="U71" s="3416"/>
      <c r="V71" s="3416"/>
      <c r="W71" s="3416"/>
      <c r="X71" s="3417"/>
      <c r="Y71" s="2876">
        <v>5533</v>
      </c>
      <c r="Z71" s="2877"/>
      <c r="AA71" s="2877"/>
      <c r="AB71" s="2877"/>
      <c r="AC71" s="2989"/>
      <c r="AD71" s="169"/>
      <c r="AE71" s="457"/>
      <c r="AF71" s="457"/>
      <c r="AG71" s="457"/>
      <c r="AH71" s="457"/>
      <c r="AI71" s="960" t="s">
        <v>774</v>
      </c>
      <c r="AJ71" s="2864" t="s">
        <v>211</v>
      </c>
      <c r="AK71" s="2864"/>
      <c r="AL71" s="2864"/>
      <c r="AM71" s="459"/>
      <c r="AN71" s="459"/>
      <c r="AO71" s="2883" t="s">
        <v>8</v>
      </c>
      <c r="AP71" s="2983"/>
      <c r="AQ71" s="2886"/>
      <c r="AR71" s="2843"/>
      <c r="AS71" s="2843"/>
      <c r="AT71" s="2843"/>
      <c r="AU71" s="2843"/>
      <c r="AV71" s="2843"/>
      <c r="AW71" s="2843"/>
      <c r="AX71" s="2843"/>
      <c r="AY71" s="2843"/>
      <c r="AZ71" s="2843"/>
      <c r="BA71" s="2843"/>
      <c r="BB71" s="2844"/>
      <c r="BC71" s="2114" t="s">
        <v>0</v>
      </c>
      <c r="BD71" s="2114"/>
      <c r="BE71" s="1510"/>
      <c r="BF71" s="1510"/>
      <c r="BG71" s="1510"/>
      <c r="BH71" s="1510"/>
      <c r="BI71" s="1510"/>
      <c r="BJ71" s="1510"/>
      <c r="BK71" s="1510"/>
      <c r="BL71" s="1510"/>
      <c r="BM71" s="1510"/>
      <c r="BN71" s="2118" t="s">
        <v>1</v>
      </c>
      <c r="BO71" s="2118"/>
      <c r="BP71" s="2981"/>
      <c r="BQ71" s="2981"/>
      <c r="BR71" s="2981"/>
      <c r="BS71" s="2981"/>
      <c r="BT71" s="2981"/>
      <c r="BU71" s="2981"/>
      <c r="BV71" s="2981"/>
      <c r="BW71" s="2981"/>
      <c r="BX71" s="2981"/>
      <c r="BY71" s="2981"/>
      <c r="BZ71" s="2981"/>
      <c r="CA71" s="2981"/>
      <c r="CB71" s="2981"/>
      <c r="CC71" s="2981"/>
      <c r="CD71" s="2981"/>
      <c r="CE71" s="2981"/>
      <c r="CF71" s="2981"/>
      <c r="CG71" s="2981"/>
      <c r="CH71" s="2981"/>
      <c r="CI71" s="2981"/>
      <c r="CJ71" s="2981"/>
      <c r="CK71" s="2981"/>
      <c r="CL71" s="2981"/>
      <c r="CM71" s="2981"/>
      <c r="CN71" s="2981"/>
      <c r="CO71" s="2981"/>
      <c r="CP71" s="2981"/>
      <c r="CQ71" s="2914"/>
      <c r="CR71" s="976"/>
      <c r="CS71" s="2114" t="s">
        <v>0</v>
      </c>
      <c r="CT71" s="2114"/>
      <c r="CU71" s="1510"/>
      <c r="CV71" s="1510"/>
      <c r="CW71" s="1510"/>
      <c r="CX71" s="1510"/>
      <c r="CY71" s="1510"/>
      <c r="CZ71" s="1510"/>
      <c r="DA71" s="1510"/>
      <c r="DB71" s="1510"/>
      <c r="DC71" s="2118" t="s">
        <v>1</v>
      </c>
      <c r="DD71" s="2118"/>
      <c r="DE71" s="757" t="s">
        <v>0</v>
      </c>
      <c r="DF71" s="906"/>
      <c r="DG71" s="963" t="s">
        <v>1</v>
      </c>
      <c r="DH71" s="2114" t="s">
        <v>0</v>
      </c>
      <c r="DI71" s="2114"/>
      <c r="DJ71" s="1510"/>
      <c r="DK71" s="1510"/>
      <c r="DL71" s="1510"/>
      <c r="DM71" s="1510"/>
      <c r="DN71" s="1510"/>
      <c r="DO71" s="1510"/>
      <c r="DP71" s="1510"/>
      <c r="DQ71" s="1510"/>
      <c r="DR71" s="1510"/>
      <c r="DS71" s="2118" t="s">
        <v>1</v>
      </c>
      <c r="DT71" s="2833"/>
      <c r="DU71" s="2981"/>
      <c r="DV71" s="2981"/>
      <c r="DW71" s="2981"/>
      <c r="DX71" s="2981"/>
      <c r="DY71" s="2981"/>
      <c r="DZ71" s="2981"/>
      <c r="EA71" s="2981"/>
      <c r="EB71" s="2981"/>
      <c r="EC71" s="2981"/>
      <c r="ED71" s="2981"/>
      <c r="EE71" s="2981"/>
      <c r="EF71" s="2981"/>
      <c r="EG71" s="3392"/>
      <c r="EH71" s="3393"/>
      <c r="EI71" s="1510"/>
      <c r="EJ71" s="1510"/>
      <c r="EK71" s="1510"/>
      <c r="EL71" s="1510"/>
      <c r="EM71" s="1510"/>
      <c r="EN71" s="1510"/>
      <c r="EO71" s="1510"/>
      <c r="EP71" s="1510"/>
      <c r="EQ71" s="1510"/>
      <c r="ER71" s="2118"/>
      <c r="ES71" s="2833"/>
      <c r="ET71" s="2980">
        <f t="shared" si="5"/>
        <v>0</v>
      </c>
      <c r="EU71" s="2980"/>
      <c r="EV71" s="2980"/>
      <c r="EW71" s="2980"/>
      <c r="EX71" s="2980"/>
      <c r="EY71" s="2980"/>
      <c r="EZ71" s="2980"/>
      <c r="FA71" s="2980"/>
      <c r="FB71" s="2980"/>
      <c r="FC71" s="2980"/>
      <c r="FD71" s="2980"/>
      <c r="FE71" s="2980"/>
      <c r="FF71" s="2114" t="s">
        <v>0</v>
      </c>
      <c r="FG71" s="2114"/>
      <c r="FH71" s="2115">
        <f t="shared" si="4"/>
        <v>0</v>
      </c>
      <c r="FI71" s="2115"/>
      <c r="FJ71" s="2115"/>
      <c r="FK71" s="2115"/>
      <c r="FL71" s="2115"/>
      <c r="FM71" s="2115"/>
      <c r="FN71" s="2115"/>
      <c r="FO71" s="2115"/>
      <c r="FP71" s="2115"/>
      <c r="FQ71" s="2118" t="s">
        <v>1</v>
      </c>
      <c r="FR71" s="2119"/>
    </row>
    <row r="72" spans="3:176" ht="28.5" customHeight="1">
      <c r="C72" s="210"/>
      <c r="D72" s="2993" t="s">
        <v>1107</v>
      </c>
      <c r="E72" s="2993"/>
      <c r="F72" s="2993"/>
      <c r="G72" s="2993"/>
      <c r="H72" s="2993"/>
      <c r="I72" s="2993"/>
      <c r="J72" s="2993"/>
      <c r="K72" s="2993"/>
      <c r="L72" s="2993"/>
      <c r="M72" s="2993"/>
      <c r="N72" s="2993"/>
      <c r="O72" s="2993"/>
      <c r="P72" s="2993"/>
      <c r="Q72" s="2993"/>
      <c r="R72" s="2993"/>
      <c r="S72" s="2993"/>
      <c r="T72" s="2993"/>
      <c r="U72" s="2993"/>
      <c r="V72" s="2993"/>
      <c r="W72" s="2993"/>
      <c r="X72" s="2994"/>
      <c r="Y72" s="2969">
        <v>5514</v>
      </c>
      <c r="Z72" s="2970"/>
      <c r="AA72" s="2970"/>
      <c r="AB72" s="2970"/>
      <c r="AC72" s="2971"/>
      <c r="AD72" s="169"/>
      <c r="AE72" s="457"/>
      <c r="AF72" s="457"/>
      <c r="AG72" s="457"/>
      <c r="AH72" s="457"/>
      <c r="AI72" s="960" t="s">
        <v>774</v>
      </c>
      <c r="AJ72" s="2864" t="s">
        <v>210</v>
      </c>
      <c r="AK72" s="2864"/>
      <c r="AL72" s="2864"/>
      <c r="AM72" s="459"/>
      <c r="AN72" s="459"/>
      <c r="AO72" s="2883" t="s">
        <v>7</v>
      </c>
      <c r="AP72" s="2983"/>
      <c r="AQ72" s="2399">
        <f>'F1'!DY72</f>
        <v>0</v>
      </c>
      <c r="AR72" s="2388"/>
      <c r="AS72" s="2388"/>
      <c r="AT72" s="2388"/>
      <c r="AU72" s="2388"/>
      <c r="AV72" s="2388"/>
      <c r="AW72" s="2388"/>
      <c r="AX72" s="2388"/>
      <c r="AY72" s="2388"/>
      <c r="AZ72" s="2388"/>
      <c r="BA72" s="2388"/>
      <c r="BB72" s="2400"/>
      <c r="BC72" s="2114" t="s">
        <v>0</v>
      </c>
      <c r="BD72" s="2114"/>
      <c r="BE72" s="2115">
        <f>FH73</f>
        <v>0</v>
      </c>
      <c r="BF72" s="2115"/>
      <c r="BG72" s="2115"/>
      <c r="BH72" s="2115"/>
      <c r="BI72" s="2115"/>
      <c r="BJ72" s="2115"/>
      <c r="BK72" s="2115"/>
      <c r="BL72" s="2115"/>
      <c r="BM72" s="2115"/>
      <c r="BN72" s="2118" t="s">
        <v>1</v>
      </c>
      <c r="BO72" s="2118"/>
      <c r="BP72" s="2981"/>
      <c r="BQ72" s="2981"/>
      <c r="BR72" s="2981"/>
      <c r="BS72" s="2981"/>
      <c r="BT72" s="2981"/>
      <c r="BU72" s="2981"/>
      <c r="BV72" s="2981"/>
      <c r="BW72" s="2981"/>
      <c r="BX72" s="2981"/>
      <c r="BY72" s="2981"/>
      <c r="BZ72" s="2981"/>
      <c r="CA72" s="2981"/>
      <c r="CB72" s="2981"/>
      <c r="CC72" s="2981"/>
      <c r="CD72" s="2981"/>
      <c r="CE72" s="2981"/>
      <c r="CF72" s="2981"/>
      <c r="CG72" s="2981"/>
      <c r="CH72" s="2981"/>
      <c r="CI72" s="2981"/>
      <c r="CJ72" s="2981"/>
      <c r="CK72" s="2981"/>
      <c r="CL72" s="2981"/>
      <c r="CM72" s="2981"/>
      <c r="CN72" s="2981"/>
      <c r="CO72" s="2981"/>
      <c r="CP72" s="2981"/>
      <c r="CQ72" s="2914"/>
      <c r="CR72" s="976"/>
      <c r="CS72" s="2114" t="s">
        <v>0</v>
      </c>
      <c r="CT72" s="2114"/>
      <c r="CU72" s="1510"/>
      <c r="CV72" s="1510"/>
      <c r="CW72" s="1510"/>
      <c r="CX72" s="1510"/>
      <c r="CY72" s="1510"/>
      <c r="CZ72" s="1510"/>
      <c r="DA72" s="1510"/>
      <c r="DB72" s="1510"/>
      <c r="DC72" s="2118" t="s">
        <v>1</v>
      </c>
      <c r="DD72" s="2118"/>
      <c r="DE72" s="757" t="s">
        <v>0</v>
      </c>
      <c r="DF72" s="906"/>
      <c r="DG72" s="963" t="s">
        <v>1</v>
      </c>
      <c r="DH72" s="2114" t="s">
        <v>0</v>
      </c>
      <c r="DI72" s="2114"/>
      <c r="DJ72" s="1510"/>
      <c r="DK72" s="1510"/>
      <c r="DL72" s="1510"/>
      <c r="DM72" s="1510"/>
      <c r="DN72" s="1510"/>
      <c r="DO72" s="1510"/>
      <c r="DP72" s="1510"/>
      <c r="DQ72" s="1510"/>
      <c r="DR72" s="1510"/>
      <c r="DS72" s="2118" t="s">
        <v>1</v>
      </c>
      <c r="DT72" s="2833"/>
      <c r="DU72" s="2981"/>
      <c r="DV72" s="2981"/>
      <c r="DW72" s="2981"/>
      <c r="DX72" s="2981"/>
      <c r="DY72" s="2981"/>
      <c r="DZ72" s="2981"/>
      <c r="EA72" s="2981"/>
      <c r="EB72" s="2981"/>
      <c r="EC72" s="2981"/>
      <c r="ED72" s="2981"/>
      <c r="EE72" s="2981"/>
      <c r="EF72" s="2981"/>
      <c r="EG72" s="3392"/>
      <c r="EH72" s="3393"/>
      <c r="EI72" s="1510"/>
      <c r="EJ72" s="1510"/>
      <c r="EK72" s="1510"/>
      <c r="EL72" s="1510"/>
      <c r="EM72" s="1510"/>
      <c r="EN72" s="1510"/>
      <c r="EO72" s="1510"/>
      <c r="EP72" s="1510"/>
      <c r="EQ72" s="1510"/>
      <c r="ER72" s="2118"/>
      <c r="ES72" s="2833"/>
      <c r="ET72" s="2980">
        <f t="shared" si="5"/>
        <v>0</v>
      </c>
      <c r="EU72" s="2980"/>
      <c r="EV72" s="2980"/>
      <c r="EW72" s="2980"/>
      <c r="EX72" s="2980"/>
      <c r="EY72" s="2980"/>
      <c r="EZ72" s="2980"/>
      <c r="FA72" s="2980"/>
      <c r="FB72" s="2980"/>
      <c r="FC72" s="2980"/>
      <c r="FD72" s="2980"/>
      <c r="FE72" s="2980"/>
      <c r="FF72" s="2114" t="s">
        <v>0</v>
      </c>
      <c r="FG72" s="2114"/>
      <c r="FH72" s="2115">
        <f t="shared" si="4"/>
        <v>0</v>
      </c>
      <c r="FI72" s="2115"/>
      <c r="FJ72" s="2115"/>
      <c r="FK72" s="2115"/>
      <c r="FL72" s="2115"/>
      <c r="FM72" s="2115"/>
      <c r="FN72" s="2115"/>
      <c r="FO72" s="2115"/>
      <c r="FP72" s="2115"/>
      <c r="FQ72" s="2118" t="s">
        <v>1</v>
      </c>
      <c r="FR72" s="2119"/>
      <c r="FT72" s="148">
        <f>AQ72+BP72+CC72-CU72+EI72-DF72-DJ72</f>
        <v>0</v>
      </c>
    </row>
    <row r="73" spans="3:176" ht="38.25" customHeight="1">
      <c r="C73" s="470"/>
      <c r="D73" s="3414"/>
      <c r="E73" s="3414"/>
      <c r="F73" s="3414"/>
      <c r="G73" s="3414"/>
      <c r="H73" s="3414"/>
      <c r="I73" s="3414"/>
      <c r="J73" s="3414"/>
      <c r="K73" s="3414"/>
      <c r="L73" s="3414"/>
      <c r="M73" s="3414"/>
      <c r="N73" s="3414"/>
      <c r="O73" s="3414"/>
      <c r="P73" s="3414"/>
      <c r="Q73" s="3414"/>
      <c r="R73" s="3414"/>
      <c r="S73" s="3414"/>
      <c r="T73" s="3414"/>
      <c r="U73" s="3414"/>
      <c r="V73" s="3414"/>
      <c r="W73" s="3414"/>
      <c r="X73" s="3415"/>
      <c r="Y73" s="2876">
        <v>5534</v>
      </c>
      <c r="Z73" s="2877"/>
      <c r="AA73" s="2877"/>
      <c r="AB73" s="2877"/>
      <c r="AC73" s="2989"/>
      <c r="AD73" s="169"/>
      <c r="AE73" s="457"/>
      <c r="AF73" s="457"/>
      <c r="AG73" s="457"/>
      <c r="AH73" s="457"/>
      <c r="AI73" s="960" t="s">
        <v>774</v>
      </c>
      <c r="AJ73" s="2864" t="s">
        <v>211</v>
      </c>
      <c r="AK73" s="2864"/>
      <c r="AL73" s="2864"/>
      <c r="AM73" s="459"/>
      <c r="AN73" s="459"/>
      <c r="AO73" s="2883" t="s">
        <v>8</v>
      </c>
      <c r="AP73" s="2983"/>
      <c r="AQ73" s="2399">
        <f>'F1'!EN72</f>
        <v>0</v>
      </c>
      <c r="AR73" s="2388"/>
      <c r="AS73" s="2388"/>
      <c r="AT73" s="2388"/>
      <c r="AU73" s="2388"/>
      <c r="AV73" s="2388"/>
      <c r="AW73" s="2388"/>
      <c r="AX73" s="2388"/>
      <c r="AY73" s="2388"/>
      <c r="AZ73" s="2388"/>
      <c r="BA73" s="2388"/>
      <c r="BB73" s="2400"/>
      <c r="BC73" s="2114" t="s">
        <v>0</v>
      </c>
      <c r="BD73" s="2114"/>
      <c r="BE73" s="1510"/>
      <c r="BF73" s="1510"/>
      <c r="BG73" s="1510"/>
      <c r="BH73" s="1510"/>
      <c r="BI73" s="1510"/>
      <c r="BJ73" s="1510"/>
      <c r="BK73" s="1510"/>
      <c r="BL73" s="1510"/>
      <c r="BM73" s="1510"/>
      <c r="BN73" s="2118" t="s">
        <v>1</v>
      </c>
      <c r="BO73" s="2118"/>
      <c r="BP73" s="2981"/>
      <c r="BQ73" s="2981"/>
      <c r="BR73" s="2981"/>
      <c r="BS73" s="2981"/>
      <c r="BT73" s="2981"/>
      <c r="BU73" s="2981"/>
      <c r="BV73" s="2981"/>
      <c r="BW73" s="2981"/>
      <c r="BX73" s="2981"/>
      <c r="BY73" s="2981"/>
      <c r="BZ73" s="2981"/>
      <c r="CA73" s="2981"/>
      <c r="CB73" s="2981"/>
      <c r="CC73" s="2981"/>
      <c r="CD73" s="2981"/>
      <c r="CE73" s="2981"/>
      <c r="CF73" s="2981"/>
      <c r="CG73" s="2981"/>
      <c r="CH73" s="2981"/>
      <c r="CI73" s="2981"/>
      <c r="CJ73" s="2981"/>
      <c r="CK73" s="2981"/>
      <c r="CL73" s="2981"/>
      <c r="CM73" s="2981"/>
      <c r="CN73" s="2981"/>
      <c r="CO73" s="2981"/>
      <c r="CP73" s="2981"/>
      <c r="CQ73" s="2914"/>
      <c r="CR73" s="976"/>
      <c r="CS73" s="2114" t="s">
        <v>0</v>
      </c>
      <c r="CT73" s="2114"/>
      <c r="CU73" s="1510"/>
      <c r="CV73" s="1510"/>
      <c r="CW73" s="1510"/>
      <c r="CX73" s="1510"/>
      <c r="CY73" s="1510"/>
      <c r="CZ73" s="1510"/>
      <c r="DA73" s="1510"/>
      <c r="DB73" s="1510"/>
      <c r="DC73" s="2118" t="s">
        <v>1</v>
      </c>
      <c r="DD73" s="2118"/>
      <c r="DE73" s="757" t="s">
        <v>0</v>
      </c>
      <c r="DF73" s="906"/>
      <c r="DG73" s="963" t="s">
        <v>1</v>
      </c>
      <c r="DH73" s="2114" t="s">
        <v>0</v>
      </c>
      <c r="DI73" s="2114"/>
      <c r="DJ73" s="1510"/>
      <c r="DK73" s="1510"/>
      <c r="DL73" s="1510"/>
      <c r="DM73" s="1510"/>
      <c r="DN73" s="1510"/>
      <c r="DO73" s="1510"/>
      <c r="DP73" s="1510"/>
      <c r="DQ73" s="1510"/>
      <c r="DR73" s="1510"/>
      <c r="DS73" s="2118" t="s">
        <v>1</v>
      </c>
      <c r="DT73" s="2833"/>
      <c r="DU73" s="2981"/>
      <c r="DV73" s="2981"/>
      <c r="DW73" s="2981"/>
      <c r="DX73" s="2981"/>
      <c r="DY73" s="2981"/>
      <c r="DZ73" s="2981"/>
      <c r="EA73" s="2981"/>
      <c r="EB73" s="2981"/>
      <c r="EC73" s="2981"/>
      <c r="ED73" s="2981"/>
      <c r="EE73" s="2981"/>
      <c r="EF73" s="2981"/>
      <c r="EG73" s="3392"/>
      <c r="EH73" s="3393"/>
      <c r="EI73" s="1510"/>
      <c r="EJ73" s="1510"/>
      <c r="EK73" s="1510"/>
      <c r="EL73" s="1510"/>
      <c r="EM73" s="1510"/>
      <c r="EN73" s="1510"/>
      <c r="EO73" s="1510"/>
      <c r="EP73" s="1510"/>
      <c r="EQ73" s="1510"/>
      <c r="ER73" s="2118"/>
      <c r="ES73" s="2833"/>
      <c r="ET73" s="2980">
        <f t="shared" si="5"/>
        <v>0</v>
      </c>
      <c r="EU73" s="2980"/>
      <c r="EV73" s="2980"/>
      <c r="EW73" s="2980"/>
      <c r="EX73" s="2980"/>
      <c r="EY73" s="2980"/>
      <c r="EZ73" s="2980"/>
      <c r="FA73" s="2980"/>
      <c r="FB73" s="2980"/>
      <c r="FC73" s="2980"/>
      <c r="FD73" s="2980"/>
      <c r="FE73" s="2980"/>
      <c r="FF73" s="2114" t="s">
        <v>0</v>
      </c>
      <c r="FG73" s="2114"/>
      <c r="FH73" s="2115">
        <f t="shared" si="4"/>
        <v>0</v>
      </c>
      <c r="FI73" s="2115"/>
      <c r="FJ73" s="2115"/>
      <c r="FK73" s="2115"/>
      <c r="FL73" s="2115"/>
      <c r="FM73" s="2115"/>
      <c r="FN73" s="2115"/>
      <c r="FO73" s="2115"/>
      <c r="FP73" s="2115"/>
      <c r="FQ73" s="2118" t="s">
        <v>1</v>
      </c>
      <c r="FR73" s="2119"/>
      <c r="FT73" s="148">
        <f>AQ73+BP73+CC73-CU73+EI73-DF73-DJ73</f>
        <v>0</v>
      </c>
    </row>
    <row r="74" spans="3:176" ht="25.5" customHeight="1">
      <c r="C74" s="171"/>
      <c r="D74" s="2993" t="s">
        <v>1135</v>
      </c>
      <c r="E74" s="2993"/>
      <c r="F74" s="2993"/>
      <c r="G74" s="2993"/>
      <c r="H74" s="2993"/>
      <c r="I74" s="2993"/>
      <c r="J74" s="2993"/>
      <c r="K74" s="2993"/>
      <c r="L74" s="2993"/>
      <c r="M74" s="2993"/>
      <c r="N74" s="2993"/>
      <c r="O74" s="2993"/>
      <c r="P74" s="2993"/>
      <c r="Q74" s="2993"/>
      <c r="R74" s="2993"/>
      <c r="S74" s="2993"/>
      <c r="T74" s="2993"/>
      <c r="U74" s="2993"/>
      <c r="V74" s="2993"/>
      <c r="W74" s="2993"/>
      <c r="X74" s="2994"/>
      <c r="Y74" s="2969">
        <v>5515</v>
      </c>
      <c r="Z74" s="2970"/>
      <c r="AA74" s="2970"/>
      <c r="AB74" s="2970"/>
      <c r="AC74" s="2971"/>
      <c r="AD74" s="169"/>
      <c r="AE74" s="457"/>
      <c r="AF74" s="457"/>
      <c r="AG74" s="457"/>
      <c r="AH74" s="457"/>
      <c r="AI74" s="960" t="s">
        <v>774</v>
      </c>
      <c r="AJ74" s="2864" t="s">
        <v>210</v>
      </c>
      <c r="AK74" s="2864"/>
      <c r="AL74" s="2864"/>
      <c r="AM74" s="459"/>
      <c r="AN74" s="459"/>
      <c r="AO74" s="2883" t="s">
        <v>7</v>
      </c>
      <c r="AP74" s="2983"/>
      <c r="AQ74" s="2399">
        <f>'F1'!DY71</f>
        <v>0</v>
      </c>
      <c r="AR74" s="2388"/>
      <c r="AS74" s="2388"/>
      <c r="AT74" s="2388"/>
      <c r="AU74" s="2388"/>
      <c r="AV74" s="2388"/>
      <c r="AW74" s="2388"/>
      <c r="AX74" s="2388"/>
      <c r="AY74" s="2388"/>
      <c r="AZ74" s="2388"/>
      <c r="BA74" s="2388"/>
      <c r="BB74" s="2400"/>
      <c r="BC74" s="2114" t="s">
        <v>0</v>
      </c>
      <c r="BD74" s="2114"/>
      <c r="BE74" s="2115">
        <f>FH75</f>
        <v>0</v>
      </c>
      <c r="BF74" s="2115"/>
      <c r="BG74" s="2115"/>
      <c r="BH74" s="2115"/>
      <c r="BI74" s="2115"/>
      <c r="BJ74" s="2115"/>
      <c r="BK74" s="2115"/>
      <c r="BL74" s="2115"/>
      <c r="BM74" s="2115"/>
      <c r="BN74" s="2118" t="s">
        <v>1</v>
      </c>
      <c r="BO74" s="2118"/>
      <c r="BP74" s="2981"/>
      <c r="BQ74" s="2981"/>
      <c r="BR74" s="2981"/>
      <c r="BS74" s="2981"/>
      <c r="BT74" s="2981"/>
      <c r="BU74" s="2981"/>
      <c r="BV74" s="2981"/>
      <c r="BW74" s="2981"/>
      <c r="BX74" s="2981"/>
      <c r="BY74" s="2981"/>
      <c r="BZ74" s="2981"/>
      <c r="CA74" s="2981"/>
      <c r="CB74" s="2981"/>
      <c r="CC74" s="2981"/>
      <c r="CD74" s="2981"/>
      <c r="CE74" s="2981"/>
      <c r="CF74" s="2981"/>
      <c r="CG74" s="2981"/>
      <c r="CH74" s="2981"/>
      <c r="CI74" s="2981"/>
      <c r="CJ74" s="2981"/>
      <c r="CK74" s="2981"/>
      <c r="CL74" s="2981"/>
      <c r="CM74" s="2981"/>
      <c r="CN74" s="2981"/>
      <c r="CO74" s="2981"/>
      <c r="CP74" s="2981"/>
      <c r="CQ74" s="2914"/>
      <c r="CR74" s="976"/>
      <c r="CS74" s="2114" t="s">
        <v>0</v>
      </c>
      <c r="CT74" s="2114"/>
      <c r="CU74" s="1510"/>
      <c r="CV74" s="1510"/>
      <c r="CW74" s="1510"/>
      <c r="CX74" s="1510"/>
      <c r="CY74" s="1510"/>
      <c r="CZ74" s="1510"/>
      <c r="DA74" s="1510"/>
      <c r="DB74" s="1510"/>
      <c r="DC74" s="2118" t="s">
        <v>1</v>
      </c>
      <c r="DD74" s="2118"/>
      <c r="DE74" s="757" t="s">
        <v>0</v>
      </c>
      <c r="DF74" s="906"/>
      <c r="DG74" s="963" t="s">
        <v>1</v>
      </c>
      <c r="DH74" s="2114" t="s">
        <v>0</v>
      </c>
      <c r="DI74" s="2114"/>
      <c r="DJ74" s="1510"/>
      <c r="DK74" s="1510"/>
      <c r="DL74" s="1510"/>
      <c r="DM74" s="1510"/>
      <c r="DN74" s="1510"/>
      <c r="DO74" s="1510"/>
      <c r="DP74" s="1510"/>
      <c r="DQ74" s="1510"/>
      <c r="DR74" s="1510"/>
      <c r="DS74" s="2118" t="s">
        <v>1</v>
      </c>
      <c r="DT74" s="2833"/>
      <c r="DU74" s="2981"/>
      <c r="DV74" s="2981"/>
      <c r="DW74" s="2981"/>
      <c r="DX74" s="2981"/>
      <c r="DY74" s="2981"/>
      <c r="DZ74" s="2981"/>
      <c r="EA74" s="2981"/>
      <c r="EB74" s="2981"/>
      <c r="EC74" s="2981"/>
      <c r="ED74" s="2981"/>
      <c r="EE74" s="2981"/>
      <c r="EF74" s="2981"/>
      <c r="EG74" s="3392"/>
      <c r="EH74" s="3393"/>
      <c r="EI74" s="1510"/>
      <c r="EJ74" s="1510"/>
      <c r="EK74" s="1510"/>
      <c r="EL74" s="1510"/>
      <c r="EM74" s="1510"/>
      <c r="EN74" s="1510"/>
      <c r="EO74" s="1510"/>
      <c r="EP74" s="1510"/>
      <c r="EQ74" s="1510"/>
      <c r="ER74" s="2118"/>
      <c r="ES74" s="2833"/>
      <c r="ET74" s="2980">
        <f t="shared" si="5"/>
        <v>0</v>
      </c>
      <c r="EU74" s="2980"/>
      <c r="EV74" s="2980"/>
      <c r="EW74" s="2980"/>
      <c r="EX74" s="2980"/>
      <c r="EY74" s="2980"/>
      <c r="EZ74" s="2980"/>
      <c r="FA74" s="2980"/>
      <c r="FB74" s="2980"/>
      <c r="FC74" s="2980"/>
      <c r="FD74" s="2980"/>
      <c r="FE74" s="2980"/>
      <c r="FF74" s="2114" t="s">
        <v>0</v>
      </c>
      <c r="FG74" s="2114"/>
      <c r="FH74" s="2115">
        <f t="shared" si="4"/>
        <v>0</v>
      </c>
      <c r="FI74" s="2115"/>
      <c r="FJ74" s="2115"/>
      <c r="FK74" s="2115"/>
      <c r="FL74" s="2115"/>
      <c r="FM74" s="2115"/>
      <c r="FN74" s="2115"/>
      <c r="FO74" s="2115"/>
      <c r="FP74" s="2115"/>
      <c r="FQ74" s="2118" t="s">
        <v>1</v>
      </c>
      <c r="FR74" s="2119"/>
      <c r="FT74" s="148">
        <f>AQ74+BP74+CC74-CU74+EI74-DF74-DJ74</f>
        <v>0</v>
      </c>
    </row>
    <row r="75" spans="3:176" ht="20.25" customHeight="1">
      <c r="C75" s="171"/>
      <c r="D75" s="3414"/>
      <c r="E75" s="3414"/>
      <c r="F75" s="3414"/>
      <c r="G75" s="3414"/>
      <c r="H75" s="3414"/>
      <c r="I75" s="3414"/>
      <c r="J75" s="3414"/>
      <c r="K75" s="3414"/>
      <c r="L75" s="3414"/>
      <c r="M75" s="3414"/>
      <c r="N75" s="3414"/>
      <c r="O75" s="3414"/>
      <c r="P75" s="3414"/>
      <c r="Q75" s="3414"/>
      <c r="R75" s="3414"/>
      <c r="S75" s="3414"/>
      <c r="T75" s="3414"/>
      <c r="U75" s="3414"/>
      <c r="V75" s="3414"/>
      <c r="W75" s="3414"/>
      <c r="X75" s="3415"/>
      <c r="Y75" s="2876">
        <v>5535</v>
      </c>
      <c r="Z75" s="2877"/>
      <c r="AA75" s="2877"/>
      <c r="AB75" s="2877"/>
      <c r="AC75" s="2989"/>
      <c r="AD75" s="169"/>
      <c r="AE75" s="457"/>
      <c r="AF75" s="457"/>
      <c r="AG75" s="457"/>
      <c r="AH75" s="457"/>
      <c r="AI75" s="960" t="s">
        <v>774</v>
      </c>
      <c r="AJ75" s="2864" t="s">
        <v>211</v>
      </c>
      <c r="AK75" s="2864"/>
      <c r="AL75" s="2864"/>
      <c r="AM75" s="459"/>
      <c r="AN75" s="459"/>
      <c r="AO75" s="2883" t="s">
        <v>8</v>
      </c>
      <c r="AP75" s="2983"/>
      <c r="AQ75" s="2399">
        <f>'F1'!EN71</f>
        <v>0</v>
      </c>
      <c r="AR75" s="2388"/>
      <c r="AS75" s="2388"/>
      <c r="AT75" s="2388"/>
      <c r="AU75" s="2388"/>
      <c r="AV75" s="2388"/>
      <c r="AW75" s="2388"/>
      <c r="AX75" s="2388"/>
      <c r="AY75" s="2388"/>
      <c r="AZ75" s="2388"/>
      <c r="BA75" s="2388"/>
      <c r="BB75" s="2400"/>
      <c r="BC75" s="2114" t="s">
        <v>0</v>
      </c>
      <c r="BD75" s="2114"/>
      <c r="BE75" s="1510"/>
      <c r="BF75" s="1510"/>
      <c r="BG75" s="1510"/>
      <c r="BH75" s="1510"/>
      <c r="BI75" s="1510"/>
      <c r="BJ75" s="1510"/>
      <c r="BK75" s="1510"/>
      <c r="BL75" s="1510"/>
      <c r="BM75" s="1510"/>
      <c r="BN75" s="2118" t="s">
        <v>1</v>
      </c>
      <c r="BO75" s="2118"/>
      <c r="BP75" s="2981"/>
      <c r="BQ75" s="2981"/>
      <c r="BR75" s="2981"/>
      <c r="BS75" s="2981"/>
      <c r="BT75" s="2981"/>
      <c r="BU75" s="2981"/>
      <c r="BV75" s="2981"/>
      <c r="BW75" s="2981"/>
      <c r="BX75" s="2981"/>
      <c r="BY75" s="2981"/>
      <c r="BZ75" s="2981"/>
      <c r="CA75" s="2981"/>
      <c r="CB75" s="2981"/>
      <c r="CC75" s="2981"/>
      <c r="CD75" s="2981"/>
      <c r="CE75" s="2981"/>
      <c r="CF75" s="2981"/>
      <c r="CG75" s="2981"/>
      <c r="CH75" s="2981"/>
      <c r="CI75" s="2981"/>
      <c r="CJ75" s="2981"/>
      <c r="CK75" s="2981"/>
      <c r="CL75" s="2981"/>
      <c r="CM75" s="2981"/>
      <c r="CN75" s="2981"/>
      <c r="CO75" s="2981"/>
      <c r="CP75" s="2981"/>
      <c r="CQ75" s="2914"/>
      <c r="CR75" s="976"/>
      <c r="CS75" s="2114" t="s">
        <v>0</v>
      </c>
      <c r="CT75" s="2114"/>
      <c r="CU75" s="1510"/>
      <c r="CV75" s="1510"/>
      <c r="CW75" s="1510"/>
      <c r="CX75" s="1510"/>
      <c r="CY75" s="1510"/>
      <c r="CZ75" s="1510"/>
      <c r="DA75" s="1510"/>
      <c r="DB75" s="1510"/>
      <c r="DC75" s="2118" t="s">
        <v>1</v>
      </c>
      <c r="DD75" s="2118"/>
      <c r="DE75" s="757" t="s">
        <v>0</v>
      </c>
      <c r="DF75" s="906"/>
      <c r="DG75" s="963" t="s">
        <v>1</v>
      </c>
      <c r="DH75" s="2114" t="s">
        <v>0</v>
      </c>
      <c r="DI75" s="2114"/>
      <c r="DJ75" s="1510"/>
      <c r="DK75" s="1510"/>
      <c r="DL75" s="1510"/>
      <c r="DM75" s="1510"/>
      <c r="DN75" s="1510"/>
      <c r="DO75" s="1510"/>
      <c r="DP75" s="1510"/>
      <c r="DQ75" s="1510"/>
      <c r="DR75" s="1510"/>
      <c r="DS75" s="2118" t="s">
        <v>1</v>
      </c>
      <c r="DT75" s="2833"/>
      <c r="DU75" s="2981"/>
      <c r="DV75" s="2981"/>
      <c r="DW75" s="2981"/>
      <c r="DX75" s="2981"/>
      <c r="DY75" s="2981"/>
      <c r="DZ75" s="2981"/>
      <c r="EA75" s="2981"/>
      <c r="EB75" s="2981"/>
      <c r="EC75" s="2981"/>
      <c r="ED75" s="2981"/>
      <c r="EE75" s="2981"/>
      <c r="EF75" s="2981"/>
      <c r="EG75" s="3392"/>
      <c r="EH75" s="3393"/>
      <c r="EI75" s="1510"/>
      <c r="EJ75" s="1510"/>
      <c r="EK75" s="1510"/>
      <c r="EL75" s="1510"/>
      <c r="EM75" s="1510"/>
      <c r="EN75" s="1510"/>
      <c r="EO75" s="1510"/>
      <c r="EP75" s="1510"/>
      <c r="EQ75" s="1510"/>
      <c r="ER75" s="2118"/>
      <c r="ES75" s="2833"/>
      <c r="ET75" s="2980">
        <f t="shared" si="5"/>
        <v>0</v>
      </c>
      <c r="EU75" s="2980"/>
      <c r="EV75" s="2980"/>
      <c r="EW75" s="2980"/>
      <c r="EX75" s="2980"/>
      <c r="EY75" s="2980"/>
      <c r="EZ75" s="2980"/>
      <c r="FA75" s="2980"/>
      <c r="FB75" s="2980"/>
      <c r="FC75" s="2980"/>
      <c r="FD75" s="2980"/>
      <c r="FE75" s="2980"/>
      <c r="FF75" s="2114" t="s">
        <v>0</v>
      </c>
      <c r="FG75" s="2114"/>
      <c r="FH75" s="2115">
        <f t="shared" si="4"/>
        <v>0</v>
      </c>
      <c r="FI75" s="2115"/>
      <c r="FJ75" s="2115"/>
      <c r="FK75" s="2115"/>
      <c r="FL75" s="2115"/>
      <c r="FM75" s="2115"/>
      <c r="FN75" s="2115"/>
      <c r="FO75" s="2115"/>
      <c r="FP75" s="2115"/>
      <c r="FQ75" s="2118" t="s">
        <v>1</v>
      </c>
      <c r="FR75" s="2119"/>
      <c r="FT75" s="148">
        <f>AQ75+BP75+CC75-CU75+EI75-DF75-DJ75</f>
        <v>0</v>
      </c>
    </row>
    <row r="76" spans="3:176" ht="13.5" customHeight="1">
      <c r="C76" s="171"/>
      <c r="D76" s="2993" t="s">
        <v>1106</v>
      </c>
      <c r="E76" s="2993"/>
      <c r="F76" s="2993"/>
      <c r="G76" s="2993"/>
      <c r="H76" s="2993"/>
      <c r="I76" s="2993"/>
      <c r="J76" s="2993"/>
      <c r="K76" s="2993"/>
      <c r="L76" s="2993"/>
      <c r="M76" s="2993"/>
      <c r="N76" s="2993"/>
      <c r="O76" s="2993"/>
      <c r="P76" s="2993"/>
      <c r="Q76" s="2993"/>
      <c r="R76" s="2993"/>
      <c r="S76" s="2993"/>
      <c r="T76" s="2993"/>
      <c r="U76" s="2993"/>
      <c r="V76" s="2993"/>
      <c r="W76" s="2993"/>
      <c r="X76" s="2994"/>
      <c r="Y76" s="2969">
        <v>5516</v>
      </c>
      <c r="Z76" s="2970"/>
      <c r="AA76" s="2970"/>
      <c r="AB76" s="2970"/>
      <c r="AC76" s="2971"/>
      <c r="AD76" s="169"/>
      <c r="AE76" s="457"/>
      <c r="AF76" s="457"/>
      <c r="AG76" s="457"/>
      <c r="AH76" s="457"/>
      <c r="AI76" s="960" t="s">
        <v>774</v>
      </c>
      <c r="AJ76" s="2864" t="s">
        <v>210</v>
      </c>
      <c r="AK76" s="2864"/>
      <c r="AL76" s="2864"/>
      <c r="AM76" s="459"/>
      <c r="AN76" s="459"/>
      <c r="AO76" s="2883" t="s">
        <v>7</v>
      </c>
      <c r="AP76" s="2983"/>
      <c r="AQ76" s="2399">
        <f>SUM(AQ80,AQ82,AQ84,AQ86)</f>
        <v>1147144</v>
      </c>
      <c r="AR76" s="2388"/>
      <c r="AS76" s="2388"/>
      <c r="AT76" s="2388"/>
      <c r="AU76" s="2388"/>
      <c r="AV76" s="2388"/>
      <c r="AW76" s="2388"/>
      <c r="AX76" s="2388"/>
      <c r="AY76" s="2388"/>
      <c r="AZ76" s="2388"/>
      <c r="BA76" s="2388"/>
      <c r="BB76" s="2400"/>
      <c r="BC76" s="2114" t="s">
        <v>0</v>
      </c>
      <c r="BD76" s="2114"/>
      <c r="BE76" s="2115">
        <f>SUM(BE80,BE82,BE84,BE86)</f>
        <v>0</v>
      </c>
      <c r="BF76" s="2115"/>
      <c r="BG76" s="2115"/>
      <c r="BH76" s="2115"/>
      <c r="BI76" s="2115"/>
      <c r="BJ76" s="2115"/>
      <c r="BK76" s="2115"/>
      <c r="BL76" s="2115"/>
      <c r="BM76" s="2115"/>
      <c r="BN76" s="2118" t="s">
        <v>1</v>
      </c>
      <c r="BO76" s="2118"/>
      <c r="BP76" s="2980">
        <f>SUM(BP80,BP82,BP84,BP86)</f>
        <v>11079027</v>
      </c>
      <c r="BQ76" s="2980"/>
      <c r="BR76" s="2980"/>
      <c r="BS76" s="2980"/>
      <c r="BT76" s="2980"/>
      <c r="BU76" s="2980"/>
      <c r="BV76" s="2980"/>
      <c r="BW76" s="2980"/>
      <c r="BX76" s="2980"/>
      <c r="BY76" s="2980"/>
      <c r="BZ76" s="2980"/>
      <c r="CA76" s="2980"/>
      <c r="CB76" s="2980"/>
      <c r="CC76" s="2980">
        <f>SUM(CC80,CC82,CC84,CC86)</f>
        <v>285685</v>
      </c>
      <c r="CD76" s="2980"/>
      <c r="CE76" s="2980"/>
      <c r="CF76" s="2980"/>
      <c r="CG76" s="2980"/>
      <c r="CH76" s="2980"/>
      <c r="CI76" s="2980"/>
      <c r="CJ76" s="2980"/>
      <c r="CK76" s="2980"/>
      <c r="CL76" s="2980"/>
      <c r="CM76" s="2980"/>
      <c r="CN76" s="2980"/>
      <c r="CO76" s="2980"/>
      <c r="CP76" s="2980"/>
      <c r="CQ76" s="2387"/>
      <c r="CR76" s="768">
        <f>CR80+CR82+CR84+CR86</f>
        <v>162946</v>
      </c>
      <c r="CS76" s="2114" t="s">
        <v>0</v>
      </c>
      <c r="CT76" s="2114"/>
      <c r="CU76" s="2115">
        <f>SUM(CU80,CU82,CU84,CU86)</f>
        <v>11009068</v>
      </c>
      <c r="CV76" s="2115"/>
      <c r="CW76" s="2115"/>
      <c r="CX76" s="2115"/>
      <c r="CY76" s="2115"/>
      <c r="CZ76" s="2115"/>
      <c r="DA76" s="2115"/>
      <c r="DB76" s="2115"/>
      <c r="DC76" s="2118" t="s">
        <v>1</v>
      </c>
      <c r="DD76" s="2118"/>
      <c r="DE76" s="757" t="s">
        <v>0</v>
      </c>
      <c r="DF76" s="924">
        <f>DF80+DF82+DF84+DF86</f>
        <v>4</v>
      </c>
      <c r="DG76" s="963" t="s">
        <v>1</v>
      </c>
      <c r="DH76" s="2114" t="s">
        <v>0</v>
      </c>
      <c r="DI76" s="2114"/>
      <c r="DJ76" s="2115">
        <f>SUM(DJ80,DJ82,DJ84,DJ86)</f>
        <v>13495</v>
      </c>
      <c r="DK76" s="2115"/>
      <c r="DL76" s="2115"/>
      <c r="DM76" s="2115"/>
      <c r="DN76" s="2115"/>
      <c r="DO76" s="2115"/>
      <c r="DP76" s="2115"/>
      <c r="DQ76" s="2115"/>
      <c r="DR76" s="2115"/>
      <c r="DS76" s="2118" t="s">
        <v>1</v>
      </c>
      <c r="DT76" s="2833"/>
      <c r="DU76" s="2980">
        <f>SUM(DU80,DU82,DU84,DU86)</f>
        <v>0</v>
      </c>
      <c r="DV76" s="2980"/>
      <c r="DW76" s="2980"/>
      <c r="DX76" s="2980"/>
      <c r="DY76" s="2980"/>
      <c r="DZ76" s="2980"/>
      <c r="EA76" s="2980"/>
      <c r="EB76" s="2980"/>
      <c r="EC76" s="2980"/>
      <c r="ED76" s="2980"/>
      <c r="EE76" s="2980"/>
      <c r="EF76" s="2980"/>
      <c r="EG76" s="3411"/>
      <c r="EH76" s="2988"/>
      <c r="EI76" s="2115">
        <f>SUM(EI80,EI82,EI84,EI86)</f>
        <v>0</v>
      </c>
      <c r="EJ76" s="2115"/>
      <c r="EK76" s="2115"/>
      <c r="EL76" s="2115"/>
      <c r="EM76" s="2115"/>
      <c r="EN76" s="2115"/>
      <c r="EO76" s="2115"/>
      <c r="EP76" s="2115"/>
      <c r="EQ76" s="2115"/>
      <c r="ER76" s="3412"/>
      <c r="ES76" s="3413"/>
      <c r="ET76" s="2980">
        <f t="shared" si="5"/>
        <v>1489289</v>
      </c>
      <c r="EU76" s="2980"/>
      <c r="EV76" s="2980"/>
      <c r="EW76" s="2980"/>
      <c r="EX76" s="2980"/>
      <c r="EY76" s="2980"/>
      <c r="EZ76" s="2980"/>
      <c r="FA76" s="2980"/>
      <c r="FB76" s="2980"/>
      <c r="FC76" s="2980"/>
      <c r="FD76" s="2980"/>
      <c r="FE76" s="2980"/>
      <c r="FF76" s="2114" t="s">
        <v>0</v>
      </c>
      <c r="FG76" s="2114"/>
      <c r="FH76" s="2115">
        <f t="shared" si="4"/>
        <v>162942</v>
      </c>
      <c r="FI76" s="2115"/>
      <c r="FJ76" s="2115"/>
      <c r="FK76" s="2115"/>
      <c r="FL76" s="2115"/>
      <c r="FM76" s="2115"/>
      <c r="FN76" s="2115"/>
      <c r="FO76" s="2115"/>
      <c r="FP76" s="2115"/>
      <c r="FQ76" s="2118" t="s">
        <v>1</v>
      </c>
      <c r="FR76" s="2119"/>
    </row>
    <row r="77" spans="3:176" ht="13.5" customHeight="1">
      <c r="C77" s="171"/>
      <c r="D77" s="3414"/>
      <c r="E77" s="3414"/>
      <c r="F77" s="3414"/>
      <c r="G77" s="3414"/>
      <c r="H77" s="3414"/>
      <c r="I77" s="3414"/>
      <c r="J77" s="3414"/>
      <c r="K77" s="3414"/>
      <c r="L77" s="3414"/>
      <c r="M77" s="3414"/>
      <c r="N77" s="3414"/>
      <c r="O77" s="3414"/>
      <c r="P77" s="3414"/>
      <c r="Q77" s="3414"/>
      <c r="R77" s="3414"/>
      <c r="S77" s="3414"/>
      <c r="T77" s="3414"/>
      <c r="U77" s="3414"/>
      <c r="V77" s="3414"/>
      <c r="W77" s="3414"/>
      <c r="X77" s="3415"/>
      <c r="Y77" s="2876">
        <v>5536</v>
      </c>
      <c r="Z77" s="2877"/>
      <c r="AA77" s="2877"/>
      <c r="AB77" s="2877"/>
      <c r="AC77" s="2989"/>
      <c r="AD77" s="169"/>
      <c r="AE77" s="457"/>
      <c r="AF77" s="457"/>
      <c r="AG77" s="457"/>
      <c r="AH77" s="457"/>
      <c r="AI77" s="960" t="s">
        <v>774</v>
      </c>
      <c r="AJ77" s="2864" t="s">
        <v>211</v>
      </c>
      <c r="AK77" s="2864"/>
      <c r="AL77" s="2864"/>
      <c r="AM77" s="459"/>
      <c r="AN77" s="459"/>
      <c r="AO77" s="2883" t="s">
        <v>8</v>
      </c>
      <c r="AP77" s="2983"/>
      <c r="AQ77" s="2399">
        <f>SUM(AQ81,AQ83,AQ85,AQ87)</f>
        <v>683005</v>
      </c>
      <c r="AR77" s="2388"/>
      <c r="AS77" s="2388"/>
      <c r="AT77" s="2388"/>
      <c r="AU77" s="2388"/>
      <c r="AV77" s="2388"/>
      <c r="AW77" s="2388"/>
      <c r="AX77" s="2388"/>
      <c r="AY77" s="2388"/>
      <c r="AZ77" s="2388"/>
      <c r="BA77" s="2388"/>
      <c r="BB77" s="2400"/>
      <c r="BC77" s="2114" t="s">
        <v>0</v>
      </c>
      <c r="BD77" s="2114"/>
      <c r="BE77" s="2115">
        <f>SUM(BE81,BE83,BE85,BE87)</f>
        <v>0</v>
      </c>
      <c r="BF77" s="2115"/>
      <c r="BG77" s="2115"/>
      <c r="BH77" s="2115"/>
      <c r="BI77" s="2115"/>
      <c r="BJ77" s="2115"/>
      <c r="BK77" s="2115"/>
      <c r="BL77" s="2115"/>
      <c r="BM77" s="2115"/>
      <c r="BN77" s="2118" t="s">
        <v>1</v>
      </c>
      <c r="BO77" s="2118"/>
      <c r="BP77" s="2980">
        <f>SUM(BP81,BP83,BP85,BP87)</f>
        <v>9827000</v>
      </c>
      <c r="BQ77" s="2980"/>
      <c r="BR77" s="2980"/>
      <c r="BS77" s="2980"/>
      <c r="BT77" s="2980"/>
      <c r="BU77" s="2980"/>
      <c r="BV77" s="2980"/>
      <c r="BW77" s="2980"/>
      <c r="BX77" s="2980"/>
      <c r="BY77" s="2980"/>
      <c r="BZ77" s="2980"/>
      <c r="CA77" s="2980"/>
      <c r="CB77" s="2980"/>
      <c r="CC77" s="2980">
        <f>SUM(CC81,CC83,CC85,CC87)</f>
        <v>126</v>
      </c>
      <c r="CD77" s="2980"/>
      <c r="CE77" s="2980"/>
      <c r="CF77" s="2980"/>
      <c r="CG77" s="2980"/>
      <c r="CH77" s="2980"/>
      <c r="CI77" s="2980"/>
      <c r="CJ77" s="2980"/>
      <c r="CK77" s="2980"/>
      <c r="CL77" s="2980"/>
      <c r="CM77" s="2980"/>
      <c r="CN77" s="2980"/>
      <c r="CO77" s="2980"/>
      <c r="CP77" s="2980"/>
      <c r="CQ77" s="2387"/>
      <c r="CR77" s="916">
        <f>CR81+CR83+CR85+CR87</f>
        <v>0</v>
      </c>
      <c r="CS77" s="2114" t="s">
        <v>0</v>
      </c>
      <c r="CT77" s="2114"/>
      <c r="CU77" s="2115">
        <f>SUM(CU81,CU83,CU85,CU87)</f>
        <v>9357470</v>
      </c>
      <c r="CV77" s="2115"/>
      <c r="CW77" s="2115"/>
      <c r="CX77" s="2115"/>
      <c r="CY77" s="2115"/>
      <c r="CZ77" s="2115"/>
      <c r="DA77" s="2115"/>
      <c r="DB77" s="2115"/>
      <c r="DC77" s="2118" t="s">
        <v>1</v>
      </c>
      <c r="DD77" s="2118"/>
      <c r="DE77" s="757" t="s">
        <v>0</v>
      </c>
      <c r="DF77" s="924">
        <f>DF81+DF83+DF85+DF87</f>
        <v>0</v>
      </c>
      <c r="DG77" s="963" t="s">
        <v>1</v>
      </c>
      <c r="DH77" s="2114" t="s">
        <v>0</v>
      </c>
      <c r="DI77" s="2114"/>
      <c r="DJ77" s="2115">
        <f>SUM(DJ81,DJ83,DJ85,DJ87)</f>
        <v>5517</v>
      </c>
      <c r="DK77" s="2115"/>
      <c r="DL77" s="2115"/>
      <c r="DM77" s="2115"/>
      <c r="DN77" s="2115"/>
      <c r="DO77" s="2115"/>
      <c r="DP77" s="2115"/>
      <c r="DQ77" s="2115"/>
      <c r="DR77" s="2115"/>
      <c r="DS77" s="2118" t="s">
        <v>1</v>
      </c>
      <c r="DT77" s="2833"/>
      <c r="DU77" s="2980">
        <f>SUM(DU81,DU83,DU85,DU87)</f>
        <v>0</v>
      </c>
      <c r="DV77" s="2980"/>
      <c r="DW77" s="2980"/>
      <c r="DX77" s="2980"/>
      <c r="DY77" s="2980"/>
      <c r="DZ77" s="2980"/>
      <c r="EA77" s="2980"/>
      <c r="EB77" s="2980"/>
      <c r="EC77" s="2980"/>
      <c r="ED77" s="2980"/>
      <c r="EE77" s="2980"/>
      <c r="EF77" s="2980"/>
      <c r="EG77" s="3411"/>
      <c r="EH77" s="2988"/>
      <c r="EI77" s="2115">
        <f>SUM(EI81,EI83,EI85,EI87)</f>
        <v>0</v>
      </c>
      <c r="EJ77" s="2115"/>
      <c r="EK77" s="2115"/>
      <c r="EL77" s="2115"/>
      <c r="EM77" s="2115"/>
      <c r="EN77" s="2115"/>
      <c r="EO77" s="2115"/>
      <c r="EP77" s="2115"/>
      <c r="EQ77" s="2115"/>
      <c r="ER77" s="3412"/>
      <c r="ES77" s="3413"/>
      <c r="ET77" s="2980">
        <f t="shared" si="5"/>
        <v>1147144</v>
      </c>
      <c r="EU77" s="2980"/>
      <c r="EV77" s="2980"/>
      <c r="EW77" s="2980"/>
      <c r="EX77" s="2980"/>
      <c r="EY77" s="2980"/>
      <c r="EZ77" s="2980"/>
      <c r="FA77" s="2980"/>
      <c r="FB77" s="2980"/>
      <c r="FC77" s="2980"/>
      <c r="FD77" s="2980"/>
      <c r="FE77" s="2980"/>
      <c r="FF77" s="2114" t="s">
        <v>0</v>
      </c>
      <c r="FG77" s="2114"/>
      <c r="FH77" s="2115">
        <f t="shared" si="4"/>
        <v>0</v>
      </c>
      <c r="FI77" s="2115"/>
      <c r="FJ77" s="2115"/>
      <c r="FK77" s="2115"/>
      <c r="FL77" s="2115"/>
      <c r="FM77" s="2115"/>
      <c r="FN77" s="2115"/>
      <c r="FO77" s="2115"/>
      <c r="FP77" s="2115"/>
      <c r="FQ77" s="2118" t="s">
        <v>1</v>
      </c>
      <c r="FR77" s="2119"/>
    </row>
    <row r="78" spans="3:176" ht="8.1" customHeight="1">
      <c r="C78" s="169"/>
      <c r="D78" s="3062" t="s">
        <v>406</v>
      </c>
      <c r="E78" s="3062"/>
      <c r="F78" s="3062"/>
      <c r="G78" s="3062"/>
      <c r="H78" s="3062"/>
      <c r="I78" s="3062"/>
      <c r="J78" s="3062"/>
      <c r="K78" s="3062"/>
      <c r="L78" s="3062"/>
      <c r="M78" s="3062"/>
      <c r="N78" s="3062"/>
      <c r="O78" s="3062"/>
      <c r="P78" s="3062"/>
      <c r="Q78" s="3062"/>
      <c r="R78" s="3062"/>
      <c r="S78" s="3062"/>
      <c r="T78" s="3062"/>
      <c r="U78" s="3062"/>
      <c r="V78" s="3062"/>
      <c r="W78" s="3062"/>
      <c r="X78" s="3063"/>
      <c r="Y78" s="2859"/>
      <c r="Z78" s="2860"/>
      <c r="AA78" s="2860"/>
      <c r="AB78" s="2860"/>
      <c r="AC78" s="3293"/>
      <c r="AD78" s="3409"/>
      <c r="AE78" s="2880"/>
      <c r="AF78" s="2880"/>
      <c r="AG78" s="2880"/>
      <c r="AH78" s="2880"/>
      <c r="AI78" s="2880"/>
      <c r="AJ78" s="2880"/>
      <c r="AK78" s="2880"/>
      <c r="AL78" s="2880"/>
      <c r="AM78" s="2880"/>
      <c r="AN78" s="2880"/>
      <c r="AO78" s="2880"/>
      <c r="AP78" s="3152"/>
      <c r="AQ78" s="2895"/>
      <c r="AR78" s="2843"/>
      <c r="AS78" s="2843"/>
      <c r="AT78" s="2843"/>
      <c r="AU78" s="2843"/>
      <c r="AV78" s="2843"/>
      <c r="AW78" s="2843"/>
      <c r="AX78" s="2843"/>
      <c r="AY78" s="2843"/>
      <c r="AZ78" s="2843"/>
      <c r="BA78" s="2843"/>
      <c r="BB78" s="2844"/>
      <c r="BC78" s="3141"/>
      <c r="BD78" s="1510"/>
      <c r="BE78" s="1510"/>
      <c r="BF78" s="1510"/>
      <c r="BG78" s="1510"/>
      <c r="BH78" s="1510"/>
      <c r="BI78" s="1510"/>
      <c r="BJ78" s="1510"/>
      <c r="BK78" s="1510"/>
      <c r="BL78" s="1510"/>
      <c r="BM78" s="1510"/>
      <c r="BN78" s="1510"/>
      <c r="BO78" s="3142"/>
      <c r="BP78" s="2981"/>
      <c r="BQ78" s="2981"/>
      <c r="BR78" s="2981"/>
      <c r="BS78" s="2981"/>
      <c r="BT78" s="2981"/>
      <c r="BU78" s="2981"/>
      <c r="BV78" s="2981"/>
      <c r="BW78" s="2981"/>
      <c r="BX78" s="2981"/>
      <c r="BY78" s="2981"/>
      <c r="BZ78" s="2981"/>
      <c r="CA78" s="2981"/>
      <c r="CB78" s="2981"/>
      <c r="CC78" s="2981"/>
      <c r="CD78" s="2981"/>
      <c r="CE78" s="2981"/>
      <c r="CF78" s="2981"/>
      <c r="CG78" s="2981"/>
      <c r="CH78" s="2981"/>
      <c r="CI78" s="2981"/>
      <c r="CJ78" s="2981"/>
      <c r="CK78" s="2981"/>
      <c r="CL78" s="2981"/>
      <c r="CM78" s="2981"/>
      <c r="CN78" s="2981"/>
      <c r="CO78" s="2981"/>
      <c r="CP78" s="2981"/>
      <c r="CQ78" s="2914"/>
      <c r="CR78" s="976"/>
      <c r="CS78" s="2114"/>
      <c r="CT78" s="2114"/>
      <c r="CU78" s="1510"/>
      <c r="CV78" s="1510"/>
      <c r="CW78" s="1510"/>
      <c r="CX78" s="1510"/>
      <c r="CY78" s="1510"/>
      <c r="CZ78" s="1510"/>
      <c r="DA78" s="1510"/>
      <c r="DB78" s="1510"/>
      <c r="DC78" s="2118"/>
      <c r="DD78" s="2118"/>
      <c r="DE78" s="757"/>
      <c r="DF78" s="926"/>
      <c r="DG78" s="961"/>
      <c r="DH78" s="2114"/>
      <c r="DI78" s="2114"/>
      <c r="DJ78" s="1510"/>
      <c r="DK78" s="1510"/>
      <c r="DL78" s="1510"/>
      <c r="DM78" s="1510"/>
      <c r="DN78" s="1510"/>
      <c r="DO78" s="1510"/>
      <c r="DP78" s="1510"/>
      <c r="DQ78" s="1510"/>
      <c r="DR78" s="1510"/>
      <c r="DS78" s="2118"/>
      <c r="DT78" s="2833"/>
      <c r="DU78" s="2981"/>
      <c r="DV78" s="2981"/>
      <c r="DW78" s="2981"/>
      <c r="DX78" s="2981"/>
      <c r="DY78" s="2981"/>
      <c r="DZ78" s="2981"/>
      <c r="EA78" s="2981"/>
      <c r="EB78" s="2981"/>
      <c r="EC78" s="2981"/>
      <c r="ED78" s="2981"/>
      <c r="EE78" s="2981"/>
      <c r="EF78" s="2981"/>
      <c r="EG78" s="3392"/>
      <c r="EH78" s="3393"/>
      <c r="EI78" s="1510"/>
      <c r="EJ78" s="1510"/>
      <c r="EK78" s="1510"/>
      <c r="EL78" s="1510"/>
      <c r="EM78" s="1510"/>
      <c r="EN78" s="1510"/>
      <c r="EO78" s="1510"/>
      <c r="EP78" s="1510"/>
      <c r="EQ78" s="1510"/>
      <c r="ER78" s="3388"/>
      <c r="ES78" s="3389"/>
      <c r="ET78" s="2981"/>
      <c r="EU78" s="2981"/>
      <c r="EV78" s="2981"/>
      <c r="EW78" s="2981"/>
      <c r="EX78" s="2981"/>
      <c r="EY78" s="2981"/>
      <c r="EZ78" s="2981"/>
      <c r="FA78" s="2981"/>
      <c r="FB78" s="2981"/>
      <c r="FC78" s="2981"/>
      <c r="FD78" s="2981"/>
      <c r="FE78" s="2981"/>
      <c r="FF78" s="2114"/>
      <c r="FG78" s="2114"/>
      <c r="FH78" s="1510"/>
      <c r="FI78" s="1510"/>
      <c r="FJ78" s="1510"/>
      <c r="FK78" s="1510"/>
      <c r="FL78" s="1510"/>
      <c r="FM78" s="1510"/>
      <c r="FN78" s="1510"/>
      <c r="FO78" s="1510"/>
      <c r="FP78" s="1510"/>
      <c r="FQ78" s="2118"/>
      <c r="FR78" s="2119"/>
    </row>
    <row r="79" spans="3:176" ht="8.1" customHeight="1">
      <c r="C79" s="173"/>
      <c r="D79" s="3064"/>
      <c r="E79" s="3064"/>
      <c r="F79" s="3064"/>
      <c r="G79" s="3064"/>
      <c r="H79" s="3064"/>
      <c r="I79" s="3064"/>
      <c r="J79" s="3064"/>
      <c r="K79" s="3064"/>
      <c r="L79" s="3064"/>
      <c r="M79" s="3064"/>
      <c r="N79" s="3064"/>
      <c r="O79" s="3064"/>
      <c r="P79" s="3064"/>
      <c r="Q79" s="3064"/>
      <c r="R79" s="3064"/>
      <c r="S79" s="3064"/>
      <c r="T79" s="3064"/>
      <c r="U79" s="3064"/>
      <c r="V79" s="3064"/>
      <c r="W79" s="3064"/>
      <c r="X79" s="3065"/>
      <c r="Y79" s="3150"/>
      <c r="Z79" s="2968"/>
      <c r="AA79" s="2968"/>
      <c r="AB79" s="2968"/>
      <c r="AC79" s="3320"/>
      <c r="AD79" s="3410"/>
      <c r="AE79" s="3067"/>
      <c r="AF79" s="3067"/>
      <c r="AG79" s="3067"/>
      <c r="AH79" s="3067"/>
      <c r="AI79" s="3067"/>
      <c r="AJ79" s="3067"/>
      <c r="AK79" s="3067"/>
      <c r="AL79" s="3067"/>
      <c r="AM79" s="3067"/>
      <c r="AN79" s="3067"/>
      <c r="AO79" s="3067"/>
      <c r="AP79" s="3153"/>
      <c r="AQ79" s="2922"/>
      <c r="AR79" s="2919"/>
      <c r="AS79" s="2919"/>
      <c r="AT79" s="2919"/>
      <c r="AU79" s="2919"/>
      <c r="AV79" s="2919"/>
      <c r="AW79" s="2919"/>
      <c r="AX79" s="2919"/>
      <c r="AY79" s="2919"/>
      <c r="AZ79" s="2919"/>
      <c r="BA79" s="2919"/>
      <c r="BB79" s="2920"/>
      <c r="BC79" s="3143"/>
      <c r="BD79" s="2029"/>
      <c r="BE79" s="2029"/>
      <c r="BF79" s="2029"/>
      <c r="BG79" s="2029"/>
      <c r="BH79" s="2029"/>
      <c r="BI79" s="2029"/>
      <c r="BJ79" s="2029"/>
      <c r="BK79" s="2029"/>
      <c r="BL79" s="2029"/>
      <c r="BM79" s="2029"/>
      <c r="BN79" s="2029"/>
      <c r="BO79" s="3144"/>
      <c r="BP79" s="3404"/>
      <c r="BQ79" s="3404"/>
      <c r="BR79" s="3404"/>
      <c r="BS79" s="3404"/>
      <c r="BT79" s="3404"/>
      <c r="BU79" s="3404"/>
      <c r="BV79" s="3404"/>
      <c r="BW79" s="3404"/>
      <c r="BX79" s="3404"/>
      <c r="BY79" s="3404"/>
      <c r="BZ79" s="3404"/>
      <c r="CA79" s="3404"/>
      <c r="CB79" s="3404"/>
      <c r="CC79" s="3404"/>
      <c r="CD79" s="3404"/>
      <c r="CE79" s="3404"/>
      <c r="CF79" s="3404"/>
      <c r="CG79" s="3404"/>
      <c r="CH79" s="3404"/>
      <c r="CI79" s="3404"/>
      <c r="CJ79" s="3404"/>
      <c r="CK79" s="3404"/>
      <c r="CL79" s="3404"/>
      <c r="CM79" s="3404"/>
      <c r="CN79" s="3404"/>
      <c r="CO79" s="3404"/>
      <c r="CP79" s="3404"/>
      <c r="CQ79" s="2918"/>
      <c r="CR79" s="986"/>
      <c r="CS79" s="2046"/>
      <c r="CT79" s="2046"/>
      <c r="CU79" s="2029"/>
      <c r="CV79" s="2029"/>
      <c r="CW79" s="2029"/>
      <c r="CX79" s="2029"/>
      <c r="CY79" s="2029"/>
      <c r="CZ79" s="2029"/>
      <c r="DA79" s="2029"/>
      <c r="DB79" s="2029"/>
      <c r="DC79" s="2047"/>
      <c r="DD79" s="2047"/>
      <c r="DE79" s="758"/>
      <c r="DF79" s="927"/>
      <c r="DG79" s="928"/>
      <c r="DH79" s="2046"/>
      <c r="DI79" s="2046"/>
      <c r="DJ79" s="2029"/>
      <c r="DK79" s="2029"/>
      <c r="DL79" s="2029"/>
      <c r="DM79" s="2029"/>
      <c r="DN79" s="2029"/>
      <c r="DO79" s="2029"/>
      <c r="DP79" s="2029"/>
      <c r="DQ79" s="2029"/>
      <c r="DR79" s="2029"/>
      <c r="DS79" s="2047"/>
      <c r="DT79" s="2913"/>
      <c r="DU79" s="3404"/>
      <c r="DV79" s="3404"/>
      <c r="DW79" s="3404"/>
      <c r="DX79" s="3404"/>
      <c r="DY79" s="3404"/>
      <c r="DZ79" s="3404"/>
      <c r="EA79" s="3404"/>
      <c r="EB79" s="3404"/>
      <c r="EC79" s="3404"/>
      <c r="ED79" s="3404"/>
      <c r="EE79" s="3404"/>
      <c r="EF79" s="3404"/>
      <c r="EG79" s="3405"/>
      <c r="EH79" s="3406"/>
      <c r="EI79" s="2029"/>
      <c r="EJ79" s="2029"/>
      <c r="EK79" s="2029"/>
      <c r="EL79" s="2029"/>
      <c r="EM79" s="2029"/>
      <c r="EN79" s="2029"/>
      <c r="EO79" s="2029"/>
      <c r="EP79" s="2029"/>
      <c r="EQ79" s="2029"/>
      <c r="ER79" s="3407"/>
      <c r="ES79" s="3408"/>
      <c r="ET79" s="3404"/>
      <c r="EU79" s="3404"/>
      <c r="EV79" s="3404"/>
      <c r="EW79" s="3404"/>
      <c r="EX79" s="3404"/>
      <c r="EY79" s="3404"/>
      <c r="EZ79" s="3404"/>
      <c r="FA79" s="3404"/>
      <c r="FB79" s="3404"/>
      <c r="FC79" s="3404"/>
      <c r="FD79" s="3404"/>
      <c r="FE79" s="3404"/>
      <c r="FF79" s="2046"/>
      <c r="FG79" s="2046"/>
      <c r="FH79" s="2029"/>
      <c r="FI79" s="2029"/>
      <c r="FJ79" s="2029"/>
      <c r="FK79" s="2029"/>
      <c r="FL79" s="2029"/>
      <c r="FM79" s="2029"/>
      <c r="FN79" s="2029"/>
      <c r="FO79" s="2029"/>
      <c r="FP79" s="2029"/>
      <c r="FQ79" s="2047"/>
      <c r="FR79" s="2048"/>
    </row>
    <row r="80" spans="3:176" ht="13.5" customHeight="1">
      <c r="C80" s="169"/>
      <c r="D80" s="2984" t="s">
        <v>1136</v>
      </c>
      <c r="E80" s="2984"/>
      <c r="F80" s="2984"/>
      <c r="G80" s="2984"/>
      <c r="H80" s="2984"/>
      <c r="I80" s="2984"/>
      <c r="J80" s="2984"/>
      <c r="K80" s="2984"/>
      <c r="L80" s="2984"/>
      <c r="M80" s="2984"/>
      <c r="N80" s="2984"/>
      <c r="O80" s="2984"/>
      <c r="P80" s="2984"/>
      <c r="Q80" s="2984"/>
      <c r="R80" s="2984"/>
      <c r="S80" s="2984"/>
      <c r="T80" s="2984"/>
      <c r="U80" s="2984"/>
      <c r="V80" s="2984"/>
      <c r="W80" s="2984"/>
      <c r="X80" s="2985"/>
      <c r="Y80" s="2969">
        <v>55161</v>
      </c>
      <c r="Z80" s="2970"/>
      <c r="AA80" s="2970"/>
      <c r="AB80" s="2970"/>
      <c r="AC80" s="2971"/>
      <c r="AD80" s="169"/>
      <c r="AE80" s="457"/>
      <c r="AF80" s="457"/>
      <c r="AG80" s="457"/>
      <c r="AH80" s="457"/>
      <c r="AI80" s="960" t="s">
        <v>774</v>
      </c>
      <c r="AJ80" s="2864" t="s">
        <v>210</v>
      </c>
      <c r="AK80" s="2864"/>
      <c r="AL80" s="2864"/>
      <c r="AM80" s="459"/>
      <c r="AN80" s="459"/>
      <c r="AO80" s="2883" t="s">
        <v>7</v>
      </c>
      <c r="AP80" s="2983"/>
      <c r="AQ80" s="2399">
        <f>ET81</f>
        <v>0</v>
      </c>
      <c r="AR80" s="2388"/>
      <c r="AS80" s="2388"/>
      <c r="AT80" s="2388"/>
      <c r="AU80" s="2388"/>
      <c r="AV80" s="2388"/>
      <c r="AW80" s="2388"/>
      <c r="AX80" s="2388"/>
      <c r="AY80" s="2388"/>
      <c r="AZ80" s="2388"/>
      <c r="BA80" s="2388"/>
      <c r="BB80" s="2400"/>
      <c r="BC80" s="2114" t="s">
        <v>0</v>
      </c>
      <c r="BD80" s="2114"/>
      <c r="BE80" s="2115">
        <f>FH81</f>
        <v>0</v>
      </c>
      <c r="BF80" s="2115"/>
      <c r="BG80" s="2115"/>
      <c r="BH80" s="2115"/>
      <c r="BI80" s="2115"/>
      <c r="BJ80" s="2115"/>
      <c r="BK80" s="2115"/>
      <c r="BL80" s="2115"/>
      <c r="BM80" s="2115"/>
      <c r="BN80" s="2118" t="s">
        <v>1</v>
      </c>
      <c r="BO80" s="2118"/>
      <c r="BP80" s="2981"/>
      <c r="BQ80" s="2981"/>
      <c r="BR80" s="2981"/>
      <c r="BS80" s="2981"/>
      <c r="BT80" s="2981"/>
      <c r="BU80" s="2981"/>
      <c r="BV80" s="2981"/>
      <c r="BW80" s="2981"/>
      <c r="BX80" s="2981"/>
      <c r="BY80" s="2981"/>
      <c r="BZ80" s="2981"/>
      <c r="CA80" s="2981"/>
      <c r="CB80" s="2981"/>
      <c r="CC80" s="2981"/>
      <c r="CD80" s="2981"/>
      <c r="CE80" s="2981"/>
      <c r="CF80" s="2981"/>
      <c r="CG80" s="2981"/>
      <c r="CH80" s="2981"/>
      <c r="CI80" s="2981"/>
      <c r="CJ80" s="2981"/>
      <c r="CK80" s="2981"/>
      <c r="CL80" s="2981"/>
      <c r="CM80" s="2981"/>
      <c r="CN80" s="2981"/>
      <c r="CO80" s="2981"/>
      <c r="CP80" s="2981"/>
      <c r="CQ80" s="2914"/>
      <c r="CR80" s="976"/>
      <c r="CS80" s="2114" t="s">
        <v>0</v>
      </c>
      <c r="CT80" s="2114"/>
      <c r="CU80" s="1510"/>
      <c r="CV80" s="1510"/>
      <c r="CW80" s="1510"/>
      <c r="CX80" s="1510"/>
      <c r="CY80" s="1510"/>
      <c r="CZ80" s="1510"/>
      <c r="DA80" s="1510"/>
      <c r="DB80" s="1510"/>
      <c r="DC80" s="2118" t="s">
        <v>1</v>
      </c>
      <c r="DD80" s="2118"/>
      <c r="DE80" s="757" t="s">
        <v>0</v>
      </c>
      <c r="DF80" s="906"/>
      <c r="DG80" s="963" t="s">
        <v>1</v>
      </c>
      <c r="DH80" s="2114" t="s">
        <v>0</v>
      </c>
      <c r="DI80" s="2114"/>
      <c r="DJ80" s="1510"/>
      <c r="DK80" s="1510"/>
      <c r="DL80" s="1510"/>
      <c r="DM80" s="1510"/>
      <c r="DN80" s="1510"/>
      <c r="DO80" s="1510"/>
      <c r="DP80" s="1510"/>
      <c r="DQ80" s="1510"/>
      <c r="DR80" s="1510"/>
      <c r="DS80" s="2118" t="s">
        <v>1</v>
      </c>
      <c r="DT80" s="2833"/>
      <c r="DU80" s="2981"/>
      <c r="DV80" s="2981"/>
      <c r="DW80" s="2981"/>
      <c r="DX80" s="2981"/>
      <c r="DY80" s="2981"/>
      <c r="DZ80" s="2981"/>
      <c r="EA80" s="2981"/>
      <c r="EB80" s="2981"/>
      <c r="EC80" s="2981"/>
      <c r="ED80" s="2981"/>
      <c r="EE80" s="2981"/>
      <c r="EF80" s="2981"/>
      <c r="EG80" s="3392"/>
      <c r="EH80" s="3393"/>
      <c r="EI80" s="1510"/>
      <c r="EJ80" s="1510"/>
      <c r="EK80" s="1510"/>
      <c r="EL80" s="1510"/>
      <c r="EM80" s="1510"/>
      <c r="EN80" s="1510"/>
      <c r="EO80" s="1510"/>
      <c r="EP80" s="1510"/>
      <c r="EQ80" s="1510"/>
      <c r="ER80" s="3388"/>
      <c r="ES80" s="3389"/>
      <c r="ET80" s="2980">
        <f t="shared" ref="ET80:ET93" si="6">AQ80+BP80+CC80-CU80-DF80-DJ80+EI80</f>
        <v>0</v>
      </c>
      <c r="EU80" s="2980"/>
      <c r="EV80" s="2980"/>
      <c r="EW80" s="2980"/>
      <c r="EX80" s="2980"/>
      <c r="EY80" s="2980"/>
      <c r="EZ80" s="2980"/>
      <c r="FA80" s="2980"/>
      <c r="FB80" s="2980"/>
      <c r="FC80" s="2980"/>
      <c r="FD80" s="2980"/>
      <c r="FE80" s="2980"/>
      <c r="FF80" s="2114" t="s">
        <v>0</v>
      </c>
      <c r="FG80" s="2114"/>
      <c r="FH80" s="2115">
        <f t="shared" ref="FH80:FH95" si="7">BE80+CR80-DU80-DF80</f>
        <v>0</v>
      </c>
      <c r="FI80" s="2115"/>
      <c r="FJ80" s="2115"/>
      <c r="FK80" s="2115"/>
      <c r="FL80" s="2115"/>
      <c r="FM80" s="2115"/>
      <c r="FN80" s="2115"/>
      <c r="FO80" s="2115"/>
      <c r="FP80" s="2115"/>
      <c r="FQ80" s="2118" t="s">
        <v>1</v>
      </c>
      <c r="FR80" s="2119"/>
    </row>
    <row r="81" spans="1:174" ht="13.5" customHeight="1">
      <c r="C81" s="173"/>
      <c r="D81" s="2986"/>
      <c r="E81" s="2986"/>
      <c r="F81" s="2986"/>
      <c r="G81" s="2986"/>
      <c r="H81" s="2986"/>
      <c r="I81" s="2986"/>
      <c r="J81" s="2986"/>
      <c r="K81" s="2986"/>
      <c r="L81" s="2986"/>
      <c r="M81" s="2986"/>
      <c r="N81" s="2986"/>
      <c r="O81" s="2986"/>
      <c r="P81" s="2986"/>
      <c r="Q81" s="2986"/>
      <c r="R81" s="2986"/>
      <c r="S81" s="2986"/>
      <c r="T81" s="2986"/>
      <c r="U81" s="2986"/>
      <c r="V81" s="2986"/>
      <c r="W81" s="2986"/>
      <c r="X81" s="2987"/>
      <c r="Y81" s="2876">
        <v>55361</v>
      </c>
      <c r="Z81" s="2877"/>
      <c r="AA81" s="2877"/>
      <c r="AB81" s="2877"/>
      <c r="AC81" s="2989"/>
      <c r="AD81" s="169"/>
      <c r="AE81" s="457"/>
      <c r="AF81" s="457"/>
      <c r="AG81" s="457"/>
      <c r="AH81" s="457"/>
      <c r="AI81" s="960" t="s">
        <v>774</v>
      </c>
      <c r="AJ81" s="2864" t="s">
        <v>211</v>
      </c>
      <c r="AK81" s="2864"/>
      <c r="AL81" s="2864"/>
      <c r="AM81" s="459"/>
      <c r="AN81" s="459"/>
      <c r="AO81" s="2883" t="s">
        <v>8</v>
      </c>
      <c r="AP81" s="2983"/>
      <c r="AQ81" s="2895"/>
      <c r="AR81" s="2843"/>
      <c r="AS81" s="2843"/>
      <c r="AT81" s="2843"/>
      <c r="AU81" s="2843"/>
      <c r="AV81" s="2843"/>
      <c r="AW81" s="2843"/>
      <c r="AX81" s="2843"/>
      <c r="AY81" s="2843"/>
      <c r="AZ81" s="2843"/>
      <c r="BA81" s="2843"/>
      <c r="BB81" s="2844"/>
      <c r="BC81" s="2114" t="s">
        <v>0</v>
      </c>
      <c r="BD81" s="2114"/>
      <c r="BE81" s="1510"/>
      <c r="BF81" s="1510"/>
      <c r="BG81" s="1510"/>
      <c r="BH81" s="1510"/>
      <c r="BI81" s="1510"/>
      <c r="BJ81" s="1510"/>
      <c r="BK81" s="1510"/>
      <c r="BL81" s="1510"/>
      <c r="BM81" s="1510"/>
      <c r="BN81" s="2118" t="s">
        <v>1</v>
      </c>
      <c r="BO81" s="2118"/>
      <c r="BP81" s="2981"/>
      <c r="BQ81" s="2981"/>
      <c r="BR81" s="2981"/>
      <c r="BS81" s="2981"/>
      <c r="BT81" s="2981"/>
      <c r="BU81" s="2981"/>
      <c r="BV81" s="2981"/>
      <c r="BW81" s="2981"/>
      <c r="BX81" s="2981"/>
      <c r="BY81" s="2981"/>
      <c r="BZ81" s="2981"/>
      <c r="CA81" s="2981"/>
      <c r="CB81" s="2981"/>
      <c r="CC81" s="2981"/>
      <c r="CD81" s="2981"/>
      <c r="CE81" s="2981"/>
      <c r="CF81" s="2981"/>
      <c r="CG81" s="2981"/>
      <c r="CH81" s="2981"/>
      <c r="CI81" s="2981"/>
      <c r="CJ81" s="2981"/>
      <c r="CK81" s="2981"/>
      <c r="CL81" s="2981"/>
      <c r="CM81" s="2981"/>
      <c r="CN81" s="2981"/>
      <c r="CO81" s="2981"/>
      <c r="CP81" s="2981"/>
      <c r="CQ81" s="2914"/>
      <c r="CR81" s="976"/>
      <c r="CS81" s="2114" t="s">
        <v>0</v>
      </c>
      <c r="CT81" s="2114"/>
      <c r="CU81" s="1510"/>
      <c r="CV81" s="1510"/>
      <c r="CW81" s="1510"/>
      <c r="CX81" s="1510"/>
      <c r="CY81" s="1510"/>
      <c r="CZ81" s="1510"/>
      <c r="DA81" s="1510"/>
      <c r="DB81" s="1510"/>
      <c r="DC81" s="2118" t="s">
        <v>1</v>
      </c>
      <c r="DD81" s="2118"/>
      <c r="DE81" s="757" t="s">
        <v>0</v>
      </c>
      <c r="DF81" s="906"/>
      <c r="DG81" s="963" t="s">
        <v>1</v>
      </c>
      <c r="DH81" s="2114" t="s">
        <v>0</v>
      </c>
      <c r="DI81" s="2114"/>
      <c r="DJ81" s="1510"/>
      <c r="DK81" s="1510"/>
      <c r="DL81" s="1510"/>
      <c r="DM81" s="1510"/>
      <c r="DN81" s="1510"/>
      <c r="DO81" s="1510"/>
      <c r="DP81" s="1510"/>
      <c r="DQ81" s="1510"/>
      <c r="DR81" s="1510"/>
      <c r="DS81" s="2118" t="s">
        <v>1</v>
      </c>
      <c r="DT81" s="2833"/>
      <c r="DU81" s="2981"/>
      <c r="DV81" s="2981"/>
      <c r="DW81" s="2981"/>
      <c r="DX81" s="2981"/>
      <c r="DY81" s="2981"/>
      <c r="DZ81" s="2981"/>
      <c r="EA81" s="2981"/>
      <c r="EB81" s="2981"/>
      <c r="EC81" s="2981"/>
      <c r="ED81" s="2981"/>
      <c r="EE81" s="2981"/>
      <c r="EF81" s="2981"/>
      <c r="EG81" s="3392"/>
      <c r="EH81" s="3393"/>
      <c r="EI81" s="1510"/>
      <c r="EJ81" s="1510"/>
      <c r="EK81" s="1510"/>
      <c r="EL81" s="1510"/>
      <c r="EM81" s="1510"/>
      <c r="EN81" s="1510"/>
      <c r="EO81" s="1510"/>
      <c r="EP81" s="1510"/>
      <c r="EQ81" s="1510"/>
      <c r="ER81" s="3388"/>
      <c r="ES81" s="3389"/>
      <c r="ET81" s="2980">
        <f t="shared" si="6"/>
        <v>0</v>
      </c>
      <c r="EU81" s="2980"/>
      <c r="EV81" s="2980"/>
      <c r="EW81" s="2980"/>
      <c r="EX81" s="2980"/>
      <c r="EY81" s="2980"/>
      <c r="EZ81" s="2980"/>
      <c r="FA81" s="2980"/>
      <c r="FB81" s="2980"/>
      <c r="FC81" s="2980"/>
      <c r="FD81" s="2980"/>
      <c r="FE81" s="2980"/>
      <c r="FF81" s="2114" t="s">
        <v>0</v>
      </c>
      <c r="FG81" s="2114"/>
      <c r="FH81" s="2115">
        <f t="shared" si="7"/>
        <v>0</v>
      </c>
      <c r="FI81" s="2115"/>
      <c r="FJ81" s="2115"/>
      <c r="FK81" s="2115"/>
      <c r="FL81" s="2115"/>
      <c r="FM81" s="2115"/>
      <c r="FN81" s="2115"/>
      <c r="FO81" s="2115"/>
      <c r="FP81" s="2115"/>
      <c r="FQ81" s="2118" t="s">
        <v>1</v>
      </c>
      <c r="FR81" s="2119"/>
    </row>
    <row r="82" spans="1:174" ht="13.5" customHeight="1">
      <c r="C82" s="171"/>
      <c r="D82" s="3023" t="s">
        <v>1137</v>
      </c>
      <c r="E82" s="3023"/>
      <c r="F82" s="3023"/>
      <c r="G82" s="3023"/>
      <c r="H82" s="3023"/>
      <c r="I82" s="3023"/>
      <c r="J82" s="3023"/>
      <c r="K82" s="3023"/>
      <c r="L82" s="3023"/>
      <c r="M82" s="3023"/>
      <c r="N82" s="3023"/>
      <c r="O82" s="3023"/>
      <c r="P82" s="3023"/>
      <c r="Q82" s="3023"/>
      <c r="R82" s="3023"/>
      <c r="S82" s="3023"/>
      <c r="T82" s="3023"/>
      <c r="U82" s="3023"/>
      <c r="V82" s="3023"/>
      <c r="W82" s="3023"/>
      <c r="X82" s="3024"/>
      <c r="Y82" s="2969">
        <v>55162</v>
      </c>
      <c r="Z82" s="2970"/>
      <c r="AA82" s="2970"/>
      <c r="AB82" s="2970"/>
      <c r="AC82" s="2971"/>
      <c r="AD82" s="169"/>
      <c r="AE82" s="457"/>
      <c r="AF82" s="457"/>
      <c r="AG82" s="457"/>
      <c r="AH82" s="457"/>
      <c r="AI82" s="960" t="s">
        <v>774</v>
      </c>
      <c r="AJ82" s="2864" t="s">
        <v>210</v>
      </c>
      <c r="AK82" s="2864"/>
      <c r="AL82" s="2864"/>
      <c r="AM82" s="459"/>
      <c r="AN82" s="459"/>
      <c r="AO82" s="2883" t="s">
        <v>7</v>
      </c>
      <c r="AP82" s="2983"/>
      <c r="AQ82" s="2399">
        <f>ET83</f>
        <v>595383</v>
      </c>
      <c r="AR82" s="2388"/>
      <c r="AS82" s="2388"/>
      <c r="AT82" s="2388"/>
      <c r="AU82" s="2388"/>
      <c r="AV82" s="2388"/>
      <c r="AW82" s="2388"/>
      <c r="AX82" s="2388"/>
      <c r="AY82" s="2388"/>
      <c r="AZ82" s="2388"/>
      <c r="BA82" s="2388"/>
      <c r="BB82" s="2400"/>
      <c r="BC82" s="2114" t="s">
        <v>0</v>
      </c>
      <c r="BD82" s="2114"/>
      <c r="BE82" s="2115">
        <f>FH83</f>
        <v>0</v>
      </c>
      <c r="BF82" s="2115"/>
      <c r="BG82" s="2115"/>
      <c r="BH82" s="2115"/>
      <c r="BI82" s="2115"/>
      <c r="BJ82" s="2115"/>
      <c r="BK82" s="2115"/>
      <c r="BL82" s="2115"/>
      <c r="BM82" s="2115"/>
      <c r="BN82" s="2118" t="s">
        <v>1</v>
      </c>
      <c r="BO82" s="2118"/>
      <c r="BP82" s="3400">
        <v>911194</v>
      </c>
      <c r="BQ82" s="3400"/>
      <c r="BR82" s="3400"/>
      <c r="BS82" s="3400"/>
      <c r="BT82" s="3400"/>
      <c r="BU82" s="3400"/>
      <c r="BV82" s="3400"/>
      <c r="BW82" s="3400"/>
      <c r="BX82" s="3400"/>
      <c r="BY82" s="3400"/>
      <c r="BZ82" s="3400"/>
      <c r="CA82" s="3400"/>
      <c r="CB82" s="3400"/>
      <c r="CC82" s="3400"/>
      <c r="CD82" s="3400"/>
      <c r="CE82" s="3400"/>
      <c r="CF82" s="3400"/>
      <c r="CG82" s="3400"/>
      <c r="CH82" s="3400"/>
      <c r="CI82" s="3400"/>
      <c r="CJ82" s="3400"/>
      <c r="CK82" s="3400"/>
      <c r="CL82" s="3400"/>
      <c r="CM82" s="3400"/>
      <c r="CN82" s="3400"/>
      <c r="CO82" s="3400"/>
      <c r="CP82" s="3400"/>
      <c r="CQ82" s="3401"/>
      <c r="CR82" s="984"/>
      <c r="CS82" s="2114" t="s">
        <v>0</v>
      </c>
      <c r="CT82" s="2114"/>
      <c r="CU82" s="3399">
        <v>619306</v>
      </c>
      <c r="CV82" s="3399"/>
      <c r="CW82" s="3399"/>
      <c r="CX82" s="3399"/>
      <c r="CY82" s="3399"/>
      <c r="CZ82" s="3399"/>
      <c r="DA82" s="3399"/>
      <c r="DB82" s="3399"/>
      <c r="DC82" s="2118" t="s">
        <v>1</v>
      </c>
      <c r="DD82" s="2118"/>
      <c r="DE82" s="757" t="s">
        <v>0</v>
      </c>
      <c r="DF82" s="906"/>
      <c r="DG82" s="963" t="s">
        <v>1</v>
      </c>
      <c r="DH82" s="2114" t="s">
        <v>0</v>
      </c>
      <c r="DI82" s="2114"/>
      <c r="DJ82" s="3399">
        <v>333</v>
      </c>
      <c r="DK82" s="3399"/>
      <c r="DL82" s="3399"/>
      <c r="DM82" s="3399"/>
      <c r="DN82" s="3399"/>
      <c r="DO82" s="3399"/>
      <c r="DP82" s="3399"/>
      <c r="DQ82" s="3399"/>
      <c r="DR82" s="3399"/>
      <c r="DS82" s="2118" t="s">
        <v>1</v>
      </c>
      <c r="DT82" s="2833"/>
      <c r="DU82" s="2981"/>
      <c r="DV82" s="2981"/>
      <c r="DW82" s="2981"/>
      <c r="DX82" s="2981"/>
      <c r="DY82" s="2981"/>
      <c r="DZ82" s="2981"/>
      <c r="EA82" s="2981"/>
      <c r="EB82" s="2981"/>
      <c r="EC82" s="2981"/>
      <c r="ED82" s="2981"/>
      <c r="EE82" s="2981"/>
      <c r="EF82" s="2981"/>
      <c r="EG82" s="3392"/>
      <c r="EH82" s="3393"/>
      <c r="EI82" s="1510"/>
      <c r="EJ82" s="1510"/>
      <c r="EK82" s="1510"/>
      <c r="EL82" s="1510"/>
      <c r="EM82" s="1510"/>
      <c r="EN82" s="1510"/>
      <c r="EO82" s="1510"/>
      <c r="EP82" s="1510"/>
      <c r="EQ82" s="1510"/>
      <c r="ER82" s="3388"/>
      <c r="ES82" s="3389"/>
      <c r="ET82" s="2980">
        <f t="shared" si="6"/>
        <v>886938</v>
      </c>
      <c r="EU82" s="2980"/>
      <c r="EV82" s="2980"/>
      <c r="EW82" s="2980"/>
      <c r="EX82" s="2980"/>
      <c r="EY82" s="2980"/>
      <c r="EZ82" s="2980"/>
      <c r="FA82" s="2980"/>
      <c r="FB82" s="2980"/>
      <c r="FC82" s="2980"/>
      <c r="FD82" s="2980"/>
      <c r="FE82" s="2980"/>
      <c r="FF82" s="2114" t="s">
        <v>0</v>
      </c>
      <c r="FG82" s="2114"/>
      <c r="FH82" s="2115">
        <f t="shared" si="7"/>
        <v>0</v>
      </c>
      <c r="FI82" s="2115"/>
      <c r="FJ82" s="2115"/>
      <c r="FK82" s="2115"/>
      <c r="FL82" s="2115"/>
      <c r="FM82" s="2115"/>
      <c r="FN82" s="2115"/>
      <c r="FO82" s="2115"/>
      <c r="FP82" s="2115"/>
      <c r="FQ82" s="2118" t="s">
        <v>1</v>
      </c>
      <c r="FR82" s="2119"/>
    </row>
    <row r="83" spans="1:174" ht="13.5" customHeight="1">
      <c r="C83" s="171"/>
      <c r="D83" s="3023"/>
      <c r="E83" s="3023"/>
      <c r="F83" s="3023"/>
      <c r="G83" s="3023"/>
      <c r="H83" s="3023"/>
      <c r="I83" s="3023"/>
      <c r="J83" s="3023"/>
      <c r="K83" s="3023"/>
      <c r="L83" s="3023"/>
      <c r="M83" s="3023"/>
      <c r="N83" s="3023"/>
      <c r="O83" s="3023"/>
      <c r="P83" s="3023"/>
      <c r="Q83" s="3023"/>
      <c r="R83" s="3023"/>
      <c r="S83" s="3023"/>
      <c r="T83" s="3023"/>
      <c r="U83" s="3023"/>
      <c r="V83" s="3023"/>
      <c r="W83" s="3023"/>
      <c r="X83" s="3024"/>
      <c r="Y83" s="2876">
        <v>55362</v>
      </c>
      <c r="Z83" s="2877"/>
      <c r="AA83" s="2877"/>
      <c r="AB83" s="2877"/>
      <c r="AC83" s="2989"/>
      <c r="AD83" s="169"/>
      <c r="AE83" s="457"/>
      <c r="AF83" s="457"/>
      <c r="AG83" s="457"/>
      <c r="AH83" s="457"/>
      <c r="AI83" s="960" t="s">
        <v>774</v>
      </c>
      <c r="AJ83" s="2864" t="s">
        <v>211</v>
      </c>
      <c r="AK83" s="2864"/>
      <c r="AL83" s="2864"/>
      <c r="AM83" s="459"/>
      <c r="AN83" s="459"/>
      <c r="AO83" s="2883" t="s">
        <v>8</v>
      </c>
      <c r="AP83" s="2983"/>
      <c r="AQ83" s="3402">
        <v>83243</v>
      </c>
      <c r="AR83" s="3399"/>
      <c r="AS83" s="3399"/>
      <c r="AT83" s="3399"/>
      <c r="AU83" s="3399"/>
      <c r="AV83" s="3399"/>
      <c r="AW83" s="3399"/>
      <c r="AX83" s="3399"/>
      <c r="AY83" s="3399"/>
      <c r="AZ83" s="3399"/>
      <c r="BA83" s="3399"/>
      <c r="BB83" s="3403"/>
      <c r="BC83" s="2114" t="s">
        <v>0</v>
      </c>
      <c r="BD83" s="2114"/>
      <c r="BE83" s="1510"/>
      <c r="BF83" s="1510"/>
      <c r="BG83" s="1510"/>
      <c r="BH83" s="1510"/>
      <c r="BI83" s="1510"/>
      <c r="BJ83" s="1510"/>
      <c r="BK83" s="1510"/>
      <c r="BL83" s="1510"/>
      <c r="BM83" s="1510"/>
      <c r="BN83" s="2118" t="s">
        <v>1</v>
      </c>
      <c r="BO83" s="2118"/>
      <c r="BP83" s="3400">
        <v>539865</v>
      </c>
      <c r="BQ83" s="3400"/>
      <c r="BR83" s="3400"/>
      <c r="BS83" s="3400"/>
      <c r="BT83" s="3400"/>
      <c r="BU83" s="3400"/>
      <c r="BV83" s="3400"/>
      <c r="BW83" s="3400"/>
      <c r="BX83" s="3400"/>
      <c r="BY83" s="3400"/>
      <c r="BZ83" s="3400"/>
      <c r="CA83" s="3400"/>
      <c r="CB83" s="3400"/>
      <c r="CC83" s="3400"/>
      <c r="CD83" s="3400"/>
      <c r="CE83" s="3400"/>
      <c r="CF83" s="3400"/>
      <c r="CG83" s="3400"/>
      <c r="CH83" s="3400"/>
      <c r="CI83" s="3400"/>
      <c r="CJ83" s="3400"/>
      <c r="CK83" s="3400"/>
      <c r="CL83" s="3400"/>
      <c r="CM83" s="3400"/>
      <c r="CN83" s="3400"/>
      <c r="CO83" s="3400"/>
      <c r="CP83" s="3400"/>
      <c r="CQ83" s="3401"/>
      <c r="CR83" s="984"/>
      <c r="CS83" s="2114" t="s">
        <v>0</v>
      </c>
      <c r="CT83" s="2114"/>
      <c r="CU83" s="3399">
        <v>27685</v>
      </c>
      <c r="CV83" s="3399"/>
      <c r="CW83" s="3399"/>
      <c r="CX83" s="3399"/>
      <c r="CY83" s="3399"/>
      <c r="CZ83" s="3399"/>
      <c r="DA83" s="3399"/>
      <c r="DB83" s="3399"/>
      <c r="DC83" s="2118" t="s">
        <v>1</v>
      </c>
      <c r="DD83" s="2118"/>
      <c r="DE83" s="757" t="s">
        <v>0</v>
      </c>
      <c r="DF83" s="906"/>
      <c r="DG83" s="963" t="s">
        <v>1</v>
      </c>
      <c r="DH83" s="2114" t="s">
        <v>0</v>
      </c>
      <c r="DI83" s="2114"/>
      <c r="DJ83" s="3399">
        <v>40</v>
      </c>
      <c r="DK83" s="3399"/>
      <c r="DL83" s="3399"/>
      <c r="DM83" s="3399"/>
      <c r="DN83" s="3399"/>
      <c r="DO83" s="3399"/>
      <c r="DP83" s="3399"/>
      <c r="DQ83" s="3399"/>
      <c r="DR83" s="3399"/>
      <c r="DS83" s="2118" t="s">
        <v>1</v>
      </c>
      <c r="DT83" s="2833"/>
      <c r="DU83" s="2981"/>
      <c r="DV83" s="2981"/>
      <c r="DW83" s="2981"/>
      <c r="DX83" s="2981"/>
      <c r="DY83" s="2981"/>
      <c r="DZ83" s="2981"/>
      <c r="EA83" s="2981"/>
      <c r="EB83" s="2981"/>
      <c r="EC83" s="2981"/>
      <c r="ED83" s="2981"/>
      <c r="EE83" s="2981"/>
      <c r="EF83" s="2981"/>
      <c r="EG83" s="3392"/>
      <c r="EH83" s="3393"/>
      <c r="EI83" s="1510"/>
      <c r="EJ83" s="1510"/>
      <c r="EK83" s="1510"/>
      <c r="EL83" s="1510"/>
      <c r="EM83" s="1510"/>
      <c r="EN83" s="1510"/>
      <c r="EO83" s="1510"/>
      <c r="EP83" s="1510"/>
      <c r="EQ83" s="1510"/>
      <c r="ER83" s="3388"/>
      <c r="ES83" s="3389"/>
      <c r="ET83" s="2980">
        <f t="shared" si="6"/>
        <v>595383</v>
      </c>
      <c r="EU83" s="2980"/>
      <c r="EV83" s="2980"/>
      <c r="EW83" s="2980"/>
      <c r="EX83" s="2980"/>
      <c r="EY83" s="2980"/>
      <c r="EZ83" s="2980"/>
      <c r="FA83" s="2980"/>
      <c r="FB83" s="2980"/>
      <c r="FC83" s="2980"/>
      <c r="FD83" s="2980"/>
      <c r="FE83" s="2980"/>
      <c r="FF83" s="2114" t="s">
        <v>0</v>
      </c>
      <c r="FG83" s="2114"/>
      <c r="FH83" s="2115">
        <f t="shared" si="7"/>
        <v>0</v>
      </c>
      <c r="FI83" s="2115"/>
      <c r="FJ83" s="2115"/>
      <c r="FK83" s="2115"/>
      <c r="FL83" s="2115"/>
      <c r="FM83" s="2115"/>
      <c r="FN83" s="2115"/>
      <c r="FO83" s="2115"/>
      <c r="FP83" s="2115"/>
      <c r="FQ83" s="2118" t="s">
        <v>1</v>
      </c>
      <c r="FR83" s="2119"/>
    </row>
    <row r="84" spans="1:174" ht="13.5" customHeight="1">
      <c r="C84" s="169"/>
      <c r="D84" s="2984" t="s">
        <v>1138</v>
      </c>
      <c r="E84" s="2984"/>
      <c r="F84" s="2984"/>
      <c r="G84" s="2984"/>
      <c r="H84" s="2984"/>
      <c r="I84" s="2984"/>
      <c r="J84" s="2984"/>
      <c r="K84" s="2984"/>
      <c r="L84" s="2984"/>
      <c r="M84" s="2984"/>
      <c r="N84" s="2984"/>
      <c r="O84" s="2984"/>
      <c r="P84" s="2984"/>
      <c r="Q84" s="2984"/>
      <c r="R84" s="2984"/>
      <c r="S84" s="2984"/>
      <c r="T84" s="2984"/>
      <c r="U84" s="2984"/>
      <c r="V84" s="2984"/>
      <c r="W84" s="2984"/>
      <c r="X84" s="2985"/>
      <c r="Y84" s="2969">
        <v>55163</v>
      </c>
      <c r="Z84" s="2970"/>
      <c r="AA84" s="2970"/>
      <c r="AB84" s="2970"/>
      <c r="AC84" s="2971"/>
      <c r="AD84" s="169"/>
      <c r="AE84" s="457"/>
      <c r="AF84" s="457"/>
      <c r="AG84" s="457"/>
      <c r="AH84" s="457"/>
      <c r="AI84" s="960" t="s">
        <v>774</v>
      </c>
      <c r="AJ84" s="2864" t="s">
        <v>210</v>
      </c>
      <c r="AK84" s="2864"/>
      <c r="AL84" s="2864"/>
      <c r="AM84" s="459"/>
      <c r="AN84" s="459"/>
      <c r="AO84" s="2883" t="s">
        <v>7</v>
      </c>
      <c r="AP84" s="2983"/>
      <c r="AQ84" s="2399">
        <f>ET85</f>
        <v>0</v>
      </c>
      <c r="AR84" s="2388"/>
      <c r="AS84" s="2388"/>
      <c r="AT84" s="2388"/>
      <c r="AU84" s="2388"/>
      <c r="AV84" s="2388"/>
      <c r="AW84" s="2388"/>
      <c r="AX84" s="2388"/>
      <c r="AY84" s="2388"/>
      <c r="AZ84" s="2388"/>
      <c r="BA84" s="2388"/>
      <c r="BB84" s="2400"/>
      <c r="BC84" s="2114" t="s">
        <v>0</v>
      </c>
      <c r="BD84" s="2114"/>
      <c r="BE84" s="2115">
        <f>FH85</f>
        <v>0</v>
      </c>
      <c r="BF84" s="2115"/>
      <c r="BG84" s="2115"/>
      <c r="BH84" s="2115"/>
      <c r="BI84" s="2115"/>
      <c r="BJ84" s="2115"/>
      <c r="BK84" s="2115"/>
      <c r="BL84" s="2115"/>
      <c r="BM84" s="2115"/>
      <c r="BN84" s="2118" t="s">
        <v>1</v>
      </c>
      <c r="BO84" s="2118"/>
      <c r="BP84" s="3400"/>
      <c r="BQ84" s="3400"/>
      <c r="BR84" s="3400"/>
      <c r="BS84" s="3400"/>
      <c r="BT84" s="3400"/>
      <c r="BU84" s="3400"/>
      <c r="BV84" s="3400"/>
      <c r="BW84" s="3400"/>
      <c r="BX84" s="3400"/>
      <c r="BY84" s="3400"/>
      <c r="BZ84" s="3400"/>
      <c r="CA84" s="3400"/>
      <c r="CB84" s="3400"/>
      <c r="CC84" s="3400"/>
      <c r="CD84" s="3400"/>
      <c r="CE84" s="3400"/>
      <c r="CF84" s="3400"/>
      <c r="CG84" s="3400"/>
      <c r="CH84" s="3400"/>
      <c r="CI84" s="3400"/>
      <c r="CJ84" s="3400"/>
      <c r="CK84" s="3400"/>
      <c r="CL84" s="3400"/>
      <c r="CM84" s="3400"/>
      <c r="CN84" s="3400"/>
      <c r="CO84" s="3400"/>
      <c r="CP84" s="3400"/>
      <c r="CQ84" s="3401"/>
      <c r="CR84" s="984"/>
      <c r="CS84" s="2114" t="s">
        <v>0</v>
      </c>
      <c r="CT84" s="2114"/>
      <c r="CU84" s="3399"/>
      <c r="CV84" s="3399"/>
      <c r="CW84" s="3399"/>
      <c r="CX84" s="3399"/>
      <c r="CY84" s="3399"/>
      <c r="CZ84" s="3399"/>
      <c r="DA84" s="3399"/>
      <c r="DB84" s="3399"/>
      <c r="DC84" s="2118" t="s">
        <v>1</v>
      </c>
      <c r="DD84" s="2118"/>
      <c r="DE84" s="757" t="s">
        <v>0</v>
      </c>
      <c r="DF84" s="906"/>
      <c r="DG84" s="963" t="s">
        <v>1</v>
      </c>
      <c r="DH84" s="2114" t="s">
        <v>0</v>
      </c>
      <c r="DI84" s="2114"/>
      <c r="DJ84" s="3399"/>
      <c r="DK84" s="3399"/>
      <c r="DL84" s="3399"/>
      <c r="DM84" s="3399"/>
      <c r="DN84" s="3399"/>
      <c r="DO84" s="3399"/>
      <c r="DP84" s="3399"/>
      <c r="DQ84" s="3399"/>
      <c r="DR84" s="3399"/>
      <c r="DS84" s="2118" t="s">
        <v>1</v>
      </c>
      <c r="DT84" s="2833"/>
      <c r="DU84" s="2981"/>
      <c r="DV84" s="2981"/>
      <c r="DW84" s="2981"/>
      <c r="DX84" s="2981"/>
      <c r="DY84" s="2981"/>
      <c r="DZ84" s="2981"/>
      <c r="EA84" s="2981"/>
      <c r="EB84" s="2981"/>
      <c r="EC84" s="2981"/>
      <c r="ED84" s="2981"/>
      <c r="EE84" s="2981"/>
      <c r="EF84" s="2981"/>
      <c r="EG84" s="3392"/>
      <c r="EH84" s="3393"/>
      <c r="EI84" s="1510"/>
      <c r="EJ84" s="1510"/>
      <c r="EK84" s="1510"/>
      <c r="EL84" s="1510"/>
      <c r="EM84" s="1510"/>
      <c r="EN84" s="1510"/>
      <c r="EO84" s="1510"/>
      <c r="EP84" s="1510"/>
      <c r="EQ84" s="1510"/>
      <c r="ER84" s="3388"/>
      <c r="ES84" s="3389"/>
      <c r="ET84" s="2980">
        <f t="shared" si="6"/>
        <v>0</v>
      </c>
      <c r="EU84" s="2980"/>
      <c r="EV84" s="2980"/>
      <c r="EW84" s="2980"/>
      <c r="EX84" s="2980"/>
      <c r="EY84" s="2980"/>
      <c r="EZ84" s="2980"/>
      <c r="FA84" s="2980"/>
      <c r="FB84" s="2980"/>
      <c r="FC84" s="2980"/>
      <c r="FD84" s="2980"/>
      <c r="FE84" s="2980"/>
      <c r="FF84" s="2114" t="s">
        <v>0</v>
      </c>
      <c r="FG84" s="2114"/>
      <c r="FH84" s="2115">
        <f t="shared" si="7"/>
        <v>0</v>
      </c>
      <c r="FI84" s="2115"/>
      <c r="FJ84" s="2115"/>
      <c r="FK84" s="2115"/>
      <c r="FL84" s="2115"/>
      <c r="FM84" s="2115"/>
      <c r="FN84" s="2115"/>
      <c r="FO84" s="2115"/>
      <c r="FP84" s="2115"/>
      <c r="FQ84" s="2118" t="s">
        <v>1</v>
      </c>
      <c r="FR84" s="2119"/>
    </row>
    <row r="85" spans="1:174" ht="13.5" customHeight="1">
      <c r="C85" s="173"/>
      <c r="D85" s="2986"/>
      <c r="E85" s="2986"/>
      <c r="F85" s="2986"/>
      <c r="G85" s="2986"/>
      <c r="H85" s="2986"/>
      <c r="I85" s="2986"/>
      <c r="J85" s="2986"/>
      <c r="K85" s="2986"/>
      <c r="L85" s="2986"/>
      <c r="M85" s="2986"/>
      <c r="N85" s="2986"/>
      <c r="O85" s="2986"/>
      <c r="P85" s="2986"/>
      <c r="Q85" s="2986"/>
      <c r="R85" s="2986"/>
      <c r="S85" s="2986"/>
      <c r="T85" s="2986"/>
      <c r="U85" s="2986"/>
      <c r="V85" s="2986"/>
      <c r="W85" s="2986"/>
      <c r="X85" s="2987"/>
      <c r="Y85" s="2876">
        <v>55363</v>
      </c>
      <c r="Z85" s="2877"/>
      <c r="AA85" s="2877"/>
      <c r="AB85" s="2877"/>
      <c r="AC85" s="2989"/>
      <c r="AD85" s="169"/>
      <c r="AE85" s="457"/>
      <c r="AF85" s="457"/>
      <c r="AG85" s="457"/>
      <c r="AH85" s="457"/>
      <c r="AI85" s="960" t="s">
        <v>774</v>
      </c>
      <c r="AJ85" s="2864" t="s">
        <v>211</v>
      </c>
      <c r="AK85" s="2864"/>
      <c r="AL85" s="2864"/>
      <c r="AM85" s="459"/>
      <c r="AN85" s="459"/>
      <c r="AO85" s="2883" t="s">
        <v>8</v>
      </c>
      <c r="AP85" s="2983"/>
      <c r="AQ85" s="2895"/>
      <c r="AR85" s="2843"/>
      <c r="AS85" s="2843"/>
      <c r="AT85" s="2843"/>
      <c r="AU85" s="2843"/>
      <c r="AV85" s="2843"/>
      <c r="AW85" s="2843"/>
      <c r="AX85" s="2843"/>
      <c r="AY85" s="2843"/>
      <c r="AZ85" s="2843"/>
      <c r="BA85" s="2843"/>
      <c r="BB85" s="2844"/>
      <c r="BC85" s="2114" t="s">
        <v>0</v>
      </c>
      <c r="BD85" s="2114"/>
      <c r="BE85" s="1510"/>
      <c r="BF85" s="1510"/>
      <c r="BG85" s="1510"/>
      <c r="BH85" s="1510"/>
      <c r="BI85" s="1510"/>
      <c r="BJ85" s="1510"/>
      <c r="BK85" s="1510"/>
      <c r="BL85" s="1510"/>
      <c r="BM85" s="1510"/>
      <c r="BN85" s="2118" t="s">
        <v>1</v>
      </c>
      <c r="BO85" s="2118"/>
      <c r="BP85" s="3400"/>
      <c r="BQ85" s="3400"/>
      <c r="BR85" s="3400"/>
      <c r="BS85" s="3400"/>
      <c r="BT85" s="3400"/>
      <c r="BU85" s="3400"/>
      <c r="BV85" s="3400"/>
      <c r="BW85" s="3400"/>
      <c r="BX85" s="3400"/>
      <c r="BY85" s="3400"/>
      <c r="BZ85" s="3400"/>
      <c r="CA85" s="3400"/>
      <c r="CB85" s="3400"/>
      <c r="CC85" s="3400"/>
      <c r="CD85" s="3400"/>
      <c r="CE85" s="3400"/>
      <c r="CF85" s="3400"/>
      <c r="CG85" s="3400"/>
      <c r="CH85" s="3400"/>
      <c r="CI85" s="3400"/>
      <c r="CJ85" s="3400"/>
      <c r="CK85" s="3400"/>
      <c r="CL85" s="3400"/>
      <c r="CM85" s="3400"/>
      <c r="CN85" s="3400"/>
      <c r="CO85" s="3400"/>
      <c r="CP85" s="3400"/>
      <c r="CQ85" s="3401"/>
      <c r="CR85" s="984"/>
      <c r="CS85" s="2114" t="s">
        <v>0</v>
      </c>
      <c r="CT85" s="2114"/>
      <c r="CU85" s="3399"/>
      <c r="CV85" s="3399"/>
      <c r="CW85" s="3399"/>
      <c r="CX85" s="3399"/>
      <c r="CY85" s="3399"/>
      <c r="CZ85" s="3399"/>
      <c r="DA85" s="3399"/>
      <c r="DB85" s="3399"/>
      <c r="DC85" s="2118" t="s">
        <v>1</v>
      </c>
      <c r="DD85" s="2118"/>
      <c r="DE85" s="757" t="s">
        <v>0</v>
      </c>
      <c r="DF85" s="906"/>
      <c r="DG85" s="963" t="s">
        <v>1</v>
      </c>
      <c r="DH85" s="2114" t="s">
        <v>0</v>
      </c>
      <c r="DI85" s="2114"/>
      <c r="DJ85" s="3399"/>
      <c r="DK85" s="3399"/>
      <c r="DL85" s="3399"/>
      <c r="DM85" s="3399"/>
      <c r="DN85" s="3399"/>
      <c r="DO85" s="3399"/>
      <c r="DP85" s="3399"/>
      <c r="DQ85" s="3399"/>
      <c r="DR85" s="3399"/>
      <c r="DS85" s="2118" t="s">
        <v>1</v>
      </c>
      <c r="DT85" s="2833"/>
      <c r="DU85" s="2981"/>
      <c r="DV85" s="2981"/>
      <c r="DW85" s="2981"/>
      <c r="DX85" s="2981"/>
      <c r="DY85" s="2981"/>
      <c r="DZ85" s="2981"/>
      <c r="EA85" s="2981"/>
      <c r="EB85" s="2981"/>
      <c r="EC85" s="2981"/>
      <c r="ED85" s="2981"/>
      <c r="EE85" s="2981"/>
      <c r="EF85" s="2981"/>
      <c r="EG85" s="3392"/>
      <c r="EH85" s="3393"/>
      <c r="EI85" s="1510"/>
      <c r="EJ85" s="1510"/>
      <c r="EK85" s="1510"/>
      <c r="EL85" s="1510"/>
      <c r="EM85" s="1510"/>
      <c r="EN85" s="1510"/>
      <c r="EO85" s="1510"/>
      <c r="EP85" s="1510"/>
      <c r="EQ85" s="1510"/>
      <c r="ER85" s="3388"/>
      <c r="ES85" s="3389"/>
      <c r="ET85" s="2980">
        <f t="shared" si="6"/>
        <v>0</v>
      </c>
      <c r="EU85" s="2980"/>
      <c r="EV85" s="2980"/>
      <c r="EW85" s="2980"/>
      <c r="EX85" s="2980"/>
      <c r="EY85" s="2980"/>
      <c r="EZ85" s="2980"/>
      <c r="FA85" s="2980"/>
      <c r="FB85" s="2980"/>
      <c r="FC85" s="2980"/>
      <c r="FD85" s="2980"/>
      <c r="FE85" s="2980"/>
      <c r="FF85" s="2114" t="s">
        <v>0</v>
      </c>
      <c r="FG85" s="2114"/>
      <c r="FH85" s="2115">
        <f t="shared" si="7"/>
        <v>0</v>
      </c>
      <c r="FI85" s="2115"/>
      <c r="FJ85" s="2115"/>
      <c r="FK85" s="2115"/>
      <c r="FL85" s="2115"/>
      <c r="FM85" s="2115"/>
      <c r="FN85" s="2115"/>
      <c r="FO85" s="2115"/>
      <c r="FP85" s="2115"/>
      <c r="FQ85" s="2118" t="s">
        <v>1</v>
      </c>
      <c r="FR85" s="2119"/>
    </row>
    <row r="86" spans="1:174" ht="13.5" customHeight="1">
      <c r="C86" s="171"/>
      <c r="D86" s="3023" t="s">
        <v>938</v>
      </c>
      <c r="E86" s="3023"/>
      <c r="F86" s="3023"/>
      <c r="G86" s="3023"/>
      <c r="H86" s="3023"/>
      <c r="I86" s="3023"/>
      <c r="J86" s="3023"/>
      <c r="K86" s="3023"/>
      <c r="L86" s="3023"/>
      <c r="M86" s="3023"/>
      <c r="N86" s="3023"/>
      <c r="O86" s="3023"/>
      <c r="P86" s="3023"/>
      <c r="Q86" s="3023"/>
      <c r="R86" s="3023"/>
      <c r="S86" s="3023"/>
      <c r="T86" s="3023"/>
      <c r="U86" s="3023"/>
      <c r="V86" s="3023"/>
      <c r="W86" s="3023"/>
      <c r="X86" s="3024"/>
      <c r="Y86" s="2969">
        <v>55164</v>
      </c>
      <c r="Z86" s="2970"/>
      <c r="AA86" s="2970"/>
      <c r="AB86" s="2970"/>
      <c r="AC86" s="2971"/>
      <c r="AD86" s="169"/>
      <c r="AE86" s="457"/>
      <c r="AF86" s="457"/>
      <c r="AG86" s="457"/>
      <c r="AH86" s="457"/>
      <c r="AI86" s="960" t="s">
        <v>774</v>
      </c>
      <c r="AJ86" s="2864" t="s">
        <v>210</v>
      </c>
      <c r="AK86" s="2864"/>
      <c r="AL86" s="2864"/>
      <c r="AM86" s="459"/>
      <c r="AN86" s="459"/>
      <c r="AO86" s="2883" t="s">
        <v>7</v>
      </c>
      <c r="AP86" s="2983"/>
      <c r="AQ86" s="2399">
        <f>ET87</f>
        <v>551761</v>
      </c>
      <c r="AR86" s="2388"/>
      <c r="AS86" s="2388"/>
      <c r="AT86" s="2388"/>
      <c r="AU86" s="2388"/>
      <c r="AV86" s="2388"/>
      <c r="AW86" s="2388"/>
      <c r="AX86" s="2388"/>
      <c r="AY86" s="2388"/>
      <c r="AZ86" s="2388"/>
      <c r="BA86" s="2388"/>
      <c r="BB86" s="2400"/>
      <c r="BC86" s="2114" t="s">
        <v>0</v>
      </c>
      <c r="BD86" s="2114"/>
      <c r="BE86" s="2115">
        <f>FH87</f>
        <v>0</v>
      </c>
      <c r="BF86" s="2115"/>
      <c r="BG86" s="2115"/>
      <c r="BH86" s="2115"/>
      <c r="BI86" s="2115"/>
      <c r="BJ86" s="2115"/>
      <c r="BK86" s="2115"/>
      <c r="BL86" s="2115"/>
      <c r="BM86" s="2115"/>
      <c r="BN86" s="2118" t="s">
        <v>1</v>
      </c>
      <c r="BO86" s="2118"/>
      <c r="BP86" s="3400">
        <v>10167833</v>
      </c>
      <c r="BQ86" s="3400"/>
      <c r="BR86" s="3400"/>
      <c r="BS86" s="3400"/>
      <c r="BT86" s="3400"/>
      <c r="BU86" s="3400"/>
      <c r="BV86" s="3400"/>
      <c r="BW86" s="3400"/>
      <c r="BX86" s="3400"/>
      <c r="BY86" s="3400"/>
      <c r="BZ86" s="3400"/>
      <c r="CA86" s="3400"/>
      <c r="CB86" s="3400"/>
      <c r="CC86" s="3400">
        <v>285685</v>
      </c>
      <c r="CD86" s="3400"/>
      <c r="CE86" s="3400"/>
      <c r="CF86" s="3400"/>
      <c r="CG86" s="3400"/>
      <c r="CH86" s="3400"/>
      <c r="CI86" s="3400"/>
      <c r="CJ86" s="3400"/>
      <c r="CK86" s="3400"/>
      <c r="CL86" s="3400"/>
      <c r="CM86" s="3400"/>
      <c r="CN86" s="3400"/>
      <c r="CO86" s="3400"/>
      <c r="CP86" s="3400"/>
      <c r="CQ86" s="3401"/>
      <c r="CR86" s="984">
        <v>162946</v>
      </c>
      <c r="CS86" s="2114" t="s">
        <v>0</v>
      </c>
      <c r="CT86" s="2114"/>
      <c r="CU86" s="3399">
        <v>10389762</v>
      </c>
      <c r="CV86" s="3399"/>
      <c r="CW86" s="3399"/>
      <c r="CX86" s="3399"/>
      <c r="CY86" s="3399"/>
      <c r="CZ86" s="3399"/>
      <c r="DA86" s="3399"/>
      <c r="DB86" s="3399"/>
      <c r="DC86" s="2118" t="s">
        <v>1</v>
      </c>
      <c r="DD86" s="2118"/>
      <c r="DE86" s="757" t="s">
        <v>0</v>
      </c>
      <c r="DF86" s="983">
        <v>4</v>
      </c>
      <c r="DG86" s="963" t="s">
        <v>1</v>
      </c>
      <c r="DH86" s="2114" t="s">
        <v>0</v>
      </c>
      <c r="DI86" s="2114"/>
      <c r="DJ86" s="3399">
        <v>13162</v>
      </c>
      <c r="DK86" s="3399"/>
      <c r="DL86" s="3399"/>
      <c r="DM86" s="3399"/>
      <c r="DN86" s="3399"/>
      <c r="DO86" s="3399"/>
      <c r="DP86" s="3399"/>
      <c r="DQ86" s="3399"/>
      <c r="DR86" s="3399"/>
      <c r="DS86" s="2118" t="s">
        <v>1</v>
      </c>
      <c r="DT86" s="2833"/>
      <c r="DU86" s="2981"/>
      <c r="DV86" s="2981"/>
      <c r="DW86" s="2981"/>
      <c r="DX86" s="2981"/>
      <c r="DY86" s="2981"/>
      <c r="DZ86" s="2981"/>
      <c r="EA86" s="2981"/>
      <c r="EB86" s="2981"/>
      <c r="EC86" s="2981"/>
      <c r="ED86" s="2981"/>
      <c r="EE86" s="2981"/>
      <c r="EF86" s="2981"/>
      <c r="EG86" s="3392"/>
      <c r="EH86" s="3393"/>
      <c r="EI86" s="1510"/>
      <c r="EJ86" s="1510"/>
      <c r="EK86" s="1510"/>
      <c r="EL86" s="1510"/>
      <c r="EM86" s="1510"/>
      <c r="EN86" s="1510"/>
      <c r="EO86" s="1510"/>
      <c r="EP86" s="1510"/>
      <c r="EQ86" s="1510"/>
      <c r="ER86" s="3388"/>
      <c r="ES86" s="3389"/>
      <c r="ET86" s="2980">
        <f t="shared" si="6"/>
        <v>602351</v>
      </c>
      <c r="EU86" s="2980"/>
      <c r="EV86" s="2980"/>
      <c r="EW86" s="2980"/>
      <c r="EX86" s="2980"/>
      <c r="EY86" s="2980"/>
      <c r="EZ86" s="2980"/>
      <c r="FA86" s="2980"/>
      <c r="FB86" s="2980"/>
      <c r="FC86" s="2980"/>
      <c r="FD86" s="2980"/>
      <c r="FE86" s="2980"/>
      <c r="FF86" s="2114" t="s">
        <v>0</v>
      </c>
      <c r="FG86" s="2114"/>
      <c r="FH86" s="2115">
        <f t="shared" si="7"/>
        <v>162942</v>
      </c>
      <c r="FI86" s="2115"/>
      <c r="FJ86" s="2115"/>
      <c r="FK86" s="2115"/>
      <c r="FL86" s="2115"/>
      <c r="FM86" s="2115"/>
      <c r="FN86" s="2115"/>
      <c r="FO86" s="2115"/>
      <c r="FP86" s="2115"/>
      <c r="FQ86" s="2118" t="s">
        <v>1</v>
      </c>
      <c r="FR86" s="2119"/>
    </row>
    <row r="87" spans="1:174" ht="13.5" customHeight="1">
      <c r="C87" s="171"/>
      <c r="D87" s="3023"/>
      <c r="E87" s="3023"/>
      <c r="F87" s="3023"/>
      <c r="G87" s="3023"/>
      <c r="H87" s="3023"/>
      <c r="I87" s="3023"/>
      <c r="J87" s="3023"/>
      <c r="K87" s="3023"/>
      <c r="L87" s="3023"/>
      <c r="M87" s="3023"/>
      <c r="N87" s="3023"/>
      <c r="O87" s="3023"/>
      <c r="P87" s="3023"/>
      <c r="Q87" s="3023"/>
      <c r="R87" s="3023"/>
      <c r="S87" s="3023"/>
      <c r="T87" s="3023"/>
      <c r="U87" s="3023"/>
      <c r="V87" s="3023"/>
      <c r="W87" s="3023"/>
      <c r="X87" s="3024"/>
      <c r="Y87" s="2876">
        <v>55364</v>
      </c>
      <c r="Z87" s="2877"/>
      <c r="AA87" s="2877"/>
      <c r="AB87" s="2877"/>
      <c r="AC87" s="2989"/>
      <c r="AD87" s="169"/>
      <c r="AE87" s="457"/>
      <c r="AF87" s="457"/>
      <c r="AG87" s="457"/>
      <c r="AH87" s="457"/>
      <c r="AI87" s="960" t="s">
        <v>774</v>
      </c>
      <c r="AJ87" s="2864" t="s">
        <v>211</v>
      </c>
      <c r="AK87" s="2864"/>
      <c r="AL87" s="2864"/>
      <c r="AM87" s="459"/>
      <c r="AN87" s="459"/>
      <c r="AO87" s="2883" t="s">
        <v>8</v>
      </c>
      <c r="AP87" s="2983"/>
      <c r="AQ87" s="3402">
        <v>599762</v>
      </c>
      <c r="AR87" s="3399"/>
      <c r="AS87" s="3399"/>
      <c r="AT87" s="3399"/>
      <c r="AU87" s="3399"/>
      <c r="AV87" s="3399"/>
      <c r="AW87" s="3399"/>
      <c r="AX87" s="3399"/>
      <c r="AY87" s="3399"/>
      <c r="AZ87" s="3399"/>
      <c r="BA87" s="3399"/>
      <c r="BB87" s="3403"/>
      <c r="BC87" s="2114" t="s">
        <v>0</v>
      </c>
      <c r="BD87" s="2114"/>
      <c r="BE87" s="1510"/>
      <c r="BF87" s="1510"/>
      <c r="BG87" s="1510"/>
      <c r="BH87" s="1510"/>
      <c r="BI87" s="1510"/>
      <c r="BJ87" s="1510"/>
      <c r="BK87" s="1510"/>
      <c r="BL87" s="1510"/>
      <c r="BM87" s="1510"/>
      <c r="BN87" s="2118" t="s">
        <v>1</v>
      </c>
      <c r="BO87" s="2118"/>
      <c r="BP87" s="3400">
        <v>9287135</v>
      </c>
      <c r="BQ87" s="3400"/>
      <c r="BR87" s="3400"/>
      <c r="BS87" s="3400"/>
      <c r="BT87" s="3400"/>
      <c r="BU87" s="3400"/>
      <c r="BV87" s="3400"/>
      <c r="BW87" s="3400"/>
      <c r="BX87" s="3400"/>
      <c r="BY87" s="3400"/>
      <c r="BZ87" s="3400"/>
      <c r="CA87" s="3400"/>
      <c r="CB87" s="3400"/>
      <c r="CC87" s="3400">
        <v>126</v>
      </c>
      <c r="CD87" s="3400"/>
      <c r="CE87" s="3400"/>
      <c r="CF87" s="3400"/>
      <c r="CG87" s="3400"/>
      <c r="CH87" s="3400"/>
      <c r="CI87" s="3400"/>
      <c r="CJ87" s="3400"/>
      <c r="CK87" s="3400"/>
      <c r="CL87" s="3400"/>
      <c r="CM87" s="3400"/>
      <c r="CN87" s="3400"/>
      <c r="CO87" s="3400"/>
      <c r="CP87" s="3400"/>
      <c r="CQ87" s="3401"/>
      <c r="CR87" s="984"/>
      <c r="CS87" s="2114" t="s">
        <v>0</v>
      </c>
      <c r="CT87" s="2114"/>
      <c r="CU87" s="3399">
        <v>9329785</v>
      </c>
      <c r="CV87" s="3399"/>
      <c r="CW87" s="3399"/>
      <c r="CX87" s="3399"/>
      <c r="CY87" s="3399"/>
      <c r="CZ87" s="3399"/>
      <c r="DA87" s="3399"/>
      <c r="DB87" s="3399"/>
      <c r="DC87" s="2118" t="s">
        <v>1</v>
      </c>
      <c r="DD87" s="2118"/>
      <c r="DE87" s="757" t="s">
        <v>0</v>
      </c>
      <c r="DF87" s="906"/>
      <c r="DG87" s="963" t="s">
        <v>1</v>
      </c>
      <c r="DH87" s="2114" t="s">
        <v>0</v>
      </c>
      <c r="DI87" s="2114"/>
      <c r="DJ87" s="3399">
        <v>5477</v>
      </c>
      <c r="DK87" s="3399"/>
      <c r="DL87" s="3399"/>
      <c r="DM87" s="3399"/>
      <c r="DN87" s="3399"/>
      <c r="DO87" s="3399"/>
      <c r="DP87" s="3399"/>
      <c r="DQ87" s="3399"/>
      <c r="DR87" s="3399"/>
      <c r="DS87" s="2118" t="s">
        <v>1</v>
      </c>
      <c r="DT87" s="2833"/>
      <c r="DU87" s="2981"/>
      <c r="DV87" s="2981"/>
      <c r="DW87" s="2981"/>
      <c r="DX87" s="2981"/>
      <c r="DY87" s="2981"/>
      <c r="DZ87" s="2981"/>
      <c r="EA87" s="2981"/>
      <c r="EB87" s="2981"/>
      <c r="EC87" s="2981"/>
      <c r="ED87" s="2981"/>
      <c r="EE87" s="2981"/>
      <c r="EF87" s="2981"/>
      <c r="EG87" s="3392"/>
      <c r="EH87" s="3393"/>
      <c r="EI87" s="1510"/>
      <c r="EJ87" s="1510"/>
      <c r="EK87" s="1510"/>
      <c r="EL87" s="1510"/>
      <c r="EM87" s="1510"/>
      <c r="EN87" s="1510"/>
      <c r="EO87" s="1510"/>
      <c r="EP87" s="1510"/>
      <c r="EQ87" s="1510"/>
      <c r="ER87" s="3388"/>
      <c r="ES87" s="3389"/>
      <c r="ET87" s="2980">
        <f t="shared" si="6"/>
        <v>551761</v>
      </c>
      <c r="EU87" s="2980"/>
      <c r="EV87" s="2980"/>
      <c r="EW87" s="2980"/>
      <c r="EX87" s="2980"/>
      <c r="EY87" s="2980"/>
      <c r="EZ87" s="2980"/>
      <c r="FA87" s="2980"/>
      <c r="FB87" s="2980"/>
      <c r="FC87" s="2980"/>
      <c r="FD87" s="2980"/>
      <c r="FE87" s="2980"/>
      <c r="FF87" s="2114" t="s">
        <v>0</v>
      </c>
      <c r="FG87" s="2114"/>
      <c r="FH87" s="2115">
        <f t="shared" si="7"/>
        <v>0</v>
      </c>
      <c r="FI87" s="2115"/>
      <c r="FJ87" s="2115"/>
      <c r="FK87" s="2115"/>
      <c r="FL87" s="2115"/>
      <c r="FM87" s="2115"/>
      <c r="FN87" s="2115"/>
      <c r="FO87" s="2115"/>
      <c r="FP87" s="2115"/>
      <c r="FQ87" s="2118" t="s">
        <v>1</v>
      </c>
      <c r="FR87" s="2119"/>
    </row>
    <row r="88" spans="1:174" ht="22.5" customHeight="1">
      <c r="C88" s="3468" t="s">
        <v>1139</v>
      </c>
      <c r="D88" s="3469"/>
      <c r="E88" s="3469"/>
      <c r="F88" s="3469"/>
      <c r="G88" s="3469"/>
      <c r="H88" s="3469"/>
      <c r="I88" s="3469"/>
      <c r="J88" s="3469"/>
      <c r="K88" s="3469"/>
      <c r="L88" s="3469"/>
      <c r="M88" s="3469"/>
      <c r="N88" s="3469"/>
      <c r="O88" s="3469"/>
      <c r="P88" s="3469"/>
      <c r="Q88" s="3469"/>
      <c r="R88" s="3469"/>
      <c r="S88" s="3469"/>
      <c r="T88" s="3469"/>
      <c r="U88" s="3469"/>
      <c r="V88" s="3469"/>
      <c r="W88" s="3469"/>
      <c r="X88" s="3470"/>
      <c r="Y88" s="2969">
        <v>5517</v>
      </c>
      <c r="Z88" s="2970"/>
      <c r="AA88" s="2970"/>
      <c r="AB88" s="2970"/>
      <c r="AC88" s="2971"/>
      <c r="AD88" s="169"/>
      <c r="AE88" s="457"/>
      <c r="AF88" s="457"/>
      <c r="AG88" s="457"/>
      <c r="AH88" s="457"/>
      <c r="AI88" s="960" t="s">
        <v>774</v>
      </c>
      <c r="AJ88" s="2864" t="s">
        <v>210</v>
      </c>
      <c r="AK88" s="2864"/>
      <c r="AL88" s="2864"/>
      <c r="AM88" s="459"/>
      <c r="AN88" s="459"/>
      <c r="AO88" s="2883" t="s">
        <v>7</v>
      </c>
      <c r="AP88" s="2983"/>
      <c r="AQ88" s="2399">
        <f>ET89</f>
        <v>0</v>
      </c>
      <c r="AR88" s="2388"/>
      <c r="AS88" s="2388"/>
      <c r="AT88" s="2388"/>
      <c r="AU88" s="2388"/>
      <c r="AV88" s="2388"/>
      <c r="AW88" s="2388"/>
      <c r="AX88" s="2388"/>
      <c r="AY88" s="2388"/>
      <c r="AZ88" s="2388"/>
      <c r="BA88" s="2388"/>
      <c r="BB88" s="2400"/>
      <c r="BC88" s="2114" t="s">
        <v>0</v>
      </c>
      <c r="BD88" s="2114"/>
      <c r="BE88" s="2115">
        <f>FH89</f>
        <v>0</v>
      </c>
      <c r="BF88" s="2115"/>
      <c r="BG88" s="2115"/>
      <c r="BH88" s="2115"/>
      <c r="BI88" s="2115"/>
      <c r="BJ88" s="2115"/>
      <c r="BK88" s="2115"/>
      <c r="BL88" s="2115"/>
      <c r="BM88" s="2115"/>
      <c r="BN88" s="2118" t="s">
        <v>1</v>
      </c>
      <c r="BO88" s="2118"/>
      <c r="BP88" s="2981"/>
      <c r="BQ88" s="2981"/>
      <c r="BR88" s="2981"/>
      <c r="BS88" s="2981"/>
      <c r="BT88" s="2981"/>
      <c r="BU88" s="2981"/>
      <c r="BV88" s="2981"/>
      <c r="BW88" s="2981"/>
      <c r="BX88" s="2981"/>
      <c r="BY88" s="2981"/>
      <c r="BZ88" s="2981"/>
      <c r="CA88" s="2981"/>
      <c r="CB88" s="2981"/>
      <c r="CC88" s="2981"/>
      <c r="CD88" s="2981"/>
      <c r="CE88" s="2981"/>
      <c r="CF88" s="2981"/>
      <c r="CG88" s="2981"/>
      <c r="CH88" s="2981"/>
      <c r="CI88" s="2981"/>
      <c r="CJ88" s="2981"/>
      <c r="CK88" s="2981"/>
      <c r="CL88" s="2981"/>
      <c r="CM88" s="2981"/>
      <c r="CN88" s="2981"/>
      <c r="CO88" s="2981"/>
      <c r="CP88" s="2981"/>
      <c r="CQ88" s="2914"/>
      <c r="CR88" s="976"/>
      <c r="CS88" s="2114" t="s">
        <v>0</v>
      </c>
      <c r="CT88" s="2114"/>
      <c r="CU88" s="1510"/>
      <c r="CV88" s="1510"/>
      <c r="CW88" s="1510"/>
      <c r="CX88" s="1510"/>
      <c r="CY88" s="1510"/>
      <c r="CZ88" s="1510"/>
      <c r="DA88" s="1510"/>
      <c r="DB88" s="1510"/>
      <c r="DC88" s="2118" t="s">
        <v>1</v>
      </c>
      <c r="DD88" s="2118"/>
      <c r="DE88" s="757" t="s">
        <v>0</v>
      </c>
      <c r="DF88" s="906"/>
      <c r="DG88" s="963" t="s">
        <v>1</v>
      </c>
      <c r="DH88" s="2114" t="s">
        <v>0</v>
      </c>
      <c r="DI88" s="2114"/>
      <c r="DJ88" s="1510"/>
      <c r="DK88" s="1510"/>
      <c r="DL88" s="1510"/>
      <c r="DM88" s="1510"/>
      <c r="DN88" s="1510"/>
      <c r="DO88" s="1510"/>
      <c r="DP88" s="1510"/>
      <c r="DQ88" s="1510"/>
      <c r="DR88" s="1510"/>
      <c r="DS88" s="2118" t="s">
        <v>1</v>
      </c>
      <c r="DT88" s="2833"/>
      <c r="DU88" s="2981"/>
      <c r="DV88" s="2981"/>
      <c r="DW88" s="2981"/>
      <c r="DX88" s="2981"/>
      <c r="DY88" s="2981"/>
      <c r="DZ88" s="2981"/>
      <c r="EA88" s="2981"/>
      <c r="EB88" s="2981"/>
      <c r="EC88" s="2981"/>
      <c r="ED88" s="2981"/>
      <c r="EE88" s="2981"/>
      <c r="EF88" s="2981"/>
      <c r="EG88" s="3392"/>
      <c r="EH88" s="3393"/>
      <c r="EI88" s="1510"/>
      <c r="EJ88" s="1510"/>
      <c r="EK88" s="1510"/>
      <c r="EL88" s="1510"/>
      <c r="EM88" s="1510"/>
      <c r="EN88" s="1510"/>
      <c r="EO88" s="1510"/>
      <c r="EP88" s="1510"/>
      <c r="EQ88" s="1510"/>
      <c r="ER88" s="3388"/>
      <c r="ES88" s="3389"/>
      <c r="ET88" s="2980">
        <f t="shared" si="6"/>
        <v>0</v>
      </c>
      <c r="EU88" s="2980"/>
      <c r="EV88" s="2980"/>
      <c r="EW88" s="2980"/>
      <c r="EX88" s="2980"/>
      <c r="EY88" s="2980"/>
      <c r="EZ88" s="2980"/>
      <c r="FA88" s="2980"/>
      <c r="FB88" s="2980"/>
      <c r="FC88" s="2980"/>
      <c r="FD88" s="2980"/>
      <c r="FE88" s="2980"/>
      <c r="FF88" s="2114" t="s">
        <v>0</v>
      </c>
      <c r="FG88" s="2114"/>
      <c r="FH88" s="2115">
        <f t="shared" si="7"/>
        <v>0</v>
      </c>
      <c r="FI88" s="2115"/>
      <c r="FJ88" s="2115"/>
      <c r="FK88" s="2115"/>
      <c r="FL88" s="2115"/>
      <c r="FM88" s="2115"/>
      <c r="FN88" s="2115"/>
      <c r="FO88" s="2115"/>
      <c r="FP88" s="2115"/>
      <c r="FQ88" s="2118" t="s">
        <v>1</v>
      </c>
      <c r="FR88" s="2119"/>
    </row>
    <row r="89" spans="1:174" ht="32.25" customHeight="1">
      <c r="C89" s="2605"/>
      <c r="D89" s="2606"/>
      <c r="E89" s="2606"/>
      <c r="F89" s="2606"/>
      <c r="G89" s="2606"/>
      <c r="H89" s="2606"/>
      <c r="I89" s="2606"/>
      <c r="J89" s="2606"/>
      <c r="K89" s="2606"/>
      <c r="L89" s="2606"/>
      <c r="M89" s="2606"/>
      <c r="N89" s="2606"/>
      <c r="O89" s="2606"/>
      <c r="P89" s="2606"/>
      <c r="Q89" s="2606"/>
      <c r="R89" s="2606"/>
      <c r="S89" s="2606"/>
      <c r="T89" s="2606"/>
      <c r="U89" s="2606"/>
      <c r="V89" s="2606"/>
      <c r="W89" s="2606"/>
      <c r="X89" s="2607"/>
      <c r="Y89" s="2876">
        <v>5537</v>
      </c>
      <c r="Z89" s="2877"/>
      <c r="AA89" s="2877"/>
      <c r="AB89" s="2877"/>
      <c r="AC89" s="2989"/>
      <c r="AD89" s="169"/>
      <c r="AE89" s="457"/>
      <c r="AF89" s="457"/>
      <c r="AG89" s="457"/>
      <c r="AH89" s="457"/>
      <c r="AI89" s="960" t="s">
        <v>774</v>
      </c>
      <c r="AJ89" s="2864" t="s">
        <v>211</v>
      </c>
      <c r="AK89" s="2864"/>
      <c r="AL89" s="2864"/>
      <c r="AM89" s="459"/>
      <c r="AN89" s="459"/>
      <c r="AO89" s="2883" t="s">
        <v>8</v>
      </c>
      <c r="AP89" s="2983"/>
      <c r="AQ89" s="2895"/>
      <c r="AR89" s="2843"/>
      <c r="AS89" s="2843"/>
      <c r="AT89" s="2843"/>
      <c r="AU89" s="2843"/>
      <c r="AV89" s="2843"/>
      <c r="AW89" s="2843"/>
      <c r="AX89" s="2843"/>
      <c r="AY89" s="2843"/>
      <c r="AZ89" s="2843"/>
      <c r="BA89" s="2843"/>
      <c r="BB89" s="2844"/>
      <c r="BC89" s="2114" t="s">
        <v>0</v>
      </c>
      <c r="BD89" s="2114"/>
      <c r="BE89" s="1510"/>
      <c r="BF89" s="1510"/>
      <c r="BG89" s="1510"/>
      <c r="BH89" s="1510"/>
      <c r="BI89" s="1510"/>
      <c r="BJ89" s="1510"/>
      <c r="BK89" s="1510"/>
      <c r="BL89" s="1510"/>
      <c r="BM89" s="1510"/>
      <c r="BN89" s="2118" t="s">
        <v>1</v>
      </c>
      <c r="BO89" s="2118"/>
      <c r="BP89" s="2981"/>
      <c r="BQ89" s="2981"/>
      <c r="BR89" s="2981"/>
      <c r="BS89" s="2981"/>
      <c r="BT89" s="2981"/>
      <c r="BU89" s="2981"/>
      <c r="BV89" s="2981"/>
      <c r="BW89" s="2981"/>
      <c r="BX89" s="2981"/>
      <c r="BY89" s="2981"/>
      <c r="BZ89" s="2981"/>
      <c r="CA89" s="2981"/>
      <c r="CB89" s="2981"/>
      <c r="CC89" s="2981"/>
      <c r="CD89" s="2981"/>
      <c r="CE89" s="2981"/>
      <c r="CF89" s="2981"/>
      <c r="CG89" s="2981"/>
      <c r="CH89" s="2981"/>
      <c r="CI89" s="2981"/>
      <c r="CJ89" s="2981"/>
      <c r="CK89" s="2981"/>
      <c r="CL89" s="2981"/>
      <c r="CM89" s="2981"/>
      <c r="CN89" s="2981"/>
      <c r="CO89" s="2981"/>
      <c r="CP89" s="2981"/>
      <c r="CQ89" s="2914"/>
      <c r="CR89" s="976"/>
      <c r="CS89" s="2114" t="s">
        <v>0</v>
      </c>
      <c r="CT89" s="2114"/>
      <c r="CU89" s="1510"/>
      <c r="CV89" s="1510"/>
      <c r="CW89" s="1510"/>
      <c r="CX89" s="1510"/>
      <c r="CY89" s="1510"/>
      <c r="CZ89" s="1510"/>
      <c r="DA89" s="1510"/>
      <c r="DB89" s="1510"/>
      <c r="DC89" s="2118" t="s">
        <v>1</v>
      </c>
      <c r="DD89" s="2118"/>
      <c r="DE89" s="757" t="s">
        <v>0</v>
      </c>
      <c r="DF89" s="906"/>
      <c r="DG89" s="963" t="s">
        <v>1</v>
      </c>
      <c r="DH89" s="2114" t="s">
        <v>0</v>
      </c>
      <c r="DI89" s="2114"/>
      <c r="DJ89" s="1510"/>
      <c r="DK89" s="1510"/>
      <c r="DL89" s="1510"/>
      <c r="DM89" s="1510"/>
      <c r="DN89" s="1510"/>
      <c r="DO89" s="1510"/>
      <c r="DP89" s="1510"/>
      <c r="DQ89" s="1510"/>
      <c r="DR89" s="1510"/>
      <c r="DS89" s="2118" t="s">
        <v>1</v>
      </c>
      <c r="DT89" s="2833"/>
      <c r="DU89" s="2981"/>
      <c r="DV89" s="2981"/>
      <c r="DW89" s="2981"/>
      <c r="DX89" s="2981"/>
      <c r="DY89" s="2981"/>
      <c r="DZ89" s="2981"/>
      <c r="EA89" s="2981"/>
      <c r="EB89" s="2981"/>
      <c r="EC89" s="2981"/>
      <c r="ED89" s="2981"/>
      <c r="EE89" s="2981"/>
      <c r="EF89" s="2981"/>
      <c r="EG89" s="3392"/>
      <c r="EH89" s="3393"/>
      <c r="EI89" s="1510"/>
      <c r="EJ89" s="1510"/>
      <c r="EK89" s="1510"/>
      <c r="EL89" s="1510"/>
      <c r="EM89" s="1510"/>
      <c r="EN89" s="1510"/>
      <c r="EO89" s="1510"/>
      <c r="EP89" s="1510"/>
      <c r="EQ89" s="1510"/>
      <c r="ER89" s="3388"/>
      <c r="ES89" s="3389"/>
      <c r="ET89" s="2980">
        <f t="shared" si="6"/>
        <v>0</v>
      </c>
      <c r="EU89" s="2980"/>
      <c r="EV89" s="2980"/>
      <c r="EW89" s="2980"/>
      <c r="EX89" s="2980"/>
      <c r="EY89" s="2980"/>
      <c r="EZ89" s="2980"/>
      <c r="FA89" s="2980"/>
      <c r="FB89" s="2980"/>
      <c r="FC89" s="2980"/>
      <c r="FD89" s="2980"/>
      <c r="FE89" s="2980"/>
      <c r="FF89" s="2114" t="s">
        <v>0</v>
      </c>
      <c r="FG89" s="2114"/>
      <c r="FH89" s="2115">
        <f t="shared" si="7"/>
        <v>0</v>
      </c>
      <c r="FI89" s="2115"/>
      <c r="FJ89" s="2115"/>
      <c r="FK89" s="2115"/>
      <c r="FL89" s="2115"/>
      <c r="FM89" s="2115"/>
      <c r="FN89" s="2115"/>
      <c r="FO89" s="2115"/>
      <c r="FP89" s="2115"/>
      <c r="FQ89" s="2118" t="s">
        <v>1</v>
      </c>
      <c r="FR89" s="2119"/>
    </row>
    <row r="90" spans="1:174" ht="13.5" customHeight="1">
      <c r="C90" s="169"/>
      <c r="D90" s="2993" t="s">
        <v>1131</v>
      </c>
      <c r="E90" s="2993"/>
      <c r="F90" s="2993"/>
      <c r="G90" s="2993"/>
      <c r="H90" s="2993"/>
      <c r="I90" s="2993"/>
      <c r="J90" s="2993"/>
      <c r="K90" s="2993"/>
      <c r="L90" s="2993"/>
      <c r="M90" s="2993"/>
      <c r="N90" s="2993"/>
      <c r="O90" s="2993"/>
      <c r="P90" s="2993"/>
      <c r="Q90" s="2993"/>
      <c r="R90" s="2993"/>
      <c r="S90" s="2993"/>
      <c r="T90" s="2993"/>
      <c r="U90" s="2993"/>
      <c r="V90" s="2993"/>
      <c r="W90" s="2993"/>
      <c r="X90" s="2994"/>
      <c r="Y90" s="2969">
        <v>55171</v>
      </c>
      <c r="Z90" s="2970"/>
      <c r="AA90" s="2970"/>
      <c r="AB90" s="2970"/>
      <c r="AC90" s="2971"/>
      <c r="AD90" s="169"/>
      <c r="AE90" s="457"/>
      <c r="AF90" s="457"/>
      <c r="AG90" s="457"/>
      <c r="AH90" s="457"/>
      <c r="AI90" s="960" t="s">
        <v>774</v>
      </c>
      <c r="AJ90" s="2864" t="s">
        <v>210</v>
      </c>
      <c r="AK90" s="2864"/>
      <c r="AL90" s="2864"/>
      <c r="AM90" s="459"/>
      <c r="AN90" s="459"/>
      <c r="AO90" s="2883" t="s">
        <v>7</v>
      </c>
      <c r="AP90" s="2983"/>
      <c r="AQ90" s="2399">
        <f>ET91</f>
        <v>0</v>
      </c>
      <c r="AR90" s="2388"/>
      <c r="AS90" s="2388"/>
      <c r="AT90" s="2388"/>
      <c r="AU90" s="2388"/>
      <c r="AV90" s="2388"/>
      <c r="AW90" s="2388"/>
      <c r="AX90" s="2388"/>
      <c r="AY90" s="2388"/>
      <c r="AZ90" s="2388"/>
      <c r="BA90" s="2388"/>
      <c r="BB90" s="2400"/>
      <c r="BC90" s="2114" t="s">
        <v>0</v>
      </c>
      <c r="BD90" s="2114"/>
      <c r="BE90" s="2115">
        <f>FH91</f>
        <v>0</v>
      </c>
      <c r="BF90" s="2115"/>
      <c r="BG90" s="2115"/>
      <c r="BH90" s="2115"/>
      <c r="BI90" s="2115"/>
      <c r="BJ90" s="2115"/>
      <c r="BK90" s="2115"/>
      <c r="BL90" s="2115"/>
      <c r="BM90" s="2115"/>
      <c r="BN90" s="2118" t="s">
        <v>1</v>
      </c>
      <c r="BO90" s="2118"/>
      <c r="BP90" s="2981"/>
      <c r="BQ90" s="2981"/>
      <c r="BR90" s="2981"/>
      <c r="BS90" s="2981"/>
      <c r="BT90" s="2981"/>
      <c r="BU90" s="2981"/>
      <c r="BV90" s="2981"/>
      <c r="BW90" s="2981"/>
      <c r="BX90" s="2981"/>
      <c r="BY90" s="2981"/>
      <c r="BZ90" s="2981"/>
      <c r="CA90" s="2981"/>
      <c r="CB90" s="2981"/>
      <c r="CC90" s="2981"/>
      <c r="CD90" s="2981"/>
      <c r="CE90" s="2981"/>
      <c r="CF90" s="2981"/>
      <c r="CG90" s="2981"/>
      <c r="CH90" s="2981"/>
      <c r="CI90" s="2981"/>
      <c r="CJ90" s="2981"/>
      <c r="CK90" s="2981"/>
      <c r="CL90" s="2981"/>
      <c r="CM90" s="2981"/>
      <c r="CN90" s="2981"/>
      <c r="CO90" s="2981"/>
      <c r="CP90" s="2981"/>
      <c r="CQ90" s="2914"/>
      <c r="CR90" s="976"/>
      <c r="CS90" s="2114" t="s">
        <v>0</v>
      </c>
      <c r="CT90" s="2114"/>
      <c r="CU90" s="1510"/>
      <c r="CV90" s="1510"/>
      <c r="CW90" s="1510"/>
      <c r="CX90" s="1510"/>
      <c r="CY90" s="1510"/>
      <c r="CZ90" s="1510"/>
      <c r="DA90" s="1510"/>
      <c r="DB90" s="1510"/>
      <c r="DC90" s="2118" t="s">
        <v>1</v>
      </c>
      <c r="DD90" s="2118"/>
      <c r="DE90" s="757" t="s">
        <v>0</v>
      </c>
      <c r="DF90" s="906"/>
      <c r="DG90" s="963" t="s">
        <v>1</v>
      </c>
      <c r="DH90" s="2114" t="s">
        <v>0</v>
      </c>
      <c r="DI90" s="2114"/>
      <c r="DJ90" s="1510"/>
      <c r="DK90" s="1510"/>
      <c r="DL90" s="1510"/>
      <c r="DM90" s="1510"/>
      <c r="DN90" s="1510"/>
      <c r="DO90" s="1510"/>
      <c r="DP90" s="1510"/>
      <c r="DQ90" s="1510"/>
      <c r="DR90" s="1510"/>
      <c r="DS90" s="2118" t="s">
        <v>1</v>
      </c>
      <c r="DT90" s="2833"/>
      <c r="DU90" s="2981"/>
      <c r="DV90" s="2981"/>
      <c r="DW90" s="2981"/>
      <c r="DX90" s="2981"/>
      <c r="DY90" s="2981"/>
      <c r="DZ90" s="2981"/>
      <c r="EA90" s="2981"/>
      <c r="EB90" s="2981"/>
      <c r="EC90" s="2981"/>
      <c r="ED90" s="2981"/>
      <c r="EE90" s="2981"/>
      <c r="EF90" s="2981"/>
      <c r="EG90" s="3392"/>
      <c r="EH90" s="3393"/>
      <c r="EI90" s="1510"/>
      <c r="EJ90" s="1510"/>
      <c r="EK90" s="1510"/>
      <c r="EL90" s="1510"/>
      <c r="EM90" s="1510"/>
      <c r="EN90" s="1510"/>
      <c r="EO90" s="1510"/>
      <c r="EP90" s="1510"/>
      <c r="EQ90" s="1510"/>
      <c r="ER90" s="3388"/>
      <c r="ES90" s="3389"/>
      <c r="ET90" s="2980">
        <f t="shared" si="6"/>
        <v>0</v>
      </c>
      <c r="EU90" s="2980"/>
      <c r="EV90" s="2980"/>
      <c r="EW90" s="2980"/>
      <c r="EX90" s="2980"/>
      <c r="EY90" s="2980"/>
      <c r="EZ90" s="2980"/>
      <c r="FA90" s="2980"/>
      <c r="FB90" s="2980"/>
      <c r="FC90" s="2980"/>
      <c r="FD90" s="2980"/>
      <c r="FE90" s="2980"/>
      <c r="FF90" s="2114" t="s">
        <v>0</v>
      </c>
      <c r="FG90" s="2114"/>
      <c r="FH90" s="2115">
        <f t="shared" si="7"/>
        <v>0</v>
      </c>
      <c r="FI90" s="2115"/>
      <c r="FJ90" s="2115"/>
      <c r="FK90" s="2115"/>
      <c r="FL90" s="2115"/>
      <c r="FM90" s="2115"/>
      <c r="FN90" s="2115"/>
      <c r="FO90" s="2115"/>
      <c r="FP90" s="2115"/>
      <c r="FQ90" s="2118" t="s">
        <v>1</v>
      </c>
      <c r="FR90" s="2119"/>
    </row>
    <row r="91" spans="1:174" ht="13.5" customHeight="1">
      <c r="C91" s="171"/>
      <c r="D91" s="3414"/>
      <c r="E91" s="3414"/>
      <c r="F91" s="3414"/>
      <c r="G91" s="3414"/>
      <c r="H91" s="3414"/>
      <c r="I91" s="3414"/>
      <c r="J91" s="3414"/>
      <c r="K91" s="3414"/>
      <c r="L91" s="3414"/>
      <c r="M91" s="3414"/>
      <c r="N91" s="3414"/>
      <c r="O91" s="3414"/>
      <c r="P91" s="3414"/>
      <c r="Q91" s="3414"/>
      <c r="R91" s="3414"/>
      <c r="S91" s="3414"/>
      <c r="T91" s="3414"/>
      <c r="U91" s="3414"/>
      <c r="V91" s="3414"/>
      <c r="W91" s="3414"/>
      <c r="X91" s="3415"/>
      <c r="Y91" s="2876">
        <v>55371</v>
      </c>
      <c r="Z91" s="2877"/>
      <c r="AA91" s="2877"/>
      <c r="AB91" s="2877"/>
      <c r="AC91" s="2989"/>
      <c r="AD91" s="169"/>
      <c r="AE91" s="457"/>
      <c r="AF91" s="457"/>
      <c r="AG91" s="457"/>
      <c r="AH91" s="457"/>
      <c r="AI91" s="960" t="s">
        <v>774</v>
      </c>
      <c r="AJ91" s="2864" t="s">
        <v>211</v>
      </c>
      <c r="AK91" s="2864"/>
      <c r="AL91" s="2864"/>
      <c r="AM91" s="459"/>
      <c r="AN91" s="459"/>
      <c r="AO91" s="2883" t="s">
        <v>8</v>
      </c>
      <c r="AP91" s="2983"/>
      <c r="AQ91" s="2895"/>
      <c r="AR91" s="2843"/>
      <c r="AS91" s="2843"/>
      <c r="AT91" s="2843"/>
      <c r="AU91" s="2843"/>
      <c r="AV91" s="2843"/>
      <c r="AW91" s="2843"/>
      <c r="AX91" s="2843"/>
      <c r="AY91" s="2843"/>
      <c r="AZ91" s="2843"/>
      <c r="BA91" s="2843"/>
      <c r="BB91" s="2844"/>
      <c r="BC91" s="2114" t="s">
        <v>0</v>
      </c>
      <c r="BD91" s="2114"/>
      <c r="BE91" s="1510"/>
      <c r="BF91" s="1510"/>
      <c r="BG91" s="1510"/>
      <c r="BH91" s="1510"/>
      <c r="BI91" s="1510"/>
      <c r="BJ91" s="1510"/>
      <c r="BK91" s="1510"/>
      <c r="BL91" s="1510"/>
      <c r="BM91" s="1510"/>
      <c r="BN91" s="2118" t="s">
        <v>1</v>
      </c>
      <c r="BO91" s="2118"/>
      <c r="BP91" s="2981"/>
      <c r="BQ91" s="2981"/>
      <c r="BR91" s="2981"/>
      <c r="BS91" s="2981"/>
      <c r="BT91" s="2981"/>
      <c r="BU91" s="2981"/>
      <c r="BV91" s="2981"/>
      <c r="BW91" s="2981"/>
      <c r="BX91" s="2981"/>
      <c r="BY91" s="2981"/>
      <c r="BZ91" s="2981"/>
      <c r="CA91" s="2981"/>
      <c r="CB91" s="2981"/>
      <c r="CC91" s="2981"/>
      <c r="CD91" s="2981"/>
      <c r="CE91" s="2981"/>
      <c r="CF91" s="2981"/>
      <c r="CG91" s="2981"/>
      <c r="CH91" s="2981"/>
      <c r="CI91" s="2981"/>
      <c r="CJ91" s="2981"/>
      <c r="CK91" s="2981"/>
      <c r="CL91" s="2981"/>
      <c r="CM91" s="2981"/>
      <c r="CN91" s="2981"/>
      <c r="CO91" s="2981"/>
      <c r="CP91" s="2981"/>
      <c r="CQ91" s="2914"/>
      <c r="CR91" s="976"/>
      <c r="CS91" s="2114" t="s">
        <v>0</v>
      </c>
      <c r="CT91" s="2114"/>
      <c r="CU91" s="1510"/>
      <c r="CV91" s="1510"/>
      <c r="CW91" s="1510"/>
      <c r="CX91" s="1510"/>
      <c r="CY91" s="1510"/>
      <c r="CZ91" s="1510"/>
      <c r="DA91" s="1510"/>
      <c r="DB91" s="1510"/>
      <c r="DC91" s="2118" t="s">
        <v>1</v>
      </c>
      <c r="DD91" s="2118"/>
      <c r="DE91" s="757" t="s">
        <v>0</v>
      </c>
      <c r="DF91" s="906"/>
      <c r="DG91" s="963" t="s">
        <v>1</v>
      </c>
      <c r="DH91" s="2114" t="s">
        <v>0</v>
      </c>
      <c r="DI91" s="2114"/>
      <c r="DJ91" s="1510"/>
      <c r="DK91" s="1510"/>
      <c r="DL91" s="1510"/>
      <c r="DM91" s="1510"/>
      <c r="DN91" s="1510"/>
      <c r="DO91" s="1510"/>
      <c r="DP91" s="1510"/>
      <c r="DQ91" s="1510"/>
      <c r="DR91" s="1510"/>
      <c r="DS91" s="2118" t="s">
        <v>1</v>
      </c>
      <c r="DT91" s="2833"/>
      <c r="DU91" s="2981"/>
      <c r="DV91" s="2981"/>
      <c r="DW91" s="2981"/>
      <c r="DX91" s="2981"/>
      <c r="DY91" s="2981"/>
      <c r="DZ91" s="2981"/>
      <c r="EA91" s="2981"/>
      <c r="EB91" s="2981"/>
      <c r="EC91" s="2981"/>
      <c r="ED91" s="2981"/>
      <c r="EE91" s="2981"/>
      <c r="EF91" s="2981"/>
      <c r="EG91" s="3392"/>
      <c r="EH91" s="3393"/>
      <c r="EI91" s="1510"/>
      <c r="EJ91" s="1510"/>
      <c r="EK91" s="1510"/>
      <c r="EL91" s="1510"/>
      <c r="EM91" s="1510"/>
      <c r="EN91" s="1510"/>
      <c r="EO91" s="1510"/>
      <c r="EP91" s="1510"/>
      <c r="EQ91" s="1510"/>
      <c r="ER91" s="3388"/>
      <c r="ES91" s="3389"/>
      <c r="ET91" s="2980">
        <f t="shared" si="6"/>
        <v>0</v>
      </c>
      <c r="EU91" s="2980"/>
      <c r="EV91" s="2980"/>
      <c r="EW91" s="2980"/>
      <c r="EX91" s="2980"/>
      <c r="EY91" s="2980"/>
      <c r="EZ91" s="2980"/>
      <c r="FA91" s="2980"/>
      <c r="FB91" s="2980"/>
      <c r="FC91" s="2980"/>
      <c r="FD91" s="2980"/>
      <c r="FE91" s="2980"/>
      <c r="FF91" s="2114" t="s">
        <v>0</v>
      </c>
      <c r="FG91" s="2114"/>
      <c r="FH91" s="2115">
        <f t="shared" si="7"/>
        <v>0</v>
      </c>
      <c r="FI91" s="2115"/>
      <c r="FJ91" s="2115"/>
      <c r="FK91" s="2115"/>
      <c r="FL91" s="2115"/>
      <c r="FM91" s="2115"/>
      <c r="FN91" s="2115"/>
      <c r="FO91" s="2115"/>
      <c r="FP91" s="2115"/>
      <c r="FQ91" s="2118" t="s">
        <v>1</v>
      </c>
      <c r="FR91" s="2119"/>
    </row>
    <row r="92" spans="1:174" ht="13.5" customHeight="1">
      <c r="C92" s="169"/>
      <c r="D92" s="2993" t="s">
        <v>1132</v>
      </c>
      <c r="E92" s="2993"/>
      <c r="F92" s="2993"/>
      <c r="G92" s="2993"/>
      <c r="H92" s="2993"/>
      <c r="I92" s="2993"/>
      <c r="J92" s="2993"/>
      <c r="K92" s="2993"/>
      <c r="L92" s="2993"/>
      <c r="M92" s="2993"/>
      <c r="N92" s="2993"/>
      <c r="O92" s="2993"/>
      <c r="P92" s="2993"/>
      <c r="Q92" s="2993"/>
      <c r="R92" s="2993"/>
      <c r="S92" s="2993"/>
      <c r="T92" s="2993"/>
      <c r="U92" s="2993"/>
      <c r="V92" s="2993"/>
      <c r="W92" s="2993"/>
      <c r="X92" s="2994"/>
      <c r="Y92" s="2969">
        <v>55172</v>
      </c>
      <c r="Z92" s="2970"/>
      <c r="AA92" s="2970"/>
      <c r="AB92" s="2970"/>
      <c r="AC92" s="2971"/>
      <c r="AD92" s="169"/>
      <c r="AE92" s="457"/>
      <c r="AF92" s="457"/>
      <c r="AG92" s="457"/>
      <c r="AH92" s="457"/>
      <c r="AI92" s="960" t="s">
        <v>774</v>
      </c>
      <c r="AJ92" s="2864" t="s">
        <v>210</v>
      </c>
      <c r="AK92" s="2864"/>
      <c r="AL92" s="2864"/>
      <c r="AM92" s="459"/>
      <c r="AN92" s="459"/>
      <c r="AO92" s="2883" t="s">
        <v>7</v>
      </c>
      <c r="AP92" s="2983"/>
      <c r="AQ92" s="2399">
        <f>ET93</f>
        <v>0</v>
      </c>
      <c r="AR92" s="2388"/>
      <c r="AS92" s="2388"/>
      <c r="AT92" s="2388"/>
      <c r="AU92" s="2388"/>
      <c r="AV92" s="2388"/>
      <c r="AW92" s="2388"/>
      <c r="AX92" s="2388"/>
      <c r="AY92" s="2388"/>
      <c r="AZ92" s="2388"/>
      <c r="BA92" s="2388"/>
      <c r="BB92" s="2400"/>
      <c r="BC92" s="2114" t="s">
        <v>0</v>
      </c>
      <c r="BD92" s="2114"/>
      <c r="BE92" s="2115">
        <f>FH93</f>
        <v>0</v>
      </c>
      <c r="BF92" s="2115"/>
      <c r="BG92" s="2115"/>
      <c r="BH92" s="2115"/>
      <c r="BI92" s="2115"/>
      <c r="BJ92" s="2115"/>
      <c r="BK92" s="2115"/>
      <c r="BL92" s="2115"/>
      <c r="BM92" s="2115"/>
      <c r="BN92" s="2118" t="s">
        <v>1</v>
      </c>
      <c r="BO92" s="2118"/>
      <c r="BP92" s="2981"/>
      <c r="BQ92" s="2981"/>
      <c r="BR92" s="2981"/>
      <c r="BS92" s="2981"/>
      <c r="BT92" s="2981"/>
      <c r="BU92" s="2981"/>
      <c r="BV92" s="2981"/>
      <c r="BW92" s="2981"/>
      <c r="BX92" s="2981"/>
      <c r="BY92" s="2981"/>
      <c r="BZ92" s="2981"/>
      <c r="CA92" s="2981"/>
      <c r="CB92" s="2981"/>
      <c r="CC92" s="2981"/>
      <c r="CD92" s="2981"/>
      <c r="CE92" s="2981"/>
      <c r="CF92" s="2981"/>
      <c r="CG92" s="2981"/>
      <c r="CH92" s="2981"/>
      <c r="CI92" s="2981"/>
      <c r="CJ92" s="2981"/>
      <c r="CK92" s="2981"/>
      <c r="CL92" s="2981"/>
      <c r="CM92" s="2981"/>
      <c r="CN92" s="2981"/>
      <c r="CO92" s="2981"/>
      <c r="CP92" s="2981"/>
      <c r="CQ92" s="2914"/>
      <c r="CR92" s="976"/>
      <c r="CS92" s="2114" t="s">
        <v>0</v>
      </c>
      <c r="CT92" s="2114"/>
      <c r="CU92" s="1510"/>
      <c r="CV92" s="1510"/>
      <c r="CW92" s="1510"/>
      <c r="CX92" s="1510"/>
      <c r="CY92" s="1510"/>
      <c r="CZ92" s="1510"/>
      <c r="DA92" s="1510"/>
      <c r="DB92" s="1510"/>
      <c r="DC92" s="2118" t="s">
        <v>1</v>
      </c>
      <c r="DD92" s="2118"/>
      <c r="DE92" s="757" t="s">
        <v>0</v>
      </c>
      <c r="DF92" s="906"/>
      <c r="DG92" s="963" t="s">
        <v>1</v>
      </c>
      <c r="DH92" s="2114" t="s">
        <v>0</v>
      </c>
      <c r="DI92" s="2114"/>
      <c r="DJ92" s="1510"/>
      <c r="DK92" s="1510"/>
      <c r="DL92" s="1510"/>
      <c r="DM92" s="1510"/>
      <c r="DN92" s="1510"/>
      <c r="DO92" s="1510"/>
      <c r="DP92" s="1510"/>
      <c r="DQ92" s="1510"/>
      <c r="DR92" s="1510"/>
      <c r="DS92" s="2118" t="s">
        <v>1</v>
      </c>
      <c r="DT92" s="2833"/>
      <c r="DU92" s="2981"/>
      <c r="DV92" s="2981"/>
      <c r="DW92" s="2981"/>
      <c r="DX92" s="2981"/>
      <c r="DY92" s="2981"/>
      <c r="DZ92" s="2981"/>
      <c r="EA92" s="2981"/>
      <c r="EB92" s="2981"/>
      <c r="EC92" s="2981"/>
      <c r="ED92" s="2981"/>
      <c r="EE92" s="2981"/>
      <c r="EF92" s="2981"/>
      <c r="EG92" s="3392"/>
      <c r="EH92" s="3393"/>
      <c r="EI92" s="1510"/>
      <c r="EJ92" s="1510"/>
      <c r="EK92" s="1510"/>
      <c r="EL92" s="1510"/>
      <c r="EM92" s="1510"/>
      <c r="EN92" s="1510"/>
      <c r="EO92" s="1510"/>
      <c r="EP92" s="1510"/>
      <c r="EQ92" s="1510"/>
      <c r="ER92" s="3388"/>
      <c r="ES92" s="3389"/>
      <c r="ET92" s="2980">
        <f t="shared" si="6"/>
        <v>0</v>
      </c>
      <c r="EU92" s="2980"/>
      <c r="EV92" s="2980"/>
      <c r="EW92" s="2980"/>
      <c r="EX92" s="2980"/>
      <c r="EY92" s="2980"/>
      <c r="EZ92" s="2980"/>
      <c r="FA92" s="2980"/>
      <c r="FB92" s="2980"/>
      <c r="FC92" s="2980"/>
      <c r="FD92" s="2980"/>
      <c r="FE92" s="2980"/>
      <c r="FF92" s="2114" t="s">
        <v>0</v>
      </c>
      <c r="FG92" s="2114"/>
      <c r="FH92" s="2115">
        <f t="shared" si="7"/>
        <v>0</v>
      </c>
      <c r="FI92" s="2115"/>
      <c r="FJ92" s="2115"/>
      <c r="FK92" s="2115"/>
      <c r="FL92" s="2115"/>
      <c r="FM92" s="2115"/>
      <c r="FN92" s="2115"/>
      <c r="FO92" s="2115"/>
      <c r="FP92" s="2115"/>
      <c r="FQ92" s="2118" t="s">
        <v>1</v>
      </c>
      <c r="FR92" s="2119"/>
    </row>
    <row r="93" spans="1:174" ht="37.5" customHeight="1" thickBot="1">
      <c r="C93" s="176"/>
      <c r="D93" s="3483"/>
      <c r="E93" s="3483"/>
      <c r="F93" s="3483"/>
      <c r="G93" s="3483"/>
      <c r="H93" s="3483"/>
      <c r="I93" s="3483"/>
      <c r="J93" s="3483"/>
      <c r="K93" s="3483"/>
      <c r="L93" s="3483"/>
      <c r="M93" s="3483"/>
      <c r="N93" s="3483"/>
      <c r="O93" s="3483"/>
      <c r="P93" s="3483"/>
      <c r="Q93" s="3483"/>
      <c r="R93" s="3483"/>
      <c r="S93" s="3483"/>
      <c r="T93" s="3483"/>
      <c r="U93" s="3483"/>
      <c r="V93" s="3483"/>
      <c r="W93" s="3483"/>
      <c r="X93" s="3484"/>
      <c r="Y93" s="3346">
        <v>55372</v>
      </c>
      <c r="Z93" s="3347"/>
      <c r="AA93" s="3347"/>
      <c r="AB93" s="3347"/>
      <c r="AC93" s="3348"/>
      <c r="AD93" s="211"/>
      <c r="AE93" s="461"/>
      <c r="AF93" s="461"/>
      <c r="AG93" s="461"/>
      <c r="AH93" s="461"/>
      <c r="AI93" s="969" t="s">
        <v>774</v>
      </c>
      <c r="AJ93" s="2845" t="s">
        <v>211</v>
      </c>
      <c r="AK93" s="2845"/>
      <c r="AL93" s="2845"/>
      <c r="AM93" s="178"/>
      <c r="AN93" s="178"/>
      <c r="AO93" s="3011" t="s">
        <v>8</v>
      </c>
      <c r="AP93" s="3012"/>
      <c r="AQ93" s="2895"/>
      <c r="AR93" s="2843"/>
      <c r="AS93" s="2843"/>
      <c r="AT93" s="2843"/>
      <c r="AU93" s="2843"/>
      <c r="AV93" s="2843"/>
      <c r="AW93" s="2843"/>
      <c r="AX93" s="2843"/>
      <c r="AY93" s="2843"/>
      <c r="AZ93" s="2843"/>
      <c r="BA93" s="2843"/>
      <c r="BB93" s="2844"/>
      <c r="BC93" s="2839" t="s">
        <v>0</v>
      </c>
      <c r="BD93" s="2114"/>
      <c r="BE93" s="1510"/>
      <c r="BF93" s="1510"/>
      <c r="BG93" s="1510"/>
      <c r="BH93" s="1510"/>
      <c r="BI93" s="1510"/>
      <c r="BJ93" s="1510"/>
      <c r="BK93" s="1510"/>
      <c r="BL93" s="1510"/>
      <c r="BM93" s="1510"/>
      <c r="BN93" s="2118" t="s">
        <v>1</v>
      </c>
      <c r="BO93" s="2833"/>
      <c r="BP93" s="2981"/>
      <c r="BQ93" s="2981"/>
      <c r="BR93" s="2981"/>
      <c r="BS93" s="2981"/>
      <c r="BT93" s="2981"/>
      <c r="BU93" s="2981"/>
      <c r="BV93" s="2981"/>
      <c r="BW93" s="2981"/>
      <c r="BX93" s="2981"/>
      <c r="BY93" s="2981"/>
      <c r="BZ93" s="2981"/>
      <c r="CA93" s="2981"/>
      <c r="CB93" s="2981"/>
      <c r="CC93" s="2981"/>
      <c r="CD93" s="2981"/>
      <c r="CE93" s="2981"/>
      <c r="CF93" s="2981"/>
      <c r="CG93" s="2981"/>
      <c r="CH93" s="2981"/>
      <c r="CI93" s="2981"/>
      <c r="CJ93" s="2981"/>
      <c r="CK93" s="2981"/>
      <c r="CL93" s="2981"/>
      <c r="CM93" s="2981"/>
      <c r="CN93" s="2981"/>
      <c r="CO93" s="2981"/>
      <c r="CP93" s="2981"/>
      <c r="CQ93" s="2914"/>
      <c r="CR93" s="976"/>
      <c r="CS93" s="2114" t="s">
        <v>0</v>
      </c>
      <c r="CT93" s="2114"/>
      <c r="CU93" s="1510"/>
      <c r="CV93" s="1510"/>
      <c r="CW93" s="1510"/>
      <c r="CX93" s="1510"/>
      <c r="CY93" s="1510"/>
      <c r="CZ93" s="1510"/>
      <c r="DA93" s="1510"/>
      <c r="DB93" s="1510"/>
      <c r="DC93" s="2118" t="s">
        <v>1</v>
      </c>
      <c r="DD93" s="2118"/>
      <c r="DE93" s="757" t="s">
        <v>0</v>
      </c>
      <c r="DF93" s="906"/>
      <c r="DG93" s="962" t="s">
        <v>1</v>
      </c>
      <c r="DH93" s="2114" t="s">
        <v>0</v>
      </c>
      <c r="DI93" s="2114"/>
      <c r="DJ93" s="1510"/>
      <c r="DK93" s="1510"/>
      <c r="DL93" s="1510"/>
      <c r="DM93" s="1510"/>
      <c r="DN93" s="1510"/>
      <c r="DO93" s="1510"/>
      <c r="DP93" s="1510"/>
      <c r="DQ93" s="1510"/>
      <c r="DR93" s="1510"/>
      <c r="DS93" s="2118" t="s">
        <v>1</v>
      </c>
      <c r="DT93" s="2833"/>
      <c r="DU93" s="2981"/>
      <c r="DV93" s="2981"/>
      <c r="DW93" s="2981"/>
      <c r="DX93" s="2981"/>
      <c r="DY93" s="2981"/>
      <c r="DZ93" s="2981"/>
      <c r="EA93" s="2981"/>
      <c r="EB93" s="2981"/>
      <c r="EC93" s="2981"/>
      <c r="ED93" s="2981"/>
      <c r="EE93" s="2981"/>
      <c r="EF93" s="2981"/>
      <c r="EG93" s="3392"/>
      <c r="EH93" s="3393"/>
      <c r="EI93" s="1510"/>
      <c r="EJ93" s="1510"/>
      <c r="EK93" s="1510"/>
      <c r="EL93" s="1510"/>
      <c r="EM93" s="1510"/>
      <c r="EN93" s="1510"/>
      <c r="EO93" s="1510"/>
      <c r="EP93" s="1510"/>
      <c r="EQ93" s="1510"/>
      <c r="ER93" s="3388"/>
      <c r="ES93" s="3389"/>
      <c r="ET93" s="2000">
        <f t="shared" si="6"/>
        <v>0</v>
      </c>
      <c r="EU93" s="2000"/>
      <c r="EV93" s="2000"/>
      <c r="EW93" s="2000"/>
      <c r="EX93" s="2000"/>
      <c r="EY93" s="2000"/>
      <c r="EZ93" s="2000"/>
      <c r="FA93" s="2000"/>
      <c r="FB93" s="2000"/>
      <c r="FC93" s="2000"/>
      <c r="FD93" s="2000"/>
      <c r="FE93" s="2000"/>
      <c r="FF93" s="2835" t="s">
        <v>0</v>
      </c>
      <c r="FG93" s="2835"/>
      <c r="FH93" s="2322">
        <f t="shared" si="7"/>
        <v>0</v>
      </c>
      <c r="FI93" s="2322"/>
      <c r="FJ93" s="2322"/>
      <c r="FK93" s="2322"/>
      <c r="FL93" s="2322"/>
      <c r="FM93" s="2322"/>
      <c r="FN93" s="2322"/>
      <c r="FO93" s="2322"/>
      <c r="FP93" s="2322"/>
      <c r="FQ93" s="2118" t="s">
        <v>1</v>
      </c>
      <c r="FR93" s="2119"/>
    </row>
    <row r="94" spans="1:174" ht="13.5" customHeight="1" thickBot="1">
      <c r="A94" s="627" t="s">
        <v>214</v>
      </c>
      <c r="C94" s="171"/>
      <c r="D94" s="3478" t="s">
        <v>778</v>
      </c>
      <c r="E94" s="3478"/>
      <c r="F94" s="3478"/>
      <c r="G94" s="3478"/>
      <c r="H94" s="3478"/>
      <c r="I94" s="3478"/>
      <c r="J94" s="3478"/>
      <c r="K94" s="3478"/>
      <c r="L94" s="3478"/>
      <c r="M94" s="3478"/>
      <c r="N94" s="3478"/>
      <c r="O94" s="3478"/>
      <c r="P94" s="3478"/>
      <c r="Q94" s="3478"/>
      <c r="R94" s="3478"/>
      <c r="S94" s="3478"/>
      <c r="T94" s="3478"/>
      <c r="U94" s="3478"/>
      <c r="V94" s="3478"/>
      <c r="W94" s="3478"/>
      <c r="X94" s="3479"/>
      <c r="Y94" s="3150">
        <v>5500</v>
      </c>
      <c r="Z94" s="2968"/>
      <c r="AA94" s="2968"/>
      <c r="AB94" s="2968"/>
      <c r="AC94" s="3320"/>
      <c r="AD94" s="171"/>
      <c r="AE94" s="212"/>
      <c r="AF94" s="212"/>
      <c r="AG94" s="212"/>
      <c r="AH94" s="212"/>
      <c r="AI94" s="213" t="s">
        <v>774</v>
      </c>
      <c r="AJ94" s="3482" t="s">
        <v>210</v>
      </c>
      <c r="AK94" s="3482"/>
      <c r="AL94" s="3482"/>
      <c r="AM94" s="460"/>
      <c r="AN94" s="460"/>
      <c r="AO94" s="2884" t="s">
        <v>7</v>
      </c>
      <c r="AP94" s="3398"/>
      <c r="AQ94" s="2401">
        <f>AQ48+AQ11</f>
        <v>8971864</v>
      </c>
      <c r="AR94" s="2402"/>
      <c r="AS94" s="2402"/>
      <c r="AT94" s="2402"/>
      <c r="AU94" s="2402"/>
      <c r="AV94" s="2402"/>
      <c r="AW94" s="2402"/>
      <c r="AX94" s="2402"/>
      <c r="AY94" s="2402"/>
      <c r="AZ94" s="2402"/>
      <c r="BA94" s="2402"/>
      <c r="BB94" s="2403"/>
      <c r="BC94" s="3394" t="s">
        <v>0</v>
      </c>
      <c r="BD94" s="3394"/>
      <c r="BE94" s="2132">
        <f>BE48+BE11</f>
        <v>1698581</v>
      </c>
      <c r="BF94" s="2132"/>
      <c r="BG94" s="2132"/>
      <c r="BH94" s="2132"/>
      <c r="BI94" s="2132"/>
      <c r="BJ94" s="2132"/>
      <c r="BK94" s="2132"/>
      <c r="BL94" s="2132"/>
      <c r="BM94" s="2132"/>
      <c r="BN94" s="3390" t="s">
        <v>1</v>
      </c>
      <c r="BO94" s="3390"/>
      <c r="BP94" s="3397">
        <f>BP48+BP11</f>
        <v>145185738</v>
      </c>
      <c r="BQ94" s="3397"/>
      <c r="BR94" s="3397"/>
      <c r="BS94" s="3397"/>
      <c r="BT94" s="3397"/>
      <c r="BU94" s="3397"/>
      <c r="BV94" s="3397"/>
      <c r="BW94" s="3397"/>
      <c r="BX94" s="3397"/>
      <c r="BY94" s="3397"/>
      <c r="BZ94" s="3397"/>
      <c r="CA94" s="3397"/>
      <c r="CB94" s="3397"/>
      <c r="CC94" s="3397">
        <f>CC48+CC11</f>
        <v>285685</v>
      </c>
      <c r="CD94" s="3397"/>
      <c r="CE94" s="3397"/>
      <c r="CF94" s="3397"/>
      <c r="CG94" s="3397"/>
      <c r="CH94" s="3397"/>
      <c r="CI94" s="3397"/>
      <c r="CJ94" s="3397"/>
      <c r="CK94" s="3397"/>
      <c r="CL94" s="3397"/>
      <c r="CM94" s="3397"/>
      <c r="CN94" s="3397"/>
      <c r="CO94" s="3397"/>
      <c r="CP94" s="3397"/>
      <c r="CQ94" s="2464"/>
      <c r="CR94" s="769">
        <f>CR11+CR48</f>
        <v>1210962</v>
      </c>
      <c r="CS94" s="3394" t="s">
        <v>0</v>
      </c>
      <c r="CT94" s="3394"/>
      <c r="CU94" s="2132">
        <f>CU48+CU11</f>
        <v>144170106</v>
      </c>
      <c r="CV94" s="2132"/>
      <c r="CW94" s="2132"/>
      <c r="CX94" s="2132"/>
      <c r="CY94" s="2132"/>
      <c r="CZ94" s="2132"/>
      <c r="DA94" s="2132"/>
      <c r="DB94" s="2132"/>
      <c r="DC94" s="3390" t="s">
        <v>1</v>
      </c>
      <c r="DD94" s="3390"/>
      <c r="DE94" s="760" t="s">
        <v>0</v>
      </c>
      <c r="DF94" s="925">
        <f>DF11+DF48</f>
        <v>182875</v>
      </c>
      <c r="DG94" s="765" t="s">
        <v>1</v>
      </c>
      <c r="DH94" s="3394" t="s">
        <v>0</v>
      </c>
      <c r="DI94" s="3394"/>
      <c r="DJ94" s="2132">
        <f>DJ48+DJ11</f>
        <v>18046</v>
      </c>
      <c r="DK94" s="2132"/>
      <c r="DL94" s="2132"/>
      <c r="DM94" s="2132"/>
      <c r="DN94" s="2132"/>
      <c r="DO94" s="2132"/>
      <c r="DP94" s="2132"/>
      <c r="DQ94" s="2132"/>
      <c r="DR94" s="2132"/>
      <c r="DS94" s="3390" t="s">
        <v>1</v>
      </c>
      <c r="DT94" s="3395"/>
      <c r="DU94" s="3397">
        <f>DU48+DU11</f>
        <v>940872</v>
      </c>
      <c r="DV94" s="3397"/>
      <c r="DW94" s="3397"/>
      <c r="DX94" s="3397"/>
      <c r="DY94" s="3397"/>
      <c r="DZ94" s="3397"/>
      <c r="EA94" s="3397"/>
      <c r="EB94" s="3397"/>
      <c r="EC94" s="3397"/>
      <c r="ED94" s="3397"/>
      <c r="EE94" s="3397"/>
      <c r="EF94" s="3397"/>
      <c r="EG94" s="3396"/>
      <c r="EH94" s="3394"/>
      <c r="EI94" s="2132">
        <f>EI48-EI11</f>
        <v>0</v>
      </c>
      <c r="EJ94" s="2132"/>
      <c r="EK94" s="2132"/>
      <c r="EL94" s="2132"/>
      <c r="EM94" s="2132"/>
      <c r="EN94" s="2132"/>
      <c r="EO94" s="2132"/>
      <c r="EP94" s="2132"/>
      <c r="EQ94" s="2132"/>
      <c r="ER94" s="3390"/>
      <c r="ES94" s="3395"/>
      <c r="ET94" s="3447">
        <f t="shared" ref="ET94:ET95" si="8">AQ94+BP94+CC94-CU94-DF94-DJ94-EI94</f>
        <v>10072260</v>
      </c>
      <c r="EU94" s="3447"/>
      <c r="EV94" s="3447"/>
      <c r="EW94" s="3447"/>
      <c r="EX94" s="3447"/>
      <c r="EY94" s="3447"/>
      <c r="EZ94" s="3447"/>
      <c r="FA94" s="3447"/>
      <c r="FB94" s="3447"/>
      <c r="FC94" s="3447"/>
      <c r="FD94" s="3447"/>
      <c r="FE94" s="3447"/>
      <c r="FF94" s="2075" t="s">
        <v>0</v>
      </c>
      <c r="FG94" s="2075"/>
      <c r="FH94" s="2092">
        <f t="shared" si="7"/>
        <v>1785796</v>
      </c>
      <c r="FI94" s="2092"/>
      <c r="FJ94" s="2092"/>
      <c r="FK94" s="2092"/>
      <c r="FL94" s="2092"/>
      <c r="FM94" s="2092"/>
      <c r="FN94" s="2092"/>
      <c r="FO94" s="2092"/>
      <c r="FP94" s="2092"/>
      <c r="FQ94" s="3390" t="s">
        <v>1</v>
      </c>
      <c r="FR94" s="3391"/>
    </row>
    <row r="95" spans="1:174" ht="27" customHeight="1" thickBot="1">
      <c r="C95" s="176"/>
      <c r="D95" s="3480"/>
      <c r="E95" s="3480"/>
      <c r="F95" s="3480"/>
      <c r="G95" s="3480"/>
      <c r="H95" s="3480"/>
      <c r="I95" s="3480"/>
      <c r="J95" s="3480"/>
      <c r="K95" s="3480"/>
      <c r="L95" s="3480"/>
      <c r="M95" s="3480"/>
      <c r="N95" s="3480"/>
      <c r="O95" s="3480"/>
      <c r="P95" s="3480"/>
      <c r="Q95" s="3480"/>
      <c r="R95" s="3480"/>
      <c r="S95" s="3480"/>
      <c r="T95" s="3480"/>
      <c r="U95" s="3480"/>
      <c r="V95" s="3480"/>
      <c r="W95" s="3480"/>
      <c r="X95" s="3481"/>
      <c r="Y95" s="3346">
        <v>5520</v>
      </c>
      <c r="Z95" s="3347"/>
      <c r="AA95" s="3347"/>
      <c r="AB95" s="3347"/>
      <c r="AC95" s="3348"/>
      <c r="AD95" s="211"/>
      <c r="AE95" s="461"/>
      <c r="AF95" s="461"/>
      <c r="AG95" s="461"/>
      <c r="AH95" s="461"/>
      <c r="AI95" s="969" t="s">
        <v>774</v>
      </c>
      <c r="AJ95" s="2845" t="s">
        <v>211</v>
      </c>
      <c r="AK95" s="2845"/>
      <c r="AL95" s="2845"/>
      <c r="AM95" s="178"/>
      <c r="AN95" s="178"/>
      <c r="AO95" s="3011" t="s">
        <v>8</v>
      </c>
      <c r="AP95" s="3012"/>
      <c r="AQ95" s="3121">
        <f>AQ49+AQ12</f>
        <v>6410187</v>
      </c>
      <c r="AR95" s="2447"/>
      <c r="AS95" s="2447"/>
      <c r="AT95" s="2447"/>
      <c r="AU95" s="2447"/>
      <c r="AV95" s="2447"/>
      <c r="AW95" s="2447"/>
      <c r="AX95" s="2447"/>
      <c r="AY95" s="2447"/>
      <c r="AZ95" s="2447"/>
      <c r="BA95" s="2447"/>
      <c r="BB95" s="3037"/>
      <c r="BC95" s="2834" t="s">
        <v>0</v>
      </c>
      <c r="BD95" s="2835"/>
      <c r="BE95" s="2322">
        <f>BE49+BE12</f>
        <v>1192392</v>
      </c>
      <c r="BF95" s="2322"/>
      <c r="BG95" s="2322"/>
      <c r="BH95" s="2322"/>
      <c r="BI95" s="2322"/>
      <c r="BJ95" s="2322"/>
      <c r="BK95" s="2322"/>
      <c r="BL95" s="2322"/>
      <c r="BM95" s="2322"/>
      <c r="BN95" s="2837" t="s">
        <v>1</v>
      </c>
      <c r="BO95" s="2838"/>
      <c r="BP95" s="2000">
        <f>BP49+BP12</f>
        <v>131991104</v>
      </c>
      <c r="BQ95" s="2000"/>
      <c r="BR95" s="2000"/>
      <c r="BS95" s="2000"/>
      <c r="BT95" s="2000"/>
      <c r="BU95" s="2000"/>
      <c r="BV95" s="2000"/>
      <c r="BW95" s="2000"/>
      <c r="BX95" s="2000"/>
      <c r="BY95" s="2000"/>
      <c r="BZ95" s="2000"/>
      <c r="CA95" s="2000"/>
      <c r="CB95" s="2000"/>
      <c r="CC95" s="2000">
        <f>CC49+CC12</f>
        <v>126</v>
      </c>
      <c r="CD95" s="2000"/>
      <c r="CE95" s="2000"/>
      <c r="CF95" s="2000"/>
      <c r="CG95" s="2000"/>
      <c r="CH95" s="2000"/>
      <c r="CI95" s="2000"/>
      <c r="CJ95" s="2000"/>
      <c r="CK95" s="2000"/>
      <c r="CL95" s="2000"/>
      <c r="CM95" s="2000"/>
      <c r="CN95" s="2000"/>
      <c r="CO95" s="2000"/>
      <c r="CP95" s="2000"/>
      <c r="CQ95" s="2446"/>
      <c r="CR95" s="914">
        <f>CR12+CR49</f>
        <v>651003</v>
      </c>
      <c r="CS95" s="2835" t="s">
        <v>0</v>
      </c>
      <c r="CT95" s="2835"/>
      <c r="CU95" s="2322">
        <f>CU49+CU12</f>
        <v>129364524</v>
      </c>
      <c r="CV95" s="2322"/>
      <c r="CW95" s="2322"/>
      <c r="CX95" s="2322"/>
      <c r="CY95" s="2322"/>
      <c r="CZ95" s="2322"/>
      <c r="DA95" s="2322"/>
      <c r="DB95" s="2322"/>
      <c r="DC95" s="2837" t="s">
        <v>1</v>
      </c>
      <c r="DD95" s="2837"/>
      <c r="DE95" s="766" t="s">
        <v>0</v>
      </c>
      <c r="DF95" s="938">
        <f>DF12+DF49</f>
        <v>20106</v>
      </c>
      <c r="DG95" s="974" t="s">
        <v>1</v>
      </c>
      <c r="DH95" s="2835" t="s">
        <v>0</v>
      </c>
      <c r="DI95" s="2835"/>
      <c r="DJ95" s="2322">
        <f>DJ49+DJ12</f>
        <v>44923</v>
      </c>
      <c r="DK95" s="2322"/>
      <c r="DL95" s="2322"/>
      <c r="DM95" s="2322"/>
      <c r="DN95" s="2322"/>
      <c r="DO95" s="2322"/>
      <c r="DP95" s="2322"/>
      <c r="DQ95" s="2322"/>
      <c r="DR95" s="2322"/>
      <c r="DS95" s="2837" t="s">
        <v>1</v>
      </c>
      <c r="DT95" s="2838"/>
      <c r="DU95" s="2000">
        <f>DU49+DU12</f>
        <v>124708</v>
      </c>
      <c r="DV95" s="2000"/>
      <c r="DW95" s="2000"/>
      <c r="DX95" s="2000"/>
      <c r="DY95" s="2000"/>
      <c r="DZ95" s="2000"/>
      <c r="EA95" s="2000"/>
      <c r="EB95" s="2000"/>
      <c r="EC95" s="2000"/>
      <c r="ED95" s="2000"/>
      <c r="EE95" s="2000"/>
      <c r="EF95" s="2000"/>
      <c r="EG95" s="2834"/>
      <c r="EH95" s="2835"/>
      <c r="EI95" s="2322">
        <f>EI49-EI12</f>
        <v>0</v>
      </c>
      <c r="EJ95" s="2322"/>
      <c r="EK95" s="2322"/>
      <c r="EL95" s="2322"/>
      <c r="EM95" s="2322"/>
      <c r="EN95" s="2322"/>
      <c r="EO95" s="2322"/>
      <c r="EP95" s="2322"/>
      <c r="EQ95" s="2322"/>
      <c r="ER95" s="2837"/>
      <c r="ES95" s="2838"/>
      <c r="ET95" s="2000">
        <f t="shared" si="8"/>
        <v>8971864</v>
      </c>
      <c r="EU95" s="2000"/>
      <c r="EV95" s="2000"/>
      <c r="EW95" s="2000"/>
      <c r="EX95" s="2000"/>
      <c r="EY95" s="2000"/>
      <c r="EZ95" s="2000"/>
      <c r="FA95" s="2000"/>
      <c r="FB95" s="2000"/>
      <c r="FC95" s="2000"/>
      <c r="FD95" s="2000"/>
      <c r="FE95" s="2000"/>
      <c r="FF95" s="2835" t="s">
        <v>0</v>
      </c>
      <c r="FG95" s="2835"/>
      <c r="FH95" s="2322">
        <f t="shared" si="7"/>
        <v>1698581</v>
      </c>
      <c r="FI95" s="2322"/>
      <c r="FJ95" s="2322"/>
      <c r="FK95" s="2322"/>
      <c r="FL95" s="2322"/>
      <c r="FM95" s="2322"/>
      <c r="FN95" s="2322"/>
      <c r="FO95" s="2322"/>
      <c r="FP95" s="2322"/>
      <c r="FQ95" s="2837" t="s">
        <v>1</v>
      </c>
      <c r="FR95" s="3014"/>
    </row>
    <row r="96" spans="1:174" ht="12" customHeight="1">
      <c r="DW96" s="179"/>
      <c r="DX96" s="179"/>
      <c r="DY96" s="179"/>
      <c r="DZ96" s="179"/>
      <c r="EA96" s="179"/>
      <c r="EB96" s="179"/>
      <c r="EC96" s="179"/>
      <c r="ED96" s="179"/>
      <c r="EE96" s="179"/>
      <c r="EF96" s="179"/>
      <c r="EG96" s="179"/>
      <c r="EH96" s="179"/>
      <c r="EI96" s="179"/>
      <c r="EJ96" s="179"/>
      <c r="EK96" s="179"/>
      <c r="EL96" s="179"/>
      <c r="EM96" s="179"/>
      <c r="EN96" s="179"/>
      <c r="EO96" s="179"/>
      <c r="EP96" s="179"/>
      <c r="EQ96" s="179"/>
      <c r="ER96" s="179"/>
      <c r="ES96" s="179"/>
      <c r="ET96" s="179"/>
      <c r="EU96" s="179"/>
      <c r="EV96" s="179"/>
    </row>
    <row r="97" spans="1:172" s="450" customFormat="1" ht="15.75" customHeight="1">
      <c r="A97" s="629"/>
      <c r="G97" s="1010" t="s">
        <v>426</v>
      </c>
      <c r="H97" s="1010"/>
      <c r="I97" s="1010"/>
      <c r="J97" s="1010"/>
      <c r="K97" s="1010"/>
      <c r="L97" s="1010"/>
      <c r="M97" s="1010"/>
      <c r="N97" s="1010"/>
      <c r="O97" s="1010"/>
      <c r="P97" s="1010"/>
      <c r="Q97" s="1010"/>
      <c r="R97" s="1010"/>
      <c r="S97" s="1010"/>
      <c r="T97" s="1010"/>
      <c r="U97" s="1010"/>
      <c r="V97" s="1010"/>
      <c r="W97" s="1010"/>
      <c r="X97" s="1010"/>
      <c r="Y97" s="1010"/>
      <c r="Z97" s="1010"/>
      <c r="AA97" s="1010"/>
      <c r="AB97" s="1010"/>
      <c r="AC97" s="1010"/>
      <c r="AD97" s="1010"/>
      <c r="AE97" s="1010"/>
      <c r="AF97" s="1010"/>
      <c r="AG97" s="1010"/>
      <c r="AH97" s="1010"/>
      <c r="AI97" s="1010"/>
      <c r="AJ97" s="1010"/>
      <c r="AK97" s="1010"/>
      <c r="AL97" s="1010"/>
      <c r="AM97" s="1010"/>
      <c r="AN97" s="1010"/>
      <c r="AO97" s="1010"/>
      <c r="AP97" s="1010"/>
      <c r="AQ97" s="1010"/>
      <c r="AR97" s="1010"/>
      <c r="AS97" s="1010"/>
      <c r="AT97" s="1010"/>
      <c r="AU97" s="1010"/>
      <c r="AV97" s="1010"/>
      <c r="AW97" s="1010"/>
      <c r="AX97" s="1010"/>
      <c r="AY97" s="1010"/>
      <c r="AZ97" s="1010"/>
      <c r="BA97" s="1010"/>
      <c r="BB97" s="1010"/>
      <c r="BC97" s="1010"/>
      <c r="BD97" s="1010"/>
      <c r="BE97" s="1010"/>
      <c r="BF97" s="1010"/>
      <c r="BG97" s="1010"/>
      <c r="BH97" s="1010"/>
      <c r="BI97" s="1010"/>
      <c r="BJ97" s="1010"/>
      <c r="BK97" s="1010"/>
      <c r="BL97" s="1010"/>
      <c r="BM97" s="1010"/>
      <c r="BN97" s="1010"/>
      <c r="BO97" s="1010"/>
      <c r="BP97" s="1010"/>
      <c r="BQ97" s="1010"/>
      <c r="BR97" s="1010"/>
      <c r="BS97" s="1010"/>
      <c r="BT97" s="1010"/>
      <c r="BU97" s="1010"/>
      <c r="BV97" s="1010"/>
      <c r="BW97" s="1010"/>
      <c r="BX97" s="1010"/>
      <c r="BY97" s="1010"/>
      <c r="BZ97" s="1010"/>
      <c r="CA97" s="1010"/>
      <c r="CB97" s="1010"/>
      <c r="CC97" s="1010"/>
      <c r="CD97" s="1010"/>
      <c r="CE97" s="1010"/>
      <c r="CF97" s="1010"/>
      <c r="CG97" s="1010"/>
      <c r="CH97" s="1010"/>
      <c r="CI97" s="1010"/>
      <c r="CJ97" s="1010"/>
      <c r="CK97" s="1010"/>
      <c r="CL97" s="1010"/>
      <c r="CM97" s="1010"/>
      <c r="CN97" s="1010"/>
      <c r="CO97" s="1010"/>
      <c r="CP97" s="1010"/>
      <c r="CQ97" s="1010"/>
      <c r="CR97" s="1010"/>
      <c r="CS97" s="1010"/>
      <c r="CT97" s="1010"/>
      <c r="CU97" s="1010"/>
      <c r="CV97" s="1010"/>
      <c r="CW97" s="1010"/>
      <c r="CX97" s="1010"/>
      <c r="CY97" s="1010"/>
      <c r="CZ97" s="1010"/>
      <c r="DA97" s="1010"/>
      <c r="DB97" s="1010"/>
      <c r="DE97" s="749"/>
      <c r="DF97" s="749"/>
      <c r="DG97" s="749"/>
      <c r="FH97" s="460"/>
      <c r="FI97" s="460"/>
      <c r="FJ97" s="460"/>
      <c r="FK97" s="460"/>
      <c r="FL97" s="460"/>
      <c r="FM97" s="212"/>
      <c r="FN97" s="460"/>
      <c r="FO97" s="460"/>
      <c r="FP97" s="460"/>
    </row>
    <row r="98" spans="1:172" s="101" customFormat="1" ht="12.75" customHeight="1">
      <c r="A98" s="631"/>
      <c r="G98" s="1010" t="s">
        <v>300</v>
      </c>
      <c r="H98" s="1010"/>
      <c r="I98" s="1010"/>
      <c r="J98" s="1010"/>
      <c r="K98" s="1010"/>
      <c r="L98" s="1010"/>
      <c r="M98" s="1010"/>
      <c r="N98" s="1010"/>
      <c r="O98" s="1010"/>
      <c r="P98" s="1010"/>
      <c r="Q98" s="1010"/>
      <c r="R98" s="1010"/>
      <c r="S98" s="1010"/>
      <c r="T98" s="1010"/>
      <c r="U98" s="1010"/>
      <c r="V98" s="1010"/>
      <c r="W98" s="1010"/>
      <c r="X98" s="1010"/>
      <c r="Y98" s="1010"/>
      <c r="Z98" s="1010"/>
      <c r="AA98" s="1010"/>
      <c r="AB98" s="1010"/>
      <c r="AC98" s="1010"/>
      <c r="AD98" s="1010"/>
      <c r="AE98" s="1010"/>
      <c r="AF98" s="1010"/>
      <c r="AG98" s="1010"/>
      <c r="AH98" s="1010"/>
      <c r="AI98" s="1010"/>
      <c r="AJ98" s="1010"/>
      <c r="AK98" s="1010"/>
      <c r="AL98" s="1010"/>
      <c r="AM98" s="1010"/>
      <c r="AN98" s="1010"/>
      <c r="AO98" s="1010"/>
      <c r="AP98" s="1010"/>
      <c r="AQ98" s="1010"/>
      <c r="AR98" s="1010"/>
      <c r="AS98" s="1010"/>
      <c r="AT98" s="1010"/>
      <c r="AU98" s="1010"/>
      <c r="AV98" s="1010"/>
      <c r="AW98" s="1010"/>
      <c r="AX98" s="1010"/>
      <c r="AY98" s="1010"/>
      <c r="AZ98" s="1010"/>
      <c r="BA98" s="1010"/>
      <c r="BB98" s="1010"/>
      <c r="BC98" s="1010"/>
      <c r="BD98" s="1010"/>
      <c r="BE98" s="1010"/>
      <c r="BF98" s="1010"/>
      <c r="BG98" s="1010"/>
      <c r="BH98" s="1010"/>
      <c r="BI98" s="1010"/>
      <c r="BJ98" s="1010"/>
      <c r="BK98" s="1010"/>
      <c r="BL98" s="1010"/>
      <c r="BM98" s="1010"/>
      <c r="BN98" s="1010"/>
      <c r="BO98" s="1010"/>
      <c r="BP98" s="1010"/>
      <c r="BQ98" s="1010"/>
      <c r="BR98" s="1010"/>
      <c r="BS98" s="1010"/>
      <c r="BT98" s="1010"/>
      <c r="BU98" s="1010"/>
      <c r="BV98" s="1010"/>
      <c r="BW98" s="1010"/>
      <c r="BX98" s="1010"/>
      <c r="BY98" s="1010"/>
      <c r="BZ98" s="1010"/>
      <c r="CA98" s="1010"/>
      <c r="CB98" s="1010"/>
      <c r="CC98" s="1010"/>
      <c r="CD98" s="1010"/>
      <c r="CE98" s="1010"/>
      <c r="CF98" s="1010"/>
      <c r="CG98" s="1010"/>
      <c r="CH98" s="1010"/>
      <c r="CI98" s="1010"/>
      <c r="CJ98" s="1010"/>
      <c r="CK98" s="1010"/>
      <c r="CL98" s="1010"/>
      <c r="CM98" s="1010"/>
      <c r="CN98" s="1010"/>
      <c r="CO98" s="1010"/>
      <c r="CP98" s="1010"/>
      <c r="CQ98" s="1010"/>
      <c r="CR98" s="1010"/>
      <c r="CS98" s="1010"/>
      <c r="CT98" s="1010"/>
      <c r="CU98" s="1010"/>
      <c r="CV98" s="1010"/>
      <c r="CW98" s="1010"/>
      <c r="CX98" s="1010"/>
      <c r="CY98" s="1010"/>
      <c r="CZ98" s="1010"/>
      <c r="DA98" s="1010"/>
      <c r="DB98" s="1010"/>
      <c r="FH98" s="214"/>
      <c r="FI98" s="214"/>
      <c r="FJ98" s="214"/>
      <c r="FK98" s="214"/>
      <c r="FL98" s="214"/>
      <c r="FM98" s="214"/>
      <c r="FN98" s="214"/>
      <c r="FO98" s="214"/>
      <c r="FP98" s="214"/>
    </row>
    <row r="99" spans="1:172" s="179" customFormat="1" ht="13.15" customHeight="1">
      <c r="A99" s="633"/>
    </row>
    <row r="100" spans="1:172" s="180" customFormat="1" ht="12.75" customHeight="1">
      <c r="A100" s="489"/>
    </row>
  </sheetData>
  <sheetProtection formatCells="0" formatColumns="0" autoFilter="0"/>
  <mergeCells count="1896">
    <mergeCell ref="FH66:FP66"/>
    <mergeCell ref="FQ66:FR66"/>
    <mergeCell ref="Y67:AC67"/>
    <mergeCell ref="AJ67:AL67"/>
    <mergeCell ref="AO67:AP67"/>
    <mergeCell ref="AQ67:BB67"/>
    <mergeCell ref="BC67:BD67"/>
    <mergeCell ref="BE67:BM67"/>
    <mergeCell ref="BN67:BO67"/>
    <mergeCell ref="BP67:CB67"/>
    <mergeCell ref="CC67:CQ67"/>
    <mergeCell ref="CS67:CT67"/>
    <mergeCell ref="CU67:DB67"/>
    <mergeCell ref="DC67:DD67"/>
    <mergeCell ref="DH67:DI67"/>
    <mergeCell ref="DJ67:DR67"/>
    <mergeCell ref="DS67:DT67"/>
    <mergeCell ref="DU67:EF67"/>
    <mergeCell ref="EG67:EH67"/>
    <mergeCell ref="EI67:EQ67"/>
    <mergeCell ref="ER67:ES67"/>
    <mergeCell ref="ET67:FE67"/>
    <mergeCell ref="FF67:FG67"/>
    <mergeCell ref="FH67:FP67"/>
    <mergeCell ref="FQ67:FR67"/>
    <mergeCell ref="D66:X67"/>
    <mergeCell ref="Y66:AC66"/>
    <mergeCell ref="AJ66:AL66"/>
    <mergeCell ref="AO66:AP66"/>
    <mergeCell ref="AQ66:BB66"/>
    <mergeCell ref="BC66:BD66"/>
    <mergeCell ref="BE66:BM66"/>
    <mergeCell ref="BN66:BO66"/>
    <mergeCell ref="BP66:CB66"/>
    <mergeCell ref="CC66:CQ66"/>
    <mergeCell ref="CS66:CT66"/>
    <mergeCell ref="CU66:DB66"/>
    <mergeCell ref="DC66:DD66"/>
    <mergeCell ref="DH66:DI66"/>
    <mergeCell ref="DJ66:DR66"/>
    <mergeCell ref="DS66:DT66"/>
    <mergeCell ref="DU66:EF66"/>
    <mergeCell ref="FQ29:FR29"/>
    <mergeCell ref="Y30:AC30"/>
    <mergeCell ref="AJ30:AL30"/>
    <mergeCell ref="AO30:AP30"/>
    <mergeCell ref="AQ30:BB30"/>
    <mergeCell ref="BC30:BD30"/>
    <mergeCell ref="BE30:BM30"/>
    <mergeCell ref="BN30:BO30"/>
    <mergeCell ref="BP30:CB30"/>
    <mergeCell ref="CC30:CQ30"/>
    <mergeCell ref="CS30:CT30"/>
    <mergeCell ref="CU30:DB30"/>
    <mergeCell ref="DC30:DD30"/>
    <mergeCell ref="DH30:DI30"/>
    <mergeCell ref="DJ30:DR30"/>
    <mergeCell ref="DS30:DT30"/>
    <mergeCell ref="DU30:EF30"/>
    <mergeCell ref="EG30:EH30"/>
    <mergeCell ref="EI30:EQ30"/>
    <mergeCell ref="ER30:ES30"/>
    <mergeCell ref="ET30:FE30"/>
    <mergeCell ref="FF30:FG30"/>
    <mergeCell ref="FH30:FP30"/>
    <mergeCell ref="FQ30:FR30"/>
    <mergeCell ref="D29:X30"/>
    <mergeCell ref="Y29:AC29"/>
    <mergeCell ref="AJ29:AL29"/>
    <mergeCell ref="AO29:AP29"/>
    <mergeCell ref="AQ29:BB29"/>
    <mergeCell ref="BC29:BD29"/>
    <mergeCell ref="BE29:BM29"/>
    <mergeCell ref="BN29:BO29"/>
    <mergeCell ref="BP29:CB29"/>
    <mergeCell ref="CC29:CQ29"/>
    <mergeCell ref="CS29:CT29"/>
    <mergeCell ref="CU29:DB29"/>
    <mergeCell ref="DC29:DD29"/>
    <mergeCell ref="DH29:DI29"/>
    <mergeCell ref="DJ29:DR29"/>
    <mergeCell ref="DS29:DT29"/>
    <mergeCell ref="DU29:EF29"/>
    <mergeCell ref="G97:DB97"/>
    <mergeCell ref="G98:DB98"/>
    <mergeCell ref="AJ95:AL95"/>
    <mergeCell ref="BE95:BM95"/>
    <mergeCell ref="BP95:CB95"/>
    <mergeCell ref="CC95:CQ95"/>
    <mergeCell ref="CU95:DB95"/>
    <mergeCell ref="DJ95:DR95"/>
    <mergeCell ref="DU95:EF95"/>
    <mergeCell ref="FF93:FG93"/>
    <mergeCell ref="DU93:EF93"/>
    <mergeCell ref="CU93:DB93"/>
    <mergeCell ref="CS93:CT93"/>
    <mergeCell ref="ET95:FE95"/>
    <mergeCell ref="FH95:FP95"/>
    <mergeCell ref="FF95:FG95"/>
    <mergeCell ref="ER95:ES95"/>
    <mergeCell ref="ET94:FE94"/>
    <mergeCell ref="FH94:FP94"/>
    <mergeCell ref="BN94:BO94"/>
    <mergeCell ref="BC94:BD94"/>
    <mergeCell ref="DH93:DI93"/>
    <mergeCell ref="DS93:DT93"/>
    <mergeCell ref="ER93:ES93"/>
    <mergeCell ref="DC93:DD93"/>
    <mergeCell ref="BN93:BO93"/>
    <mergeCell ref="EG93:EH93"/>
    <mergeCell ref="D92:X93"/>
    <mergeCell ref="Y92:AC92"/>
    <mergeCell ref="AJ92:AL92"/>
    <mergeCell ref="AQ92:BB92"/>
    <mergeCell ref="ET92:FE92"/>
    <mergeCell ref="FQ93:FR93"/>
    <mergeCell ref="AQ93:BB93"/>
    <mergeCell ref="BP93:CB93"/>
    <mergeCell ref="CC93:CQ93"/>
    <mergeCell ref="DJ93:DR93"/>
    <mergeCell ref="EI93:EQ93"/>
    <mergeCell ref="FH93:FP93"/>
    <mergeCell ref="BP90:CB90"/>
    <mergeCell ref="CC90:CQ90"/>
    <mergeCell ref="CU89:DB89"/>
    <mergeCell ref="CC89:CQ89"/>
    <mergeCell ref="CS89:CT89"/>
    <mergeCell ref="DU89:EF89"/>
    <mergeCell ref="EG89:EH89"/>
    <mergeCell ref="FQ89:FR89"/>
    <mergeCell ref="D90:X91"/>
    <mergeCell ref="Y90:AC90"/>
    <mergeCell ref="AJ90:AL90"/>
    <mergeCell ref="AQ90:BB90"/>
    <mergeCell ref="BC90:BD90"/>
    <mergeCell ref="BE90:BM90"/>
    <mergeCell ref="BN90:BO90"/>
    <mergeCell ref="AO90:AP90"/>
    <mergeCell ref="Y89:AC89"/>
    <mergeCell ref="AJ89:AL89"/>
    <mergeCell ref="AQ89:BB89"/>
    <mergeCell ref="BC89:BD89"/>
    <mergeCell ref="C88:X89"/>
    <mergeCell ref="Y88:AC88"/>
    <mergeCell ref="AJ88:AL88"/>
    <mergeCell ref="AQ88:BB88"/>
    <mergeCell ref="AO88:AP88"/>
    <mergeCell ref="BC82:BD82"/>
    <mergeCell ref="AQ82:BB82"/>
    <mergeCell ref="BC87:BD87"/>
    <mergeCell ref="AO60:AP60"/>
    <mergeCell ref="AO61:AP61"/>
    <mergeCell ref="AO62:AP62"/>
    <mergeCell ref="BE68:BM68"/>
    <mergeCell ref="AO63:AP63"/>
    <mergeCell ref="BE93:BM93"/>
    <mergeCell ref="AQ94:BB94"/>
    <mergeCell ref="BE94:BM94"/>
    <mergeCell ref="D94:X95"/>
    <mergeCell ref="Y94:AC94"/>
    <mergeCell ref="AJ94:AL94"/>
    <mergeCell ref="BN89:BO89"/>
    <mergeCell ref="BC88:BD88"/>
    <mergeCell ref="BN91:BO91"/>
    <mergeCell ref="AO82:AP82"/>
    <mergeCell ref="AO83:AP83"/>
    <mergeCell ref="AO74:AP74"/>
    <mergeCell ref="AO75:AP75"/>
    <mergeCell ref="AO76:AP76"/>
    <mergeCell ref="AO77:AP77"/>
    <mergeCell ref="D60:X61"/>
    <mergeCell ref="Y60:AC60"/>
    <mergeCell ref="AJ60:AL60"/>
    <mergeCell ref="AQ60:BB60"/>
    <mergeCell ref="Y61:AC61"/>
    <mergeCell ref="AJ61:AL61"/>
    <mergeCell ref="BC61:BD61"/>
    <mergeCell ref="BE61:BM61"/>
    <mergeCell ref="D62:X63"/>
    <mergeCell ref="AO70:AP70"/>
    <mergeCell ref="AO71:AP71"/>
    <mergeCell ref="AO72:AP72"/>
    <mergeCell ref="AO73:AP73"/>
    <mergeCell ref="AO28:AP28"/>
    <mergeCell ref="AO31:AP31"/>
    <mergeCell ref="AO32:AP32"/>
    <mergeCell ref="AO44:AP44"/>
    <mergeCell ref="AO45:AP45"/>
    <mergeCell ref="AO35:AP35"/>
    <mergeCell ref="AO36:AP36"/>
    <mergeCell ref="AO38:AP38"/>
    <mergeCell ref="AO39:AP39"/>
    <mergeCell ref="AO41:AP41"/>
    <mergeCell ref="AO40:AP40"/>
    <mergeCell ref="AO56:AP56"/>
    <mergeCell ref="AO57:AP57"/>
    <mergeCell ref="AO64:AP64"/>
    <mergeCell ref="AO65:AP65"/>
    <mergeCell ref="BP11:CB11"/>
    <mergeCell ref="CC11:CQ11"/>
    <mergeCell ref="CS11:CT11"/>
    <mergeCell ref="CU11:DB11"/>
    <mergeCell ref="DC11:DD11"/>
    <mergeCell ref="CS12:CT12"/>
    <mergeCell ref="DH11:DI11"/>
    <mergeCell ref="EI12:EQ12"/>
    <mergeCell ref="ER12:ES12"/>
    <mergeCell ref="FH11:FP11"/>
    <mergeCell ref="FQ11:FR11"/>
    <mergeCell ref="ET11:FE11"/>
    <mergeCell ref="FF11:FG11"/>
    <mergeCell ref="AO58:AP58"/>
    <mergeCell ref="AO47:AP47"/>
    <mergeCell ref="AO48:AP48"/>
    <mergeCell ref="AO49:AP49"/>
    <mergeCell ref="AO52:AP52"/>
    <mergeCell ref="BP12:CB12"/>
    <mergeCell ref="CC12:CQ12"/>
    <mergeCell ref="ER13:ES14"/>
    <mergeCell ref="DH13:DI14"/>
    <mergeCell ref="DJ13:DR14"/>
    <mergeCell ref="EG13:EH14"/>
    <mergeCell ref="EI13:EQ14"/>
    <mergeCell ref="ET13:FE14"/>
    <mergeCell ref="AO15:AP15"/>
    <mergeCell ref="AQ17:BB18"/>
    <mergeCell ref="EG15:EH15"/>
    <mergeCell ref="FH12:FP12"/>
    <mergeCell ref="FQ12:FR12"/>
    <mergeCell ref="ET12:FE12"/>
    <mergeCell ref="AQ10:BB10"/>
    <mergeCell ref="Y12:AC12"/>
    <mergeCell ref="AJ12:AL12"/>
    <mergeCell ref="EG10:ES10"/>
    <mergeCell ref="ET10:FE10"/>
    <mergeCell ref="BC10:BO10"/>
    <mergeCell ref="BP10:CB10"/>
    <mergeCell ref="CC10:CQ10"/>
    <mergeCell ref="CS10:DD10"/>
    <mergeCell ref="DH10:DT10"/>
    <mergeCell ref="DU10:EF10"/>
    <mergeCell ref="DH12:DI12"/>
    <mergeCell ref="AO11:AP11"/>
    <mergeCell ref="FF8:FR9"/>
    <mergeCell ref="BP9:CB9"/>
    <mergeCell ref="CC9:CQ9"/>
    <mergeCell ref="CS9:DD9"/>
    <mergeCell ref="DH9:DT9"/>
    <mergeCell ref="DU9:EF9"/>
    <mergeCell ref="CS8:EF8"/>
    <mergeCell ref="EG8:ES9"/>
    <mergeCell ref="ET8:FE9"/>
    <mergeCell ref="AO12:AP12"/>
    <mergeCell ref="BE11:BM11"/>
    <mergeCell ref="BN11:BO11"/>
    <mergeCell ref="AQ12:BB12"/>
    <mergeCell ref="BC12:BD12"/>
    <mergeCell ref="BE12:BM12"/>
    <mergeCell ref="BN12:BO12"/>
    <mergeCell ref="CU12:DB12"/>
    <mergeCell ref="DJ11:DR11"/>
    <mergeCell ref="DC12:DD12"/>
    <mergeCell ref="D15:X16"/>
    <mergeCell ref="Y15:AC15"/>
    <mergeCell ref="AJ15:AL15"/>
    <mergeCell ref="AQ15:BB15"/>
    <mergeCell ref="BC15:BD15"/>
    <mergeCell ref="D13:X14"/>
    <mergeCell ref="Y13:AC14"/>
    <mergeCell ref="AD13:AP14"/>
    <mergeCell ref="AQ13:BB14"/>
    <mergeCell ref="FF13:FG14"/>
    <mergeCell ref="C3:FR3"/>
    <mergeCell ref="C5:FR5"/>
    <mergeCell ref="C7:X9"/>
    <mergeCell ref="Y7:AC9"/>
    <mergeCell ref="AD7:AP9"/>
    <mergeCell ref="AQ7:BO7"/>
    <mergeCell ref="BP7:ES7"/>
    <mergeCell ref="ET7:FR7"/>
    <mergeCell ref="AQ8:BB9"/>
    <mergeCell ref="BC8:BO9"/>
    <mergeCell ref="FF10:FR10"/>
    <mergeCell ref="D11:X12"/>
    <mergeCell ref="Y11:AC11"/>
    <mergeCell ref="AJ11:AL11"/>
    <mergeCell ref="AQ11:BB11"/>
    <mergeCell ref="BC11:BD11"/>
    <mergeCell ref="C10:X10"/>
    <mergeCell ref="Y10:AC10"/>
    <mergeCell ref="AD10:AP10"/>
    <mergeCell ref="FH13:FP14"/>
    <mergeCell ref="CU13:DB14"/>
    <mergeCell ref="DC13:DD14"/>
    <mergeCell ref="Y16:AC16"/>
    <mergeCell ref="AJ16:AL16"/>
    <mergeCell ref="BP16:CB16"/>
    <mergeCell ref="CC16:CQ16"/>
    <mergeCell ref="AQ16:BB16"/>
    <mergeCell ref="BC16:BD16"/>
    <mergeCell ref="BE16:BM16"/>
    <mergeCell ref="BN16:BO16"/>
    <mergeCell ref="DS15:DT15"/>
    <mergeCell ref="BE15:BM15"/>
    <mergeCell ref="BN15:BO15"/>
    <mergeCell ref="CS15:CT15"/>
    <mergeCell ref="CU15:DB15"/>
    <mergeCell ref="DS13:DT14"/>
    <mergeCell ref="DU13:EF14"/>
    <mergeCell ref="BC13:BO14"/>
    <mergeCell ref="BP13:CB14"/>
    <mergeCell ref="CC13:CQ14"/>
    <mergeCell ref="CS13:CT14"/>
    <mergeCell ref="AO16:AP16"/>
    <mergeCell ref="DU15:EF15"/>
    <mergeCell ref="CS16:CT16"/>
    <mergeCell ref="CU16:DB16"/>
    <mergeCell ref="DC15:DD15"/>
    <mergeCell ref="DH15:DI15"/>
    <mergeCell ref="DJ15:DR15"/>
    <mergeCell ref="BP15:CB15"/>
    <mergeCell ref="CC15:CQ15"/>
    <mergeCell ref="FF12:FG12"/>
    <mergeCell ref="EI11:EQ11"/>
    <mergeCell ref="ER11:ES11"/>
    <mergeCell ref="FQ13:FR14"/>
    <mergeCell ref="DU11:EF11"/>
    <mergeCell ref="EG11:EH11"/>
    <mergeCell ref="DJ12:DR12"/>
    <mergeCell ref="DS12:DT12"/>
    <mergeCell ref="DS11:DT11"/>
    <mergeCell ref="DU12:EF12"/>
    <mergeCell ref="EG12:EH12"/>
    <mergeCell ref="FF16:FG16"/>
    <mergeCell ref="DU16:EF16"/>
    <mergeCell ref="EG16:EH16"/>
    <mergeCell ref="EI16:EQ16"/>
    <mergeCell ref="ER16:ES16"/>
    <mergeCell ref="FH16:FP16"/>
    <mergeCell ref="FQ16:FR16"/>
    <mergeCell ref="EI15:EQ15"/>
    <mergeCell ref="ER15:ES15"/>
    <mergeCell ref="FH15:FP15"/>
    <mergeCell ref="FQ15:FR15"/>
    <mergeCell ref="ET15:FE15"/>
    <mergeCell ref="FF15:FG15"/>
    <mergeCell ref="D19:X20"/>
    <mergeCell ref="Y19:AC19"/>
    <mergeCell ref="AJ19:AL19"/>
    <mergeCell ref="AQ19:BB19"/>
    <mergeCell ref="BC19:BD19"/>
    <mergeCell ref="D17:X18"/>
    <mergeCell ref="Y17:AC18"/>
    <mergeCell ref="Y20:AC20"/>
    <mergeCell ref="AJ20:AL20"/>
    <mergeCell ref="FF17:FG18"/>
    <mergeCell ref="FH17:FP18"/>
    <mergeCell ref="CU17:DB18"/>
    <mergeCell ref="DC17:DD18"/>
    <mergeCell ref="DH17:DI18"/>
    <mergeCell ref="DJ17:DR18"/>
    <mergeCell ref="EG17:EH18"/>
    <mergeCell ref="EI17:EQ18"/>
    <mergeCell ref="EG19:EH19"/>
    <mergeCell ref="AQ20:BB20"/>
    <mergeCell ref="BC20:BD20"/>
    <mergeCell ref="BE20:BM20"/>
    <mergeCell ref="BC17:BO18"/>
    <mergeCell ref="BP17:CB18"/>
    <mergeCell ref="AO19:AP19"/>
    <mergeCell ref="AO20:AP20"/>
    <mergeCell ref="BE19:BM19"/>
    <mergeCell ref="BN19:BO19"/>
    <mergeCell ref="BP19:CB19"/>
    <mergeCell ref="CC19:CQ19"/>
    <mergeCell ref="DS17:DT18"/>
    <mergeCell ref="DU17:EF18"/>
    <mergeCell ref="AD17:AP18"/>
    <mergeCell ref="CC17:CQ18"/>
    <mergeCell ref="CS17:CT18"/>
    <mergeCell ref="ET16:FE16"/>
    <mergeCell ref="ER21:ES21"/>
    <mergeCell ref="CS19:CT19"/>
    <mergeCell ref="CU19:DB19"/>
    <mergeCell ref="DJ19:DR19"/>
    <mergeCell ref="DS19:DT19"/>
    <mergeCell ref="DU19:EF19"/>
    <mergeCell ref="DS20:DT20"/>
    <mergeCell ref="EI20:EQ20"/>
    <mergeCell ref="ER20:ES20"/>
    <mergeCell ref="ER17:ES18"/>
    <mergeCell ref="ET17:FE18"/>
    <mergeCell ref="FQ17:FR18"/>
    <mergeCell ref="DC16:DD16"/>
    <mergeCell ref="DH16:DI16"/>
    <mergeCell ref="DJ16:DR16"/>
    <mergeCell ref="DS16:DT16"/>
    <mergeCell ref="BP20:CB20"/>
    <mergeCell ref="CC20:CQ20"/>
    <mergeCell ref="DH21:DI21"/>
    <mergeCell ref="DJ21:DR21"/>
    <mergeCell ref="BN20:BO20"/>
    <mergeCell ref="FH19:FP19"/>
    <mergeCell ref="FQ19:FR19"/>
    <mergeCell ref="ET19:FE19"/>
    <mergeCell ref="FF19:FG19"/>
    <mergeCell ref="FQ21:FR21"/>
    <mergeCell ref="ET21:FE21"/>
    <mergeCell ref="FH20:FP20"/>
    <mergeCell ref="FF21:FG21"/>
    <mergeCell ref="FH21:FP21"/>
    <mergeCell ref="FQ20:FR20"/>
    <mergeCell ref="DC20:DD20"/>
    <mergeCell ref="DH20:DI20"/>
    <mergeCell ref="EI19:EQ19"/>
    <mergeCell ref="ER19:ES19"/>
    <mergeCell ref="CS20:CT20"/>
    <mergeCell ref="CU20:DB20"/>
    <mergeCell ref="DC19:DD19"/>
    <mergeCell ref="DH19:DI19"/>
    <mergeCell ref="DJ20:DR20"/>
    <mergeCell ref="ET20:FE20"/>
    <mergeCell ref="EI22:EQ22"/>
    <mergeCell ref="CC22:CQ22"/>
    <mergeCell ref="CS22:CT22"/>
    <mergeCell ref="Y22:AC22"/>
    <mergeCell ref="AJ22:AL22"/>
    <mergeCell ref="AQ22:BB22"/>
    <mergeCell ref="BC22:BD22"/>
    <mergeCell ref="EG21:EH21"/>
    <mergeCell ref="EI21:EQ21"/>
    <mergeCell ref="CC21:CQ21"/>
    <mergeCell ref="CS21:CT21"/>
    <mergeCell ref="CU21:DB21"/>
    <mergeCell ref="DC21:DD21"/>
    <mergeCell ref="DS21:DT21"/>
    <mergeCell ref="DU21:EF21"/>
    <mergeCell ref="BE21:BM21"/>
    <mergeCell ref="BN21:BO21"/>
    <mergeCell ref="BP21:CB21"/>
    <mergeCell ref="FQ22:FR22"/>
    <mergeCell ref="DC22:DD22"/>
    <mergeCell ref="FF20:FG20"/>
    <mergeCell ref="DU20:EF20"/>
    <mergeCell ref="EG20:EH20"/>
    <mergeCell ref="D23:X24"/>
    <mergeCell ref="Y23:AC23"/>
    <mergeCell ref="AJ23:AL23"/>
    <mergeCell ref="AQ23:BB23"/>
    <mergeCell ref="BC23:BD23"/>
    <mergeCell ref="BE23:BM23"/>
    <mergeCell ref="BN23:BO23"/>
    <mergeCell ref="BN22:BO22"/>
    <mergeCell ref="BP22:CB22"/>
    <mergeCell ref="FF22:FG22"/>
    <mergeCell ref="FH22:FP22"/>
    <mergeCell ref="DH22:DI22"/>
    <mergeCell ref="DJ22:DR22"/>
    <mergeCell ref="DS22:DT22"/>
    <mergeCell ref="DU22:EF22"/>
    <mergeCell ref="ER22:ES22"/>
    <mergeCell ref="ET22:FE22"/>
    <mergeCell ref="D21:X22"/>
    <mergeCell ref="AO23:AP23"/>
    <mergeCell ref="CS23:CT23"/>
    <mergeCell ref="CU23:DB23"/>
    <mergeCell ref="Y21:AC21"/>
    <mergeCell ref="AJ21:AL21"/>
    <mergeCell ref="AQ21:BB21"/>
    <mergeCell ref="AO21:AP21"/>
    <mergeCell ref="AO22:AP22"/>
    <mergeCell ref="BC21:BD21"/>
    <mergeCell ref="DU23:EF23"/>
    <mergeCell ref="DU24:EF24"/>
    <mergeCell ref="EG24:EH24"/>
    <mergeCell ref="CU22:DB22"/>
    <mergeCell ref="DJ24:DR24"/>
    <mergeCell ref="DS24:DT24"/>
    <mergeCell ref="DC24:DD24"/>
    <mergeCell ref="DH24:DI24"/>
    <mergeCell ref="AJ24:AL24"/>
    <mergeCell ref="AQ24:BB24"/>
    <mergeCell ref="BC24:BD24"/>
    <mergeCell ref="AO24:AP24"/>
    <mergeCell ref="BP23:CB23"/>
    <mergeCell ref="CC23:CQ23"/>
    <mergeCell ref="BE24:BM24"/>
    <mergeCell ref="BN24:BO24"/>
    <mergeCell ref="BP24:CB24"/>
    <mergeCell ref="CC24:CQ24"/>
    <mergeCell ref="BE22:BM22"/>
    <mergeCell ref="EG22:EH22"/>
    <mergeCell ref="FH25:FP25"/>
    <mergeCell ref="DS25:DT25"/>
    <mergeCell ref="FF25:FG25"/>
    <mergeCell ref="DU25:EF25"/>
    <mergeCell ref="EG25:EH25"/>
    <mergeCell ref="DC25:DD25"/>
    <mergeCell ref="FQ23:FR23"/>
    <mergeCell ref="DC23:DD23"/>
    <mergeCell ref="DH23:DI23"/>
    <mergeCell ref="ET23:FE23"/>
    <mergeCell ref="FF23:FG23"/>
    <mergeCell ref="EI23:EQ23"/>
    <mergeCell ref="ER23:ES23"/>
    <mergeCell ref="DJ23:DR23"/>
    <mergeCell ref="DS23:DT23"/>
    <mergeCell ref="FH23:FP23"/>
    <mergeCell ref="Y26:AC26"/>
    <mergeCell ref="AJ26:AL26"/>
    <mergeCell ref="AQ26:BB26"/>
    <mergeCell ref="FH24:FP24"/>
    <mergeCell ref="FQ24:FR24"/>
    <mergeCell ref="EI24:EQ24"/>
    <mergeCell ref="ER24:ES24"/>
    <mergeCell ref="ET24:FE24"/>
    <mergeCell ref="FF24:FG24"/>
    <mergeCell ref="Y24:AC24"/>
    <mergeCell ref="BC25:BD25"/>
    <mergeCell ref="BE25:BM25"/>
    <mergeCell ref="BN25:BO25"/>
    <mergeCell ref="BP25:CB25"/>
    <mergeCell ref="FQ25:FR25"/>
    <mergeCell ref="EG23:EH23"/>
    <mergeCell ref="D25:X26"/>
    <mergeCell ref="Y25:AC25"/>
    <mergeCell ref="AJ25:AL25"/>
    <mergeCell ref="AQ25:BB25"/>
    <mergeCell ref="AO25:AP25"/>
    <mergeCell ref="AO26:AP26"/>
    <mergeCell ref="CS24:CT24"/>
    <mergeCell ref="CU24:DB24"/>
    <mergeCell ref="DH26:DI26"/>
    <mergeCell ref="ET26:FE26"/>
    <mergeCell ref="BN26:BO26"/>
    <mergeCell ref="BP26:CB26"/>
    <mergeCell ref="CC26:CQ26"/>
    <mergeCell ref="CS26:CT26"/>
    <mergeCell ref="CU26:DB26"/>
    <mergeCell ref="DC26:DD26"/>
    <mergeCell ref="D27:X28"/>
    <mergeCell ref="Y27:AC27"/>
    <mergeCell ref="AJ27:AL27"/>
    <mergeCell ref="AQ27:BB27"/>
    <mergeCell ref="Y28:AC28"/>
    <mergeCell ref="AJ28:AL28"/>
    <mergeCell ref="AQ28:BB28"/>
    <mergeCell ref="AO27:AP27"/>
    <mergeCell ref="DC27:DD27"/>
    <mergeCell ref="DH27:DI27"/>
    <mergeCell ref="BC27:BD27"/>
    <mergeCell ref="BC26:BD26"/>
    <mergeCell ref="CC25:CQ25"/>
    <mergeCell ref="CS25:CT25"/>
    <mergeCell ref="CU25:DB25"/>
    <mergeCell ref="BE26:BM26"/>
    <mergeCell ref="BE27:BM27"/>
    <mergeCell ref="BN27:BO27"/>
    <mergeCell ref="BP27:CB27"/>
    <mergeCell ref="CC27:CQ27"/>
    <mergeCell ref="CS27:CT27"/>
    <mergeCell ref="CU27:DB27"/>
    <mergeCell ref="FF27:FG27"/>
    <mergeCell ref="DH25:DI25"/>
    <mergeCell ref="DJ25:DR25"/>
    <mergeCell ref="DJ26:DR26"/>
    <mergeCell ref="EI25:EQ25"/>
    <mergeCell ref="ER25:ES25"/>
    <mergeCell ref="ET25:FE25"/>
    <mergeCell ref="EI26:EQ26"/>
    <mergeCell ref="ER27:ES27"/>
    <mergeCell ref="DU27:EF27"/>
    <mergeCell ref="ET27:FE27"/>
    <mergeCell ref="EG27:EH27"/>
    <mergeCell ref="ER26:ES26"/>
    <mergeCell ref="DS26:DT26"/>
    <mergeCell ref="DU26:EF26"/>
    <mergeCell ref="EI27:EQ27"/>
    <mergeCell ref="DS27:DT27"/>
    <mergeCell ref="EG26:EH26"/>
    <mergeCell ref="FF26:FG26"/>
    <mergeCell ref="FH26:FP26"/>
    <mergeCell ref="FQ26:FR26"/>
    <mergeCell ref="ET28:FE28"/>
    <mergeCell ref="FF28:FG28"/>
    <mergeCell ref="FH28:FP28"/>
    <mergeCell ref="FQ28:FR28"/>
    <mergeCell ref="FH27:FP27"/>
    <mergeCell ref="FQ27:FR27"/>
    <mergeCell ref="CS28:CT28"/>
    <mergeCell ref="CU28:DB28"/>
    <mergeCell ref="DC28:DD28"/>
    <mergeCell ref="DH28:DI28"/>
    <mergeCell ref="FQ31:FR31"/>
    <mergeCell ref="EG31:EH31"/>
    <mergeCell ref="EI31:EQ31"/>
    <mergeCell ref="FQ32:FR32"/>
    <mergeCell ref="ER31:ES31"/>
    <mergeCell ref="ET31:FE31"/>
    <mergeCell ref="DH31:DI31"/>
    <mergeCell ref="DJ31:DR31"/>
    <mergeCell ref="FH32:FP32"/>
    <mergeCell ref="FF31:FG31"/>
    <mergeCell ref="FH31:FP31"/>
    <mergeCell ref="ER32:ES32"/>
    <mergeCell ref="ET32:FE32"/>
    <mergeCell ref="DJ27:DR27"/>
    <mergeCell ref="EG29:EH29"/>
    <mergeCell ref="EI29:EQ29"/>
    <mergeCell ref="ER29:ES29"/>
    <mergeCell ref="ET29:FE29"/>
    <mergeCell ref="FF29:FG29"/>
    <mergeCell ref="FH29:FP29"/>
    <mergeCell ref="Y31:AC31"/>
    <mergeCell ref="AJ31:AL31"/>
    <mergeCell ref="AQ31:BB31"/>
    <mergeCell ref="Y32:AC32"/>
    <mergeCell ref="AJ32:AL32"/>
    <mergeCell ref="DU28:EF28"/>
    <mergeCell ref="EG28:EH28"/>
    <mergeCell ref="EI28:EQ28"/>
    <mergeCell ref="ER28:ES28"/>
    <mergeCell ref="BC31:BD31"/>
    <mergeCell ref="BE31:BM31"/>
    <mergeCell ref="DJ28:DR28"/>
    <mergeCell ref="DS28:DT28"/>
    <mergeCell ref="BP28:CB28"/>
    <mergeCell ref="CC28:CQ28"/>
    <mergeCell ref="BE28:BM28"/>
    <mergeCell ref="BN28:BO28"/>
    <mergeCell ref="BC28:BD28"/>
    <mergeCell ref="DJ32:DR32"/>
    <mergeCell ref="AQ32:BB32"/>
    <mergeCell ref="BC32:BD32"/>
    <mergeCell ref="BE32:BM32"/>
    <mergeCell ref="BN31:BO31"/>
    <mergeCell ref="D33:X34"/>
    <mergeCell ref="Y33:AC33"/>
    <mergeCell ref="AJ33:AL33"/>
    <mergeCell ref="AQ33:BB33"/>
    <mergeCell ref="BC33:BD33"/>
    <mergeCell ref="BE33:BM33"/>
    <mergeCell ref="ER33:ES33"/>
    <mergeCell ref="ET33:FE33"/>
    <mergeCell ref="FF33:FG33"/>
    <mergeCell ref="EG33:EH33"/>
    <mergeCell ref="AO33:AP33"/>
    <mergeCell ref="AO34:AP34"/>
    <mergeCell ref="BP31:CB31"/>
    <mergeCell ref="CC31:CQ31"/>
    <mergeCell ref="CS31:CT31"/>
    <mergeCell ref="EI32:EQ32"/>
    <mergeCell ref="BN32:BO32"/>
    <mergeCell ref="BP32:CB32"/>
    <mergeCell ref="DH32:DI32"/>
    <mergeCell ref="DC32:DD32"/>
    <mergeCell ref="CU32:DB32"/>
    <mergeCell ref="CC32:CQ32"/>
    <mergeCell ref="CS32:CT32"/>
    <mergeCell ref="FF32:FG32"/>
    <mergeCell ref="CU31:DB31"/>
    <mergeCell ref="DC31:DD31"/>
    <mergeCell ref="DS32:DT32"/>
    <mergeCell ref="DU32:EF32"/>
    <mergeCell ref="EG32:EH32"/>
    <mergeCell ref="DS31:DT31"/>
    <mergeCell ref="DU31:EF31"/>
    <mergeCell ref="D31:X32"/>
    <mergeCell ref="FH33:FP33"/>
    <mergeCell ref="FQ33:FR33"/>
    <mergeCell ref="Y34:AC34"/>
    <mergeCell ref="AJ34:AL34"/>
    <mergeCell ref="AQ34:BB34"/>
    <mergeCell ref="BC34:BD34"/>
    <mergeCell ref="BE34:BM34"/>
    <mergeCell ref="DH33:DI33"/>
    <mergeCell ref="DJ33:DR33"/>
    <mergeCell ref="DS33:DT33"/>
    <mergeCell ref="EI33:EQ33"/>
    <mergeCell ref="BN33:BO33"/>
    <mergeCell ref="BP33:CB33"/>
    <mergeCell ref="CC33:CQ33"/>
    <mergeCell ref="CS33:CT33"/>
    <mergeCell ref="CU33:DB33"/>
    <mergeCell ref="DC33:DD33"/>
    <mergeCell ref="DU33:EF33"/>
    <mergeCell ref="BN35:BO35"/>
    <mergeCell ref="BP35:CB35"/>
    <mergeCell ref="CC35:CQ35"/>
    <mergeCell ref="DS34:DT34"/>
    <mergeCell ref="DU34:EF34"/>
    <mergeCell ref="DH34:DI34"/>
    <mergeCell ref="DJ34:DR34"/>
    <mergeCell ref="BN34:BO34"/>
    <mergeCell ref="BP34:CB34"/>
    <mergeCell ref="FF35:FG35"/>
    <mergeCell ref="FH35:FP35"/>
    <mergeCell ref="EG34:EH34"/>
    <mergeCell ref="EI34:EQ34"/>
    <mergeCell ref="ER34:ES34"/>
    <mergeCell ref="FF34:FG34"/>
    <mergeCell ref="FH34:FP34"/>
    <mergeCell ref="ET34:FE34"/>
    <mergeCell ref="CC34:CQ34"/>
    <mergeCell ref="CS34:CT34"/>
    <mergeCell ref="CU34:DB34"/>
    <mergeCell ref="DC34:DD34"/>
    <mergeCell ref="DH35:DI35"/>
    <mergeCell ref="DJ35:DR35"/>
    <mergeCell ref="CS35:CT35"/>
    <mergeCell ref="CU35:DB35"/>
    <mergeCell ref="DS35:DT35"/>
    <mergeCell ref="ET35:FE35"/>
    <mergeCell ref="DU35:EF35"/>
    <mergeCell ref="EG35:EH35"/>
    <mergeCell ref="EI35:EQ35"/>
    <mergeCell ref="ER35:ES35"/>
    <mergeCell ref="Y36:AC36"/>
    <mergeCell ref="FQ34:FR34"/>
    <mergeCell ref="D35:X36"/>
    <mergeCell ref="Y35:AC35"/>
    <mergeCell ref="AJ35:AL35"/>
    <mergeCell ref="AQ35:BB35"/>
    <mergeCell ref="BC35:BD35"/>
    <mergeCell ref="FQ35:FR35"/>
    <mergeCell ref="DC35:DD35"/>
    <mergeCell ref="D38:X39"/>
    <mergeCell ref="Y38:AC38"/>
    <mergeCell ref="AJ38:AL38"/>
    <mergeCell ref="AQ38:BB38"/>
    <mergeCell ref="Y39:AC39"/>
    <mergeCell ref="AJ39:AL39"/>
    <mergeCell ref="AQ39:BB39"/>
    <mergeCell ref="FH36:FP36"/>
    <mergeCell ref="FQ36:FR36"/>
    <mergeCell ref="D37:X37"/>
    <mergeCell ref="Y37:AC37"/>
    <mergeCell ref="AD37:AP37"/>
    <mergeCell ref="AQ37:BB37"/>
    <mergeCell ref="BE37:BM37"/>
    <mergeCell ref="DC36:DD36"/>
    <mergeCell ref="FF36:FG36"/>
    <mergeCell ref="BE36:BM36"/>
    <mergeCell ref="BN36:BO36"/>
    <mergeCell ref="BP36:CB36"/>
    <mergeCell ref="CC36:CQ36"/>
    <mergeCell ref="EI36:EQ36"/>
    <mergeCell ref="ER36:ES36"/>
    <mergeCell ref="BE35:BM35"/>
    <mergeCell ref="EG36:EH36"/>
    <mergeCell ref="CS36:CT36"/>
    <mergeCell ref="CU36:DB36"/>
    <mergeCell ref="DS36:DT36"/>
    <mergeCell ref="AJ36:AL36"/>
    <mergeCell ref="AQ36:BB36"/>
    <mergeCell ref="BC36:BD36"/>
    <mergeCell ref="ET36:FE36"/>
    <mergeCell ref="CU37:DB37"/>
    <mergeCell ref="DU36:EF36"/>
    <mergeCell ref="DJ37:DR37"/>
    <mergeCell ref="DU37:EF37"/>
    <mergeCell ref="DH36:DI36"/>
    <mergeCell ref="DJ36:DR36"/>
    <mergeCell ref="FF38:FG38"/>
    <mergeCell ref="CS38:CT38"/>
    <mergeCell ref="CU38:DB38"/>
    <mergeCell ref="DU38:EF38"/>
    <mergeCell ref="EG38:EH38"/>
    <mergeCell ref="BC38:BD38"/>
    <mergeCell ref="BC39:BD39"/>
    <mergeCell ref="BE39:BM39"/>
    <mergeCell ref="BN39:BO39"/>
    <mergeCell ref="BE38:BM38"/>
    <mergeCell ref="BN38:BO38"/>
    <mergeCell ref="FH37:FP37"/>
    <mergeCell ref="DJ39:DR39"/>
    <mergeCell ref="DS39:DT39"/>
    <mergeCell ref="EI39:EQ39"/>
    <mergeCell ref="ER39:ES39"/>
    <mergeCell ref="FH39:FP39"/>
    <mergeCell ref="EI38:EQ38"/>
    <mergeCell ref="ER38:ES38"/>
    <mergeCell ref="FH38:FP38"/>
    <mergeCell ref="ET38:FE38"/>
    <mergeCell ref="BP39:CB39"/>
    <mergeCell ref="CC39:CQ39"/>
    <mergeCell ref="CS39:CT39"/>
    <mergeCell ref="CU39:DB39"/>
    <mergeCell ref="EI37:EQ37"/>
    <mergeCell ref="ET37:FE37"/>
    <mergeCell ref="BP38:CB38"/>
    <mergeCell ref="CC38:CQ38"/>
    <mergeCell ref="BP37:CB37"/>
    <mergeCell ref="CC37:CQ37"/>
    <mergeCell ref="DC38:DD38"/>
    <mergeCell ref="DH38:DI38"/>
    <mergeCell ref="DJ38:DR38"/>
    <mergeCell ref="DS38:DT38"/>
    <mergeCell ref="FQ39:FR39"/>
    <mergeCell ref="ET39:FE39"/>
    <mergeCell ref="FF39:FG39"/>
    <mergeCell ref="DU39:EF39"/>
    <mergeCell ref="EG39:EH39"/>
    <mergeCell ref="FQ38:FR38"/>
    <mergeCell ref="DC41:DD41"/>
    <mergeCell ref="DC39:DD39"/>
    <mergeCell ref="DH39:DI39"/>
    <mergeCell ref="FQ40:FR40"/>
    <mergeCell ref="Y41:AC41"/>
    <mergeCell ref="AJ41:AL41"/>
    <mergeCell ref="AQ41:BB41"/>
    <mergeCell ref="BC41:BD41"/>
    <mergeCell ref="BE41:BM41"/>
    <mergeCell ref="EG41:EH41"/>
    <mergeCell ref="DS40:DT40"/>
    <mergeCell ref="DU40:EF40"/>
    <mergeCell ref="CU40:DB40"/>
    <mergeCell ref="BN41:BO41"/>
    <mergeCell ref="BP41:CB41"/>
    <mergeCell ref="DJ40:DR40"/>
    <mergeCell ref="BP40:CB40"/>
    <mergeCell ref="DC40:DD40"/>
    <mergeCell ref="DH40:DI40"/>
    <mergeCell ref="CU41:DB41"/>
    <mergeCell ref="FH40:FP40"/>
    <mergeCell ref="ER40:ES40"/>
    <mergeCell ref="ET40:FE40"/>
    <mergeCell ref="ET41:FE41"/>
    <mergeCell ref="EG40:EH40"/>
    <mergeCell ref="EI40:EQ40"/>
    <mergeCell ref="C42:X43"/>
    <mergeCell ref="Y42:AC42"/>
    <mergeCell ref="AJ42:AL42"/>
    <mergeCell ref="AQ42:BB42"/>
    <mergeCell ref="BC42:BD42"/>
    <mergeCell ref="BE42:BM42"/>
    <mergeCell ref="AO42:AP42"/>
    <mergeCell ref="AO43:AP43"/>
    <mergeCell ref="Y43:AC43"/>
    <mergeCell ref="DH41:DI41"/>
    <mergeCell ref="DJ41:DR41"/>
    <mergeCell ref="DS41:DT41"/>
    <mergeCell ref="DU41:EF41"/>
    <mergeCell ref="FF41:FG41"/>
    <mergeCell ref="D40:X41"/>
    <mergeCell ref="Y40:AC40"/>
    <mergeCell ref="AJ40:AL40"/>
    <mergeCell ref="AQ40:BB40"/>
    <mergeCell ref="DC42:DD42"/>
    <mergeCell ref="DH42:DI42"/>
    <mergeCell ref="EI42:EQ42"/>
    <mergeCell ref="ER41:ES41"/>
    <mergeCell ref="EI41:EQ41"/>
    <mergeCell ref="FH41:FP41"/>
    <mergeCell ref="AJ43:AL43"/>
    <mergeCell ref="BC40:BD40"/>
    <mergeCell ref="BE40:BM40"/>
    <mergeCell ref="BN40:BO40"/>
    <mergeCell ref="BN42:BO42"/>
    <mergeCell ref="FF40:FG40"/>
    <mergeCell ref="CC41:CQ41"/>
    <mergeCell ref="CS41:CT41"/>
    <mergeCell ref="CC40:CQ40"/>
    <mergeCell ref="CS40:CT40"/>
    <mergeCell ref="FQ41:FR41"/>
    <mergeCell ref="DJ43:DR43"/>
    <mergeCell ref="DS43:DT43"/>
    <mergeCell ref="DC43:DD43"/>
    <mergeCell ref="DH43:DI43"/>
    <mergeCell ref="DU43:EF43"/>
    <mergeCell ref="AQ43:BB43"/>
    <mergeCell ref="BC43:BD43"/>
    <mergeCell ref="BP42:CB42"/>
    <mergeCell ref="CC42:CQ42"/>
    <mergeCell ref="CS42:CT42"/>
    <mergeCell ref="CU42:DB42"/>
    <mergeCell ref="BE43:BM43"/>
    <mergeCell ref="BP43:CB43"/>
    <mergeCell ref="BN43:BO43"/>
    <mergeCell ref="FQ43:FR43"/>
    <mergeCell ref="FQ44:FR44"/>
    <mergeCell ref="DU44:EF44"/>
    <mergeCell ref="ER42:ES42"/>
    <mergeCell ref="DJ42:DR42"/>
    <mergeCell ref="DU42:EF42"/>
    <mergeCell ref="EG42:EH42"/>
    <mergeCell ref="DS42:DT42"/>
    <mergeCell ref="FQ42:FR42"/>
    <mergeCell ref="ET42:FE42"/>
    <mergeCell ref="FF42:FG42"/>
    <mergeCell ref="FH42:FP42"/>
    <mergeCell ref="ET43:FE43"/>
    <mergeCell ref="FF43:FG43"/>
    <mergeCell ref="CC43:CQ43"/>
    <mergeCell ref="CS43:CT43"/>
    <mergeCell ref="CU43:DB43"/>
    <mergeCell ref="EG43:EH43"/>
    <mergeCell ref="D44:X45"/>
    <mergeCell ref="Y44:AC44"/>
    <mergeCell ref="AJ44:AL44"/>
    <mergeCell ref="AQ44:BB44"/>
    <mergeCell ref="BC44:BD44"/>
    <mergeCell ref="FH43:FP43"/>
    <mergeCell ref="DC44:DD44"/>
    <mergeCell ref="DH44:DI44"/>
    <mergeCell ref="DJ44:DR44"/>
    <mergeCell ref="EG44:EH44"/>
    <mergeCell ref="EI44:EQ44"/>
    <mergeCell ref="ER44:ES44"/>
    <mergeCell ref="EI43:EQ43"/>
    <mergeCell ref="ER43:ES43"/>
    <mergeCell ref="BC46:BD46"/>
    <mergeCell ref="ER45:ES45"/>
    <mergeCell ref="CC44:CQ44"/>
    <mergeCell ref="CS44:CT44"/>
    <mergeCell ref="CU44:DB44"/>
    <mergeCell ref="Y45:AC45"/>
    <mergeCell ref="AJ45:AL45"/>
    <mergeCell ref="AQ45:BB45"/>
    <mergeCell ref="BC45:BD45"/>
    <mergeCell ref="BE45:BM45"/>
    <mergeCell ref="DH45:DI45"/>
    <mergeCell ref="DC45:DD45"/>
    <mergeCell ref="BN45:BO45"/>
    <mergeCell ref="BP45:CB45"/>
    <mergeCell ref="CC45:CQ45"/>
    <mergeCell ref="DJ45:DR45"/>
    <mergeCell ref="DS44:DT44"/>
    <mergeCell ref="FF44:FG44"/>
    <mergeCell ref="EI45:EQ45"/>
    <mergeCell ref="DS45:DT45"/>
    <mergeCell ref="DU45:EF45"/>
    <mergeCell ref="EG45:EH45"/>
    <mergeCell ref="ET44:FE44"/>
    <mergeCell ref="CS46:CT46"/>
    <mergeCell ref="BE46:BM46"/>
    <mergeCell ref="BN46:BO46"/>
    <mergeCell ref="BP46:CB46"/>
    <mergeCell ref="CC46:CQ46"/>
    <mergeCell ref="FH44:FP44"/>
    <mergeCell ref="ET45:FE45"/>
    <mergeCell ref="CS45:CT45"/>
    <mergeCell ref="CU45:DB45"/>
    <mergeCell ref="BE44:BM44"/>
    <mergeCell ref="FH45:FP45"/>
    <mergeCell ref="CU46:DB46"/>
    <mergeCell ref="EI46:EQ46"/>
    <mergeCell ref="ER46:ES46"/>
    <mergeCell ref="DS46:DT46"/>
    <mergeCell ref="DU46:EF46"/>
    <mergeCell ref="EG46:EH46"/>
    <mergeCell ref="DC46:DD46"/>
    <mergeCell ref="DH46:DI46"/>
    <mergeCell ref="DJ46:DR46"/>
    <mergeCell ref="BN44:BO44"/>
    <mergeCell ref="BP44:CB44"/>
    <mergeCell ref="FQ45:FR45"/>
    <mergeCell ref="ET47:FE47"/>
    <mergeCell ref="FF47:FG47"/>
    <mergeCell ref="FH47:FP47"/>
    <mergeCell ref="FQ47:FR47"/>
    <mergeCell ref="FH46:FP46"/>
    <mergeCell ref="ET46:FE46"/>
    <mergeCell ref="FF46:FG46"/>
    <mergeCell ref="FF45:FG45"/>
    <mergeCell ref="FQ46:FR46"/>
    <mergeCell ref="DH47:DI47"/>
    <mergeCell ref="D48:X49"/>
    <mergeCell ref="Y48:AC48"/>
    <mergeCell ref="AJ48:AL48"/>
    <mergeCell ref="AQ48:BB48"/>
    <mergeCell ref="BC47:BD47"/>
    <mergeCell ref="BC48:BD48"/>
    <mergeCell ref="BE48:BM48"/>
    <mergeCell ref="D46:X47"/>
    <mergeCell ref="Y46:AC46"/>
    <mergeCell ref="ER47:ES47"/>
    <mergeCell ref="DJ47:DR47"/>
    <mergeCell ref="DS47:DT47"/>
    <mergeCell ref="BP47:CB47"/>
    <mergeCell ref="BN48:BO48"/>
    <mergeCell ref="CC47:CQ47"/>
    <mergeCell ref="CS47:CT47"/>
    <mergeCell ref="CU47:DB47"/>
    <mergeCell ref="DC47:DD47"/>
    <mergeCell ref="DC48:DD48"/>
    <mergeCell ref="AJ46:AL46"/>
    <mergeCell ref="AQ46:BB46"/>
    <mergeCell ref="Y47:AC47"/>
    <mergeCell ref="AJ47:AL47"/>
    <mergeCell ref="AQ47:BB47"/>
    <mergeCell ref="AO46:AP46"/>
    <mergeCell ref="DH48:DI48"/>
    <mergeCell ref="DJ48:DR48"/>
    <mergeCell ref="DS48:DT48"/>
    <mergeCell ref="DU48:EF48"/>
    <mergeCell ref="FH48:FP48"/>
    <mergeCell ref="BE47:BM47"/>
    <mergeCell ref="BN47:BO47"/>
    <mergeCell ref="DU47:EF47"/>
    <mergeCell ref="EG47:EH47"/>
    <mergeCell ref="EI47:EQ47"/>
    <mergeCell ref="BP48:CB48"/>
    <mergeCell ref="CC48:CQ48"/>
    <mergeCell ref="CS48:CT48"/>
    <mergeCell ref="CU48:DB48"/>
    <mergeCell ref="FQ48:FR48"/>
    <mergeCell ref="Y49:AC49"/>
    <mergeCell ref="AJ49:AL49"/>
    <mergeCell ref="AQ49:BB49"/>
    <mergeCell ref="BC49:BD49"/>
    <mergeCell ref="BE49:BM49"/>
    <mergeCell ref="EG48:EH48"/>
    <mergeCell ref="EI48:EQ48"/>
    <mergeCell ref="ER48:ES48"/>
    <mergeCell ref="ET48:FE48"/>
    <mergeCell ref="FF48:FG48"/>
    <mergeCell ref="EG49:EH49"/>
    <mergeCell ref="ER49:ES49"/>
    <mergeCell ref="EI49:EQ49"/>
    <mergeCell ref="D50:X51"/>
    <mergeCell ref="Y50:AC51"/>
    <mergeCell ref="AD50:AP51"/>
    <mergeCell ref="AQ50:BB51"/>
    <mergeCell ref="BC50:BO51"/>
    <mergeCell ref="DH49:DI49"/>
    <mergeCell ref="CU49:DB49"/>
    <mergeCell ref="DC49:DD49"/>
    <mergeCell ref="BP50:CB51"/>
    <mergeCell ref="CC50:CQ51"/>
    <mergeCell ref="FQ49:FR49"/>
    <mergeCell ref="ET49:FE49"/>
    <mergeCell ref="BN49:BO49"/>
    <mergeCell ref="BP49:CB49"/>
    <mergeCell ref="CC49:CQ49"/>
    <mergeCell ref="CS49:CT49"/>
    <mergeCell ref="DJ49:DR49"/>
    <mergeCell ref="DS49:DT49"/>
    <mergeCell ref="FF49:FG49"/>
    <mergeCell ref="DU49:EF49"/>
    <mergeCell ref="AO53:AP53"/>
    <mergeCell ref="Y53:AC53"/>
    <mergeCell ref="AJ53:AL53"/>
    <mergeCell ref="AQ53:BB53"/>
    <mergeCell ref="BC53:BD53"/>
    <mergeCell ref="FH49:FP49"/>
    <mergeCell ref="DS50:DT51"/>
    <mergeCell ref="CS50:CT51"/>
    <mergeCell ref="ET50:FE51"/>
    <mergeCell ref="FF50:FG51"/>
    <mergeCell ref="CU50:DB51"/>
    <mergeCell ref="DC50:DD51"/>
    <mergeCell ref="DH50:DI51"/>
    <mergeCell ref="DJ50:DR51"/>
    <mergeCell ref="D52:X53"/>
    <mergeCell ref="Y52:AC52"/>
    <mergeCell ref="AJ52:AL52"/>
    <mergeCell ref="AQ52:BB52"/>
    <mergeCell ref="BC52:BD52"/>
    <mergeCell ref="BE52:BM52"/>
    <mergeCell ref="FH52:FP52"/>
    <mergeCell ref="FQ52:FR52"/>
    <mergeCell ref="DU50:EF51"/>
    <mergeCell ref="EG50:EH51"/>
    <mergeCell ref="EI50:EQ51"/>
    <mergeCell ref="ER50:ES51"/>
    <mergeCell ref="FH50:FP51"/>
    <mergeCell ref="FQ50:FR51"/>
    <mergeCell ref="EG52:EH52"/>
    <mergeCell ref="EI52:EQ52"/>
    <mergeCell ref="BN52:BO52"/>
    <mergeCell ref="BE53:BM53"/>
    <mergeCell ref="DS53:DT53"/>
    <mergeCell ref="DJ52:DR52"/>
    <mergeCell ref="DS52:DT52"/>
    <mergeCell ref="BP52:CB52"/>
    <mergeCell ref="CC52:CQ52"/>
    <mergeCell ref="CS52:CT52"/>
    <mergeCell ref="CU52:DB52"/>
    <mergeCell ref="DC52:DD52"/>
    <mergeCell ref="DH52:DI52"/>
    <mergeCell ref="FF53:FG53"/>
    <mergeCell ref="CU53:DB53"/>
    <mergeCell ref="DC53:DD53"/>
    <mergeCell ref="ET52:FE52"/>
    <mergeCell ref="FF52:FG52"/>
    <mergeCell ref="ER52:ES52"/>
    <mergeCell ref="DU53:EF53"/>
    <mergeCell ref="EG53:EH53"/>
    <mergeCell ref="EI53:EQ53"/>
    <mergeCell ref="FH53:FP53"/>
    <mergeCell ref="FQ53:FR53"/>
    <mergeCell ref="D54:X55"/>
    <mergeCell ref="Y54:AC55"/>
    <mergeCell ref="AD54:AP55"/>
    <mergeCell ref="AQ54:BB55"/>
    <mergeCell ref="BC54:BO55"/>
    <mergeCell ref="DH53:DI53"/>
    <mergeCell ref="ET53:FE53"/>
    <mergeCell ref="ER53:ES53"/>
    <mergeCell ref="DU52:EF52"/>
    <mergeCell ref="DJ53:DR53"/>
    <mergeCell ref="EI54:EQ55"/>
    <mergeCell ref="BN53:BO53"/>
    <mergeCell ref="BP53:CB53"/>
    <mergeCell ref="CC53:CQ53"/>
    <mergeCell ref="CS53:CT53"/>
    <mergeCell ref="DJ54:DR55"/>
    <mergeCell ref="DS54:DT55"/>
    <mergeCell ref="BP54:CB55"/>
    <mergeCell ref="ER54:ES55"/>
    <mergeCell ref="ET54:FE55"/>
    <mergeCell ref="FF54:FG55"/>
    <mergeCell ref="FH54:FP55"/>
    <mergeCell ref="DC54:DD55"/>
    <mergeCell ref="DH54:DI55"/>
    <mergeCell ref="DU54:EF55"/>
    <mergeCell ref="EG54:EH55"/>
    <mergeCell ref="CC54:CQ55"/>
    <mergeCell ref="CS54:CT55"/>
    <mergeCell ref="CU54:DB55"/>
    <mergeCell ref="FQ54:FR55"/>
    <mergeCell ref="D56:X57"/>
    <mergeCell ref="Y56:AC56"/>
    <mergeCell ref="AJ56:AL56"/>
    <mergeCell ref="AQ56:BB56"/>
    <mergeCell ref="BC56:BD56"/>
    <mergeCell ref="FH56:FP56"/>
    <mergeCell ref="BC58:BD58"/>
    <mergeCell ref="ER57:ES57"/>
    <mergeCell ref="ET57:FE57"/>
    <mergeCell ref="DJ57:DR57"/>
    <mergeCell ref="BN57:BO57"/>
    <mergeCell ref="BP57:CB57"/>
    <mergeCell ref="CC57:CQ57"/>
    <mergeCell ref="CS57:CT57"/>
    <mergeCell ref="CU57:DB57"/>
    <mergeCell ref="DC57:DD57"/>
    <mergeCell ref="FQ56:FR56"/>
    <mergeCell ref="ET56:FE56"/>
    <mergeCell ref="FF56:FG56"/>
    <mergeCell ref="DU56:EF56"/>
    <mergeCell ref="EG56:EH56"/>
    <mergeCell ref="EI56:EQ56"/>
    <mergeCell ref="ER56:ES56"/>
    <mergeCell ref="Y57:AC57"/>
    <mergeCell ref="AJ57:AL57"/>
    <mergeCell ref="AQ57:BB57"/>
    <mergeCell ref="BC57:BD57"/>
    <mergeCell ref="BE56:BM56"/>
    <mergeCell ref="BN56:BO56"/>
    <mergeCell ref="BE57:BM57"/>
    <mergeCell ref="DJ56:DR56"/>
    <mergeCell ref="DS56:DT56"/>
    <mergeCell ref="BP56:CB56"/>
    <mergeCell ref="CC56:CQ56"/>
    <mergeCell ref="CS56:CT56"/>
    <mergeCell ref="CU56:DB56"/>
    <mergeCell ref="DC56:DD56"/>
    <mergeCell ref="DH56:DI56"/>
    <mergeCell ref="FF58:FG58"/>
    <mergeCell ref="DC58:DD58"/>
    <mergeCell ref="DH58:DI58"/>
    <mergeCell ref="DJ58:DR58"/>
    <mergeCell ref="DS58:DT58"/>
    <mergeCell ref="ER58:ES58"/>
    <mergeCell ref="ET58:FE58"/>
    <mergeCell ref="BE58:BM58"/>
    <mergeCell ref="BN58:BO58"/>
    <mergeCell ref="BP58:CB58"/>
    <mergeCell ref="CC58:CQ58"/>
    <mergeCell ref="DU58:EF58"/>
    <mergeCell ref="EG58:EH58"/>
    <mergeCell ref="DU57:EF57"/>
    <mergeCell ref="EG57:EH57"/>
    <mergeCell ref="EI57:EQ57"/>
    <mergeCell ref="DH57:DI57"/>
    <mergeCell ref="DS57:DT57"/>
    <mergeCell ref="AQ61:BB61"/>
    <mergeCell ref="FF57:FG57"/>
    <mergeCell ref="FH57:FP57"/>
    <mergeCell ref="FQ57:FR57"/>
    <mergeCell ref="ET59:FE59"/>
    <mergeCell ref="FF59:FG59"/>
    <mergeCell ref="FH59:FP59"/>
    <mergeCell ref="FQ59:FR59"/>
    <mergeCell ref="FH58:FP58"/>
    <mergeCell ref="FQ58:FR58"/>
    <mergeCell ref="CS59:CT59"/>
    <mergeCell ref="CU59:DB59"/>
    <mergeCell ref="DC59:DD59"/>
    <mergeCell ref="DH59:DI59"/>
    <mergeCell ref="CC60:CQ60"/>
    <mergeCell ref="CS60:CT60"/>
    <mergeCell ref="CU60:DB60"/>
    <mergeCell ref="DC60:DD60"/>
    <mergeCell ref="ER61:ES61"/>
    <mergeCell ref="ET61:FE61"/>
    <mergeCell ref="DH61:DI61"/>
    <mergeCell ref="DJ61:DR61"/>
    <mergeCell ref="BN61:BO61"/>
    <mergeCell ref="BP61:CB61"/>
    <mergeCell ref="CC61:CQ61"/>
    <mergeCell ref="CS61:CT61"/>
    <mergeCell ref="CU61:DB61"/>
    <mergeCell ref="DU59:EF59"/>
    <mergeCell ref="EG59:EH59"/>
    <mergeCell ref="EI59:EQ59"/>
    <mergeCell ref="ER59:ES59"/>
    <mergeCell ref="BC60:BD60"/>
    <mergeCell ref="BE60:BM60"/>
    <mergeCell ref="DJ59:DR59"/>
    <mergeCell ref="DS59:DT59"/>
    <mergeCell ref="BP59:CB59"/>
    <mergeCell ref="CC59:CQ59"/>
    <mergeCell ref="BE59:BM59"/>
    <mergeCell ref="BN59:BO59"/>
    <mergeCell ref="D58:X59"/>
    <mergeCell ref="Y58:AC58"/>
    <mergeCell ref="AJ58:AL58"/>
    <mergeCell ref="AQ58:BB58"/>
    <mergeCell ref="Y59:AC59"/>
    <mergeCell ref="AJ59:AL59"/>
    <mergeCell ref="AQ59:BB59"/>
    <mergeCell ref="BC59:BD59"/>
    <mergeCell ref="DH60:DI60"/>
    <mergeCell ref="DJ60:DR60"/>
    <mergeCell ref="BN60:BO60"/>
    <mergeCell ref="BP60:CB60"/>
    <mergeCell ref="CS58:CT58"/>
    <mergeCell ref="CU58:DB58"/>
    <mergeCell ref="EI58:EQ58"/>
    <mergeCell ref="AO59:AP59"/>
    <mergeCell ref="DC61:DD61"/>
    <mergeCell ref="ER60:ES60"/>
    <mergeCell ref="ET60:FE60"/>
    <mergeCell ref="DS61:DT61"/>
    <mergeCell ref="DU61:EF61"/>
    <mergeCell ref="EG61:EH61"/>
    <mergeCell ref="EI61:EQ61"/>
    <mergeCell ref="DS60:DT60"/>
    <mergeCell ref="DU60:EF60"/>
    <mergeCell ref="FF60:FG60"/>
    <mergeCell ref="FH60:FP60"/>
    <mergeCell ref="FQ60:FR60"/>
    <mergeCell ref="DC62:DD62"/>
    <mergeCell ref="DH62:DI62"/>
    <mergeCell ref="DJ62:DR62"/>
    <mergeCell ref="DS62:DT62"/>
    <mergeCell ref="DU62:EF62"/>
    <mergeCell ref="EG60:EH60"/>
    <mergeCell ref="EI60:EQ60"/>
    <mergeCell ref="FF61:FG61"/>
    <mergeCell ref="FH61:FP61"/>
    <mergeCell ref="FQ61:FR61"/>
    <mergeCell ref="FQ62:FR62"/>
    <mergeCell ref="FH62:FP62"/>
    <mergeCell ref="FH63:FP63"/>
    <mergeCell ref="DJ63:DR63"/>
    <mergeCell ref="DS63:DT63"/>
    <mergeCell ref="DU64:EF64"/>
    <mergeCell ref="FQ64:FR64"/>
    <mergeCell ref="D64:X65"/>
    <mergeCell ref="Y64:AC64"/>
    <mergeCell ref="AJ64:AL64"/>
    <mergeCell ref="AQ64:BB64"/>
    <mergeCell ref="ET63:FE63"/>
    <mergeCell ref="CC63:CQ63"/>
    <mergeCell ref="CS63:CT63"/>
    <mergeCell ref="CU63:DB63"/>
    <mergeCell ref="DC63:DD63"/>
    <mergeCell ref="ER63:ES63"/>
    <mergeCell ref="AQ63:BB63"/>
    <mergeCell ref="BC63:BD63"/>
    <mergeCell ref="FQ63:FR63"/>
    <mergeCell ref="BE64:BM64"/>
    <mergeCell ref="Y65:AC65"/>
    <mergeCell ref="AJ65:AL65"/>
    <mergeCell ref="AQ65:BB65"/>
    <mergeCell ref="BC65:BD65"/>
    <mergeCell ref="BE65:BM65"/>
    <mergeCell ref="DU65:EF65"/>
    <mergeCell ref="EG65:EH65"/>
    <mergeCell ref="EI65:EQ65"/>
    <mergeCell ref="BN63:BO63"/>
    <mergeCell ref="DH63:DI63"/>
    <mergeCell ref="DU63:EF63"/>
    <mergeCell ref="EG63:EH63"/>
    <mergeCell ref="DS64:DT64"/>
    <mergeCell ref="Y62:AC62"/>
    <mergeCell ref="AJ62:AL62"/>
    <mergeCell ref="Y63:AC63"/>
    <mergeCell ref="AJ63:AL63"/>
    <mergeCell ref="BE63:BM63"/>
    <mergeCell ref="ET65:FE65"/>
    <mergeCell ref="DH65:DI65"/>
    <mergeCell ref="DJ65:DR65"/>
    <mergeCell ref="BN65:BO65"/>
    <mergeCell ref="BP65:CB65"/>
    <mergeCell ref="CC65:CQ65"/>
    <mergeCell ref="CS65:CT65"/>
    <mergeCell ref="DC65:DD65"/>
    <mergeCell ref="CU65:DB65"/>
    <mergeCell ref="DS65:DT65"/>
    <mergeCell ref="CS64:CT64"/>
    <mergeCell ref="BC64:BD64"/>
    <mergeCell ref="EG64:EH64"/>
    <mergeCell ref="ER64:ES64"/>
    <mergeCell ref="ET64:FE64"/>
    <mergeCell ref="AQ62:BB62"/>
    <mergeCell ref="BC62:BD62"/>
    <mergeCell ref="BE62:BM62"/>
    <mergeCell ref="FF64:FG64"/>
    <mergeCell ref="EI64:EQ64"/>
    <mergeCell ref="BP62:CB62"/>
    <mergeCell ref="CC62:CQ62"/>
    <mergeCell ref="CS62:CT62"/>
    <mergeCell ref="CU62:DB62"/>
    <mergeCell ref="EI62:EQ62"/>
    <mergeCell ref="EG62:EH62"/>
    <mergeCell ref="ER62:ES62"/>
    <mergeCell ref="ET62:FE62"/>
    <mergeCell ref="FF62:FG62"/>
    <mergeCell ref="BP63:CB63"/>
    <mergeCell ref="DC64:DD64"/>
    <mergeCell ref="ER68:ES68"/>
    <mergeCell ref="DS68:DT68"/>
    <mergeCell ref="DU68:EF68"/>
    <mergeCell ref="EG68:EH68"/>
    <mergeCell ref="EI63:EQ63"/>
    <mergeCell ref="EG66:EH66"/>
    <mergeCell ref="EI66:EQ66"/>
    <mergeCell ref="ER66:ES66"/>
    <mergeCell ref="ET66:FE66"/>
    <mergeCell ref="FF66:FG66"/>
    <mergeCell ref="FH64:FP64"/>
    <mergeCell ref="FF63:FG63"/>
    <mergeCell ref="BN62:BO62"/>
    <mergeCell ref="BN64:BO64"/>
    <mergeCell ref="BP64:CB64"/>
    <mergeCell ref="CC64:CQ64"/>
    <mergeCell ref="FF65:FG65"/>
    <mergeCell ref="FH65:FP65"/>
    <mergeCell ref="FQ65:FR65"/>
    <mergeCell ref="ET69:FE69"/>
    <mergeCell ref="FF69:FG69"/>
    <mergeCell ref="FH69:FP69"/>
    <mergeCell ref="FQ69:FR69"/>
    <mergeCell ref="FQ68:FR68"/>
    <mergeCell ref="DU69:EF69"/>
    <mergeCell ref="EG69:EH69"/>
    <mergeCell ref="CU64:DB64"/>
    <mergeCell ref="DC68:DD68"/>
    <mergeCell ref="DH68:DI68"/>
    <mergeCell ref="DJ68:DR68"/>
    <mergeCell ref="DH64:DI64"/>
    <mergeCell ref="DJ64:DR64"/>
    <mergeCell ref="ET68:FE68"/>
    <mergeCell ref="FH68:FP68"/>
    <mergeCell ref="FF68:FG68"/>
    <mergeCell ref="BN68:BO68"/>
    <mergeCell ref="BP68:CB68"/>
    <mergeCell ref="CC68:CQ68"/>
    <mergeCell ref="CS68:CT68"/>
    <mergeCell ref="CU68:DB68"/>
    <mergeCell ref="EI68:EQ68"/>
    <mergeCell ref="ER65:ES65"/>
    <mergeCell ref="BC69:BD69"/>
    <mergeCell ref="CU69:DB69"/>
    <mergeCell ref="DC69:DD69"/>
    <mergeCell ref="EI69:EQ69"/>
    <mergeCell ref="ER69:ES69"/>
    <mergeCell ref="DJ69:DR69"/>
    <mergeCell ref="DS69:DT69"/>
    <mergeCell ref="BP69:CB69"/>
    <mergeCell ref="CC69:CQ69"/>
    <mergeCell ref="CS69:CT69"/>
    <mergeCell ref="DH69:DI69"/>
    <mergeCell ref="D68:X69"/>
    <mergeCell ref="Y68:AC68"/>
    <mergeCell ref="AJ68:AL68"/>
    <mergeCell ref="AQ68:BB68"/>
    <mergeCell ref="Y69:AC69"/>
    <mergeCell ref="AJ69:AL69"/>
    <mergeCell ref="AQ69:BB69"/>
    <mergeCell ref="AO69:AP69"/>
    <mergeCell ref="BE69:BM69"/>
    <mergeCell ref="BN69:BO69"/>
    <mergeCell ref="BC68:BD68"/>
    <mergeCell ref="AO68:AP68"/>
    <mergeCell ref="EG71:EH71"/>
    <mergeCell ref="EI71:EQ71"/>
    <mergeCell ref="ER71:ES71"/>
    <mergeCell ref="BE70:BM70"/>
    <mergeCell ref="BN70:BO70"/>
    <mergeCell ref="BP70:CB70"/>
    <mergeCell ref="CC70:CQ70"/>
    <mergeCell ref="EI70:EQ70"/>
    <mergeCell ref="BE71:BM71"/>
    <mergeCell ref="BN71:BO71"/>
    <mergeCell ref="BC70:BD70"/>
    <mergeCell ref="CS70:CT70"/>
    <mergeCell ref="CU70:DB70"/>
    <mergeCell ref="ER70:ES70"/>
    <mergeCell ref="FH70:FP70"/>
    <mergeCell ref="FQ70:FR70"/>
    <mergeCell ref="ET70:FE70"/>
    <mergeCell ref="FF70:FG70"/>
    <mergeCell ref="DC70:DD70"/>
    <mergeCell ref="DH70:DI70"/>
    <mergeCell ref="DJ70:DR70"/>
    <mergeCell ref="DS70:DT70"/>
    <mergeCell ref="DU70:EF70"/>
    <mergeCell ref="EG70:EH70"/>
    <mergeCell ref="D72:X73"/>
    <mergeCell ref="Y72:AC72"/>
    <mergeCell ref="AJ72:AL72"/>
    <mergeCell ref="AQ72:BB72"/>
    <mergeCell ref="DC72:DD72"/>
    <mergeCell ref="ET71:FE71"/>
    <mergeCell ref="FF71:FG71"/>
    <mergeCell ref="FH71:FP71"/>
    <mergeCell ref="FQ71:FR71"/>
    <mergeCell ref="BC72:BD72"/>
    <mergeCell ref="BE72:BM72"/>
    <mergeCell ref="DJ71:DR71"/>
    <mergeCell ref="DS71:DT71"/>
    <mergeCell ref="BP71:CB71"/>
    <mergeCell ref="CC71:CQ71"/>
    <mergeCell ref="CS71:CT71"/>
    <mergeCell ref="CU71:DB71"/>
    <mergeCell ref="DC71:DD71"/>
    <mergeCell ref="DH71:DI71"/>
    <mergeCell ref="D70:X71"/>
    <mergeCell ref="Y70:AC70"/>
    <mergeCell ref="AJ70:AL70"/>
    <mergeCell ref="Y71:AC71"/>
    <mergeCell ref="AJ71:AL71"/>
    <mergeCell ref="AQ71:BB71"/>
    <mergeCell ref="BC71:BD71"/>
    <mergeCell ref="AQ70:BB70"/>
    <mergeCell ref="EI72:EQ72"/>
    <mergeCell ref="DS73:DT73"/>
    <mergeCell ref="DU73:EF73"/>
    <mergeCell ref="EG73:EH73"/>
    <mergeCell ref="DU71:EF71"/>
    <mergeCell ref="FQ72:FR72"/>
    <mergeCell ref="Y73:AC73"/>
    <mergeCell ref="AJ73:AL73"/>
    <mergeCell ref="AQ73:BB73"/>
    <mergeCell ref="BC73:BD73"/>
    <mergeCell ref="BE73:BM73"/>
    <mergeCell ref="DH72:DI72"/>
    <mergeCell ref="DJ72:DR72"/>
    <mergeCell ref="DS72:DT72"/>
    <mergeCell ref="ER72:ES72"/>
    <mergeCell ref="FH72:FP72"/>
    <mergeCell ref="ET72:FE72"/>
    <mergeCell ref="FF72:FG72"/>
    <mergeCell ref="DU72:EF72"/>
    <mergeCell ref="EG72:EH72"/>
    <mergeCell ref="DS74:DT74"/>
    <mergeCell ref="DU74:EF74"/>
    <mergeCell ref="EG74:EH74"/>
    <mergeCell ref="ER74:ES74"/>
    <mergeCell ref="BC74:BD74"/>
    <mergeCell ref="BE74:BM74"/>
    <mergeCell ref="FH73:FP73"/>
    <mergeCell ref="CU72:DB72"/>
    <mergeCell ref="DC74:DD74"/>
    <mergeCell ref="DH74:DI74"/>
    <mergeCell ref="DJ74:DR74"/>
    <mergeCell ref="DC73:DD73"/>
    <mergeCell ref="CC74:CQ74"/>
    <mergeCell ref="CS74:CT74"/>
    <mergeCell ref="CU74:DB74"/>
    <mergeCell ref="EI73:EQ73"/>
    <mergeCell ref="ET74:FE74"/>
    <mergeCell ref="FF74:FG74"/>
    <mergeCell ref="FF73:FG73"/>
    <mergeCell ref="ER73:ES73"/>
    <mergeCell ref="ET73:FE73"/>
    <mergeCell ref="EI74:EQ74"/>
    <mergeCell ref="BE76:BM76"/>
    <mergeCell ref="BP75:CB75"/>
    <mergeCell ref="BN76:BO76"/>
    <mergeCell ref="EI76:EQ76"/>
    <mergeCell ref="ER76:ES76"/>
    <mergeCell ref="BN72:BO72"/>
    <mergeCell ref="BP72:CB72"/>
    <mergeCell ref="CC72:CQ72"/>
    <mergeCell ref="CS72:CT72"/>
    <mergeCell ref="DH73:DI73"/>
    <mergeCell ref="DJ73:DR73"/>
    <mergeCell ref="BN73:BO73"/>
    <mergeCell ref="BP73:CB73"/>
    <mergeCell ref="CS73:CT73"/>
    <mergeCell ref="CC73:CQ73"/>
    <mergeCell ref="CU73:DB73"/>
    <mergeCell ref="BN74:BO74"/>
    <mergeCell ref="BP74:CB74"/>
    <mergeCell ref="FQ73:FR73"/>
    <mergeCell ref="ET75:FE75"/>
    <mergeCell ref="FF75:FG75"/>
    <mergeCell ref="FH75:FP75"/>
    <mergeCell ref="FQ75:FR75"/>
    <mergeCell ref="FH74:FP74"/>
    <mergeCell ref="FQ74:FR74"/>
    <mergeCell ref="D76:X77"/>
    <mergeCell ref="Y76:AC76"/>
    <mergeCell ref="AJ76:AL76"/>
    <mergeCell ref="AQ76:BB76"/>
    <mergeCell ref="BC75:BD75"/>
    <mergeCell ref="BC76:BD76"/>
    <mergeCell ref="D74:X75"/>
    <mergeCell ref="Y74:AC74"/>
    <mergeCell ref="AJ74:AL74"/>
    <mergeCell ref="AQ74:BB74"/>
    <mergeCell ref="CC75:CQ75"/>
    <mergeCell ref="CS75:CT75"/>
    <mergeCell ref="CU75:DB75"/>
    <mergeCell ref="DC75:DD75"/>
    <mergeCell ref="DU75:EF75"/>
    <mergeCell ref="EG75:EH75"/>
    <mergeCell ref="DH75:DI75"/>
    <mergeCell ref="EI75:EQ75"/>
    <mergeCell ref="ER75:ES75"/>
    <mergeCell ref="DJ75:DR75"/>
    <mergeCell ref="DS75:DT75"/>
    <mergeCell ref="FH76:FP76"/>
    <mergeCell ref="BE75:BM75"/>
    <mergeCell ref="BN75:BO75"/>
    <mergeCell ref="EG76:EH76"/>
    <mergeCell ref="Y75:AC75"/>
    <mergeCell ref="AJ75:AL75"/>
    <mergeCell ref="AQ75:BB75"/>
    <mergeCell ref="ER77:ES77"/>
    <mergeCell ref="FQ76:FR76"/>
    <mergeCell ref="Y77:AC77"/>
    <mergeCell ref="AJ77:AL77"/>
    <mergeCell ref="AQ77:BB77"/>
    <mergeCell ref="BC77:BD77"/>
    <mergeCell ref="BE77:BM77"/>
    <mergeCell ref="BP76:CB76"/>
    <mergeCell ref="CC76:CQ76"/>
    <mergeCell ref="CS76:CT76"/>
    <mergeCell ref="CU76:DB76"/>
    <mergeCell ref="DC76:DD76"/>
    <mergeCell ref="DU76:EF76"/>
    <mergeCell ref="DH76:DI76"/>
    <mergeCell ref="DJ76:DR76"/>
    <mergeCell ref="DS76:DT76"/>
    <mergeCell ref="ET76:FE76"/>
    <mergeCell ref="ET77:FE77"/>
    <mergeCell ref="ET78:FE79"/>
    <mergeCell ref="FF77:FG77"/>
    <mergeCell ref="FF78:FG79"/>
    <mergeCell ref="FF76:FG76"/>
    <mergeCell ref="FH77:FP77"/>
    <mergeCell ref="FQ77:FR77"/>
    <mergeCell ref="D78:X79"/>
    <mergeCell ref="Y78:AC79"/>
    <mergeCell ref="AD78:AP79"/>
    <mergeCell ref="AQ78:BB79"/>
    <mergeCell ref="BC78:BO79"/>
    <mergeCell ref="DH77:DI77"/>
    <mergeCell ref="DJ77:DR77"/>
    <mergeCell ref="DS77:DT77"/>
    <mergeCell ref="DJ78:DR79"/>
    <mergeCell ref="DU77:EF77"/>
    <mergeCell ref="EG77:EH77"/>
    <mergeCell ref="EI77:EQ77"/>
    <mergeCell ref="BN77:BO77"/>
    <mergeCell ref="BP77:CB77"/>
    <mergeCell ref="CC77:CQ77"/>
    <mergeCell ref="CS77:CT77"/>
    <mergeCell ref="CU77:DB77"/>
    <mergeCell ref="DC77:DD77"/>
    <mergeCell ref="DH78:DI79"/>
    <mergeCell ref="FH78:FP79"/>
    <mergeCell ref="FQ78:FR79"/>
    <mergeCell ref="D80:X81"/>
    <mergeCell ref="Y80:AC80"/>
    <mergeCell ref="AJ80:AL80"/>
    <mergeCell ref="AQ80:BB80"/>
    <mergeCell ref="BC80:BD80"/>
    <mergeCell ref="BE80:BM80"/>
    <mergeCell ref="BN80:BO80"/>
    <mergeCell ref="DU78:EF79"/>
    <mergeCell ref="EG78:EH79"/>
    <mergeCell ref="EI78:EQ79"/>
    <mergeCell ref="ER78:ES79"/>
    <mergeCell ref="DS78:DT79"/>
    <mergeCell ref="BP78:CB79"/>
    <mergeCell ref="CC78:CQ79"/>
    <mergeCell ref="CS78:CT79"/>
    <mergeCell ref="CU78:DB79"/>
    <mergeCell ref="DC78:DD79"/>
    <mergeCell ref="ER81:ES81"/>
    <mergeCell ref="Y81:AC81"/>
    <mergeCell ref="AJ81:AL81"/>
    <mergeCell ref="AQ81:BB81"/>
    <mergeCell ref="BC81:BD81"/>
    <mergeCell ref="AO80:AP80"/>
    <mergeCell ref="FH80:FP80"/>
    <mergeCell ref="FQ80:FR80"/>
    <mergeCell ref="ET80:FE80"/>
    <mergeCell ref="FF80:FG80"/>
    <mergeCell ref="AO81:AP81"/>
    <mergeCell ref="BP80:CB80"/>
    <mergeCell ref="CC80:CQ80"/>
    <mergeCell ref="CS80:CT80"/>
    <mergeCell ref="CU80:DB80"/>
    <mergeCell ref="DC80:DD80"/>
    <mergeCell ref="DH80:DI80"/>
    <mergeCell ref="DU80:EF80"/>
    <mergeCell ref="EG80:EH80"/>
    <mergeCell ref="EI80:EQ80"/>
    <mergeCell ref="ER80:ES80"/>
    <mergeCell ref="DJ80:DR80"/>
    <mergeCell ref="DS80:DT80"/>
    <mergeCell ref="FH81:FP81"/>
    <mergeCell ref="FQ81:FR81"/>
    <mergeCell ref="FF82:FG82"/>
    <mergeCell ref="EG82:EH82"/>
    <mergeCell ref="DS81:DT81"/>
    <mergeCell ref="DU81:EF81"/>
    <mergeCell ref="EG81:EH81"/>
    <mergeCell ref="ER82:ES82"/>
    <mergeCell ref="BE82:BM82"/>
    <mergeCell ref="BN82:BO82"/>
    <mergeCell ref="BP82:CB82"/>
    <mergeCell ref="CC82:CQ82"/>
    <mergeCell ref="DU82:EF82"/>
    <mergeCell ref="EI81:EQ81"/>
    <mergeCell ref="CS82:CT82"/>
    <mergeCell ref="CU82:DB82"/>
    <mergeCell ref="EI82:EQ82"/>
    <mergeCell ref="CU81:DB81"/>
    <mergeCell ref="DC81:DD81"/>
    <mergeCell ref="DC82:DD82"/>
    <mergeCell ref="DH82:DI82"/>
    <mergeCell ref="DJ82:DR82"/>
    <mergeCell ref="DS82:DT82"/>
    <mergeCell ref="FF81:FG81"/>
    <mergeCell ref="ET81:FE81"/>
    <mergeCell ref="DJ81:DR81"/>
    <mergeCell ref="BN81:BO81"/>
    <mergeCell ref="BP81:CB81"/>
    <mergeCell ref="CC81:CQ81"/>
    <mergeCell ref="CS81:CT81"/>
    <mergeCell ref="BE81:BM81"/>
    <mergeCell ref="DH81:DI81"/>
    <mergeCell ref="ET83:FE83"/>
    <mergeCell ref="FF83:FG83"/>
    <mergeCell ref="FH83:FP83"/>
    <mergeCell ref="FQ83:FR83"/>
    <mergeCell ref="FH82:FP82"/>
    <mergeCell ref="FQ82:FR82"/>
    <mergeCell ref="ET82:FE82"/>
    <mergeCell ref="CS83:CT83"/>
    <mergeCell ref="CU83:DB83"/>
    <mergeCell ref="DC83:DD83"/>
    <mergeCell ref="DH83:DI83"/>
    <mergeCell ref="D84:X85"/>
    <mergeCell ref="Y84:AC84"/>
    <mergeCell ref="AJ84:AL84"/>
    <mergeCell ref="AQ84:BB84"/>
    <mergeCell ref="AO84:AP84"/>
    <mergeCell ref="AO85:AP85"/>
    <mergeCell ref="DU83:EF83"/>
    <mergeCell ref="EG83:EH83"/>
    <mergeCell ref="EI83:EQ83"/>
    <mergeCell ref="ER83:ES83"/>
    <mergeCell ref="BC84:BD84"/>
    <mergeCell ref="BE84:BM84"/>
    <mergeCell ref="DJ83:DR83"/>
    <mergeCell ref="DS83:DT83"/>
    <mergeCell ref="BP83:CB83"/>
    <mergeCell ref="CC83:CQ83"/>
    <mergeCell ref="BE83:BM83"/>
    <mergeCell ref="BN83:BO83"/>
    <mergeCell ref="D82:X83"/>
    <mergeCell ref="Y82:AC82"/>
    <mergeCell ref="AJ82:AL82"/>
    <mergeCell ref="Y83:AC83"/>
    <mergeCell ref="AJ83:AL83"/>
    <mergeCell ref="AQ83:BB83"/>
    <mergeCell ref="BC83:BD83"/>
    <mergeCell ref="FF84:FG84"/>
    <mergeCell ref="FH84:FP84"/>
    <mergeCell ref="FQ84:FR84"/>
    <mergeCell ref="Y85:AC85"/>
    <mergeCell ref="AJ85:AL85"/>
    <mergeCell ref="AQ85:BB85"/>
    <mergeCell ref="BC85:BD85"/>
    <mergeCell ref="BE85:BM85"/>
    <mergeCell ref="DH84:DI84"/>
    <mergeCell ref="DJ84:DR84"/>
    <mergeCell ref="BC86:BD86"/>
    <mergeCell ref="BN85:BO85"/>
    <mergeCell ref="BP85:CB85"/>
    <mergeCell ref="CC85:CQ85"/>
    <mergeCell ref="BN84:BO84"/>
    <mergeCell ref="BP84:CB84"/>
    <mergeCell ref="CC84:CQ84"/>
    <mergeCell ref="EG86:EH86"/>
    <mergeCell ref="DS85:DT85"/>
    <mergeCell ref="DU85:EF85"/>
    <mergeCell ref="EG85:EH85"/>
    <mergeCell ref="FH85:FP85"/>
    <mergeCell ref="FH86:FP86"/>
    <mergeCell ref="FQ86:FR86"/>
    <mergeCell ref="BE86:BM86"/>
    <mergeCell ref="BN86:BO86"/>
    <mergeCell ref="BP86:CB86"/>
    <mergeCell ref="CC86:CQ86"/>
    <mergeCell ref="CU84:DB84"/>
    <mergeCell ref="DC84:DD84"/>
    <mergeCell ref="ET84:FE84"/>
    <mergeCell ref="EI84:EQ84"/>
    <mergeCell ref="ER84:ES84"/>
    <mergeCell ref="EI85:EQ85"/>
    <mergeCell ref="ER85:ES85"/>
    <mergeCell ref="CS84:CT84"/>
    <mergeCell ref="DS84:DT84"/>
    <mergeCell ref="DU84:EF84"/>
    <mergeCell ref="EG84:EH84"/>
    <mergeCell ref="DC86:DD86"/>
    <mergeCell ref="DH86:DI86"/>
    <mergeCell ref="DJ86:DR86"/>
    <mergeCell ref="DS86:DT86"/>
    <mergeCell ref="CS85:CT85"/>
    <mergeCell ref="CU85:DB85"/>
    <mergeCell ref="DC85:DD85"/>
    <mergeCell ref="ER86:ES86"/>
    <mergeCell ref="DU86:EF86"/>
    <mergeCell ref="FQ85:FR85"/>
    <mergeCell ref="ET87:FE87"/>
    <mergeCell ref="FF87:FG87"/>
    <mergeCell ref="FH87:FP87"/>
    <mergeCell ref="FQ87:FR87"/>
    <mergeCell ref="ET86:FE86"/>
    <mergeCell ref="FF86:FG86"/>
    <mergeCell ref="FF85:FG85"/>
    <mergeCell ref="BP87:CB87"/>
    <mergeCell ref="CC87:CQ87"/>
    <mergeCell ref="CS87:CT87"/>
    <mergeCell ref="CU87:DB87"/>
    <mergeCell ref="DC87:DD87"/>
    <mergeCell ref="DH87:DI87"/>
    <mergeCell ref="D86:X87"/>
    <mergeCell ref="Y86:AC86"/>
    <mergeCell ref="AJ86:AL86"/>
    <mergeCell ref="AQ86:BB86"/>
    <mergeCell ref="AO86:AP86"/>
    <mergeCell ref="AO87:AP87"/>
    <mergeCell ref="Y87:AC87"/>
    <mergeCell ref="AJ87:AL87"/>
    <mergeCell ref="AQ87:BB87"/>
    <mergeCell ref="ET85:FE85"/>
    <mergeCell ref="DH85:DI85"/>
    <mergeCell ref="DJ85:DR85"/>
    <mergeCell ref="DU87:EF87"/>
    <mergeCell ref="EG87:EH87"/>
    <mergeCell ref="FH88:FP88"/>
    <mergeCell ref="FQ88:FR88"/>
    <mergeCell ref="EI88:EQ88"/>
    <mergeCell ref="ER88:ES88"/>
    <mergeCell ref="ET88:FE88"/>
    <mergeCell ref="FF88:FG88"/>
    <mergeCell ref="EI87:EQ87"/>
    <mergeCell ref="ER87:ES87"/>
    <mergeCell ref="DC88:DD88"/>
    <mergeCell ref="DH88:DI88"/>
    <mergeCell ref="DJ88:DR88"/>
    <mergeCell ref="EG88:EH88"/>
    <mergeCell ref="DU88:EF88"/>
    <mergeCell ref="CS86:CT86"/>
    <mergeCell ref="CU86:DB86"/>
    <mergeCell ref="EI86:EQ86"/>
    <mergeCell ref="DJ87:DR87"/>
    <mergeCell ref="DS87:DT87"/>
    <mergeCell ref="AO89:AP89"/>
    <mergeCell ref="BE87:BM87"/>
    <mergeCell ref="BN87:BO87"/>
    <mergeCell ref="DS88:DT88"/>
    <mergeCell ref="BE88:BM88"/>
    <mergeCell ref="BN88:BO88"/>
    <mergeCell ref="BP88:CB88"/>
    <mergeCell ref="CC88:CQ88"/>
    <mergeCell ref="CS88:CT88"/>
    <mergeCell ref="CU88:DB88"/>
    <mergeCell ref="BE89:BM89"/>
    <mergeCell ref="DC91:DD91"/>
    <mergeCell ref="EI90:EQ90"/>
    <mergeCell ref="ER90:ES90"/>
    <mergeCell ref="FH90:FP90"/>
    <mergeCell ref="FQ90:FR90"/>
    <mergeCell ref="ET90:FE90"/>
    <mergeCell ref="FF90:FG90"/>
    <mergeCell ref="DU90:EF90"/>
    <mergeCell ref="EG90:EH90"/>
    <mergeCell ref="CS90:CT90"/>
    <mergeCell ref="CU90:DB90"/>
    <mergeCell ref="DC90:DD90"/>
    <mergeCell ref="DH90:DI90"/>
    <mergeCell ref="DJ90:DR90"/>
    <mergeCell ref="DS90:DT90"/>
    <mergeCell ref="EI89:EQ89"/>
    <mergeCell ref="BP89:CB89"/>
    <mergeCell ref="FH89:FP89"/>
    <mergeCell ref="ER89:ES89"/>
    <mergeCell ref="ET89:FE89"/>
    <mergeCell ref="FF89:FG89"/>
    <mergeCell ref="DJ89:DR89"/>
    <mergeCell ref="DS89:DT89"/>
    <mergeCell ref="DC89:DD89"/>
    <mergeCell ref="DH89:DI89"/>
    <mergeCell ref="Y91:AC91"/>
    <mergeCell ref="AJ91:AL91"/>
    <mergeCell ref="AQ91:BB91"/>
    <mergeCell ref="BC91:BD91"/>
    <mergeCell ref="BC92:BD92"/>
    <mergeCell ref="BP92:CB92"/>
    <mergeCell ref="BE91:BM91"/>
    <mergeCell ref="BP91:CB91"/>
    <mergeCell ref="AO92:AP92"/>
    <mergeCell ref="AQ95:BB95"/>
    <mergeCell ref="CC92:CQ92"/>
    <mergeCell ref="CS92:CT92"/>
    <mergeCell ref="CU92:DB92"/>
    <mergeCell ref="AO93:AP93"/>
    <mergeCell ref="AO95:AP95"/>
    <mergeCell ref="BC93:BD93"/>
    <mergeCell ref="BP94:CB94"/>
    <mergeCell ref="CC94:CQ94"/>
    <mergeCell ref="CU94:DB94"/>
    <mergeCell ref="BC95:BD95"/>
    <mergeCell ref="BN95:BO95"/>
    <mergeCell ref="CS95:CT95"/>
    <mergeCell ref="CC91:CQ91"/>
    <mergeCell ref="CS91:CT91"/>
    <mergeCell ref="CU91:DB91"/>
    <mergeCell ref="AO91:AP91"/>
    <mergeCell ref="AO94:AP94"/>
    <mergeCell ref="Y95:AC95"/>
    <mergeCell ref="BE92:BM92"/>
    <mergeCell ref="BN92:BO92"/>
    <mergeCell ref="Y93:AC93"/>
    <mergeCell ref="AJ93:AL93"/>
    <mergeCell ref="EI94:EQ94"/>
    <mergeCell ref="ET93:FE93"/>
    <mergeCell ref="EG92:EH92"/>
    <mergeCell ref="EG95:EH95"/>
    <mergeCell ref="CS94:CT94"/>
    <mergeCell ref="DC94:DD94"/>
    <mergeCell ref="DH94:DI94"/>
    <mergeCell ref="DS94:DT94"/>
    <mergeCell ref="EG94:EH94"/>
    <mergeCell ref="DU94:EF94"/>
    <mergeCell ref="DJ94:DR94"/>
    <mergeCell ref="ER94:ES94"/>
    <mergeCell ref="EI95:EQ95"/>
    <mergeCell ref="BP8:CR8"/>
    <mergeCell ref="DE9:DG9"/>
    <mergeCell ref="DE10:DG10"/>
    <mergeCell ref="CR13:CR14"/>
    <mergeCell ref="DF13:DF14"/>
    <mergeCell ref="DC95:DD95"/>
    <mergeCell ref="DH95:DI95"/>
    <mergeCell ref="DS95:DT95"/>
    <mergeCell ref="FQ92:FR92"/>
    <mergeCell ref="DC92:DD92"/>
    <mergeCell ref="DH92:DI92"/>
    <mergeCell ref="DJ92:DR92"/>
    <mergeCell ref="DS92:DT92"/>
    <mergeCell ref="DU92:EF92"/>
    <mergeCell ref="EI92:EQ92"/>
    <mergeCell ref="ER92:ES92"/>
    <mergeCell ref="FH92:FP92"/>
    <mergeCell ref="FF92:FG92"/>
    <mergeCell ref="FQ95:FR95"/>
    <mergeCell ref="FF94:FG94"/>
    <mergeCell ref="FQ94:FR94"/>
    <mergeCell ref="FH91:FP91"/>
    <mergeCell ref="FQ91:FR91"/>
    <mergeCell ref="DJ91:DR91"/>
    <mergeCell ref="ER91:ES91"/>
    <mergeCell ref="ET91:FE91"/>
    <mergeCell ref="DS91:DT91"/>
    <mergeCell ref="DU91:EF91"/>
    <mergeCell ref="EG91:EH91"/>
    <mergeCell ref="EI91:EQ91"/>
    <mergeCell ref="FF91:FG91"/>
    <mergeCell ref="DH91:DI91"/>
  </mergeCells>
  <phoneticPr fontId="20" type="noConversion"/>
  <pageMargins left="0" right="0" top="0" bottom="0" header="0.19685039370078741" footer="0.19685039370078741"/>
  <pageSetup paperSize="9" scale="65" fitToHeight="5" orientation="landscape" r:id="rId1"/>
  <headerFooter alignWithMargins="0"/>
  <rowBreaks count="3" manualBreakCount="3">
    <brk id="30" min="2" max="169" man="1"/>
    <brk id="47" min="2" max="169" man="1"/>
    <brk id="71" min="2" max="169" man="1"/>
  </rowBreaks>
</worksheet>
</file>

<file path=xl/worksheets/sheet28.xml><?xml version="1.0" encoding="utf-8"?>
<worksheet xmlns="http://schemas.openxmlformats.org/spreadsheetml/2006/main" xmlns:r="http://schemas.openxmlformats.org/officeDocument/2006/relationships">
  <sheetPr codeName="Лист27">
    <tabColor rgb="FFFFFF00"/>
  </sheetPr>
  <dimension ref="A1:AI39"/>
  <sheetViews>
    <sheetView topLeftCell="B10" zoomScale="90" zoomScaleNormal="90" zoomScaleSheetLayoutView="100" workbookViewId="0">
      <selection activeCell="AL17" sqref="AL17"/>
    </sheetView>
  </sheetViews>
  <sheetFormatPr defaultRowHeight="12.75"/>
  <cols>
    <col min="1" max="1" width="11.85546875" style="538" hidden="1" customWidth="1"/>
    <col min="2" max="2" width="0.7109375" style="328" customWidth="1"/>
    <col min="3" max="22" width="1.140625" style="328" customWidth="1"/>
    <col min="23" max="23" width="2.140625" style="328" customWidth="1"/>
    <col min="24" max="27" width="1.85546875" style="328" customWidth="1"/>
    <col min="28" max="30" width="9.140625" style="328"/>
    <col min="31" max="31" width="9" style="328" customWidth="1"/>
    <col min="32" max="16384" width="9.140625" style="328"/>
  </cols>
  <sheetData>
    <row r="1" spans="1:35" s="349" customFormat="1">
      <c r="A1" s="538"/>
      <c r="C1" s="1098" t="s">
        <v>1148</v>
      </c>
      <c r="D1" s="1098"/>
      <c r="E1" s="1098"/>
      <c r="F1" s="1098"/>
      <c r="G1" s="1098"/>
      <c r="H1" s="1098"/>
      <c r="I1" s="1098"/>
      <c r="J1" s="1098"/>
      <c r="K1" s="1098"/>
      <c r="L1" s="1098"/>
      <c r="M1" s="1098"/>
      <c r="N1" s="1098"/>
      <c r="O1" s="1098"/>
      <c r="P1" s="1098"/>
      <c r="Q1" s="1098"/>
      <c r="R1" s="1098"/>
      <c r="S1" s="1098"/>
      <c r="T1" s="1098"/>
      <c r="U1" s="1098"/>
      <c r="V1" s="1098"/>
      <c r="W1" s="1098"/>
      <c r="X1" s="1098"/>
      <c r="Y1" s="1098"/>
      <c r="Z1" s="1098"/>
      <c r="AA1" s="1098"/>
      <c r="AB1" s="1098"/>
      <c r="AC1" s="1098"/>
      <c r="AD1" s="1098"/>
      <c r="AE1" s="1098"/>
      <c r="AF1" s="1098"/>
      <c r="AG1" s="1098"/>
      <c r="AH1" s="1098"/>
      <c r="AI1" s="197"/>
    </row>
    <row r="2" spans="1:35" s="349" customFormat="1" ht="13.5" thickBot="1">
      <c r="A2" s="538"/>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197"/>
    </row>
    <row r="3" spans="1:35" s="349" customFormat="1" ht="12.75" customHeight="1">
      <c r="A3" s="538"/>
      <c r="C3" s="3545" t="s">
        <v>366</v>
      </c>
      <c r="D3" s="3546"/>
      <c r="E3" s="3546"/>
      <c r="F3" s="3546"/>
      <c r="G3" s="3546"/>
      <c r="H3" s="3546"/>
      <c r="I3" s="3546"/>
      <c r="J3" s="3547"/>
      <c r="K3" s="3547"/>
      <c r="L3" s="3547"/>
      <c r="M3" s="3547"/>
      <c r="N3" s="3547"/>
      <c r="O3" s="3547"/>
      <c r="P3" s="3547"/>
      <c r="Q3" s="3547"/>
      <c r="R3" s="3547"/>
      <c r="S3" s="3547"/>
      <c r="T3" s="3547"/>
      <c r="U3" s="3547"/>
      <c r="V3" s="3547"/>
      <c r="W3" s="3547"/>
      <c r="X3" s="3547"/>
      <c r="Y3" s="3547"/>
      <c r="Z3" s="3547"/>
      <c r="AA3" s="3547"/>
      <c r="AB3" s="3540" t="s">
        <v>1457</v>
      </c>
      <c r="AC3" s="3541"/>
      <c r="AD3" s="3542" t="s">
        <v>920</v>
      </c>
      <c r="AE3" s="3543"/>
      <c r="AF3" s="3543"/>
      <c r="AG3" s="3543"/>
      <c r="AH3" s="3540" t="s">
        <v>1450</v>
      </c>
      <c r="AI3" s="3276"/>
    </row>
    <row r="4" spans="1:35" s="349" customFormat="1" ht="25.5" customHeight="1">
      <c r="A4" s="538"/>
      <c r="C4" s="3548" t="s">
        <v>724</v>
      </c>
      <c r="D4" s="3549"/>
      <c r="E4" s="3549"/>
      <c r="F4" s="3549"/>
      <c r="G4" s="3549"/>
      <c r="H4" s="3549"/>
      <c r="I4" s="3549"/>
      <c r="J4" s="3534"/>
      <c r="K4" s="3534"/>
      <c r="L4" s="3534"/>
      <c r="M4" s="3534"/>
      <c r="N4" s="3534"/>
      <c r="O4" s="3534"/>
      <c r="P4" s="3534"/>
      <c r="Q4" s="3534"/>
      <c r="R4" s="3534"/>
      <c r="S4" s="3534"/>
      <c r="T4" s="3534"/>
      <c r="U4" s="3534"/>
      <c r="V4" s="3534"/>
      <c r="W4" s="3534"/>
      <c r="X4" s="3272" t="s">
        <v>441</v>
      </c>
      <c r="Y4" s="3272"/>
      <c r="Z4" s="3272"/>
      <c r="AA4" s="3272"/>
      <c r="AB4" s="2732"/>
      <c r="AC4" s="2734"/>
      <c r="AD4" s="3272" t="s">
        <v>1146</v>
      </c>
      <c r="AE4" s="3534"/>
      <c r="AF4" s="3272" t="s">
        <v>1147</v>
      </c>
      <c r="AG4" s="3534"/>
      <c r="AH4" s="2732"/>
      <c r="AI4" s="3278"/>
    </row>
    <row r="5" spans="1:35" s="670" customFormat="1">
      <c r="A5" s="671" t="s">
        <v>213</v>
      </c>
      <c r="C5" s="3535">
        <v>1</v>
      </c>
      <c r="D5" s="3536"/>
      <c r="E5" s="3536"/>
      <c r="F5" s="3536"/>
      <c r="G5" s="3536"/>
      <c r="H5" s="3536"/>
      <c r="I5" s="3536"/>
      <c r="J5" s="3537"/>
      <c r="K5" s="3537"/>
      <c r="L5" s="3537"/>
      <c r="M5" s="3537"/>
      <c r="N5" s="3537"/>
      <c r="O5" s="3537"/>
      <c r="P5" s="3537"/>
      <c r="Q5" s="3537"/>
      <c r="R5" s="3537"/>
      <c r="S5" s="3537"/>
      <c r="T5" s="3537"/>
      <c r="U5" s="3537"/>
      <c r="V5" s="3537"/>
      <c r="W5" s="3537"/>
      <c r="X5" s="3538">
        <v>2</v>
      </c>
      <c r="Y5" s="3538"/>
      <c r="Z5" s="3538"/>
      <c r="AA5" s="3538"/>
      <c r="AB5" s="3538">
        <v>3</v>
      </c>
      <c r="AC5" s="3539"/>
      <c r="AD5" s="3538">
        <v>4</v>
      </c>
      <c r="AE5" s="3539"/>
      <c r="AF5" s="3538">
        <v>5</v>
      </c>
      <c r="AG5" s="3539"/>
      <c r="AH5" s="3538">
        <v>6</v>
      </c>
      <c r="AI5" s="3544"/>
    </row>
    <row r="6" spans="1:35" s="672" customFormat="1" ht="14.25" customHeight="1">
      <c r="A6" s="671"/>
      <c r="C6" s="3525" t="s">
        <v>1121</v>
      </c>
      <c r="D6" s="2993"/>
      <c r="E6" s="2993"/>
      <c r="F6" s="2993"/>
      <c r="G6" s="2993"/>
      <c r="H6" s="2993"/>
      <c r="I6" s="2993"/>
      <c r="J6" s="2993"/>
      <c r="K6" s="2993"/>
      <c r="L6" s="2993"/>
      <c r="M6" s="2993"/>
      <c r="N6" s="2993"/>
      <c r="O6" s="2993"/>
      <c r="P6" s="2993"/>
      <c r="Q6" s="2993"/>
      <c r="R6" s="2993"/>
      <c r="S6" s="2993"/>
      <c r="T6" s="2993"/>
      <c r="U6" s="2993"/>
      <c r="V6" s="2993"/>
      <c r="W6" s="2993"/>
      <c r="X6" s="2726">
        <v>7310</v>
      </c>
      <c r="Y6" s="2727"/>
      <c r="Z6" s="2727"/>
      <c r="AA6" s="2728"/>
      <c r="AB6" s="3491">
        <f>SUM(AB12:AC32)</f>
        <v>1698581</v>
      </c>
      <c r="AC6" s="3492"/>
      <c r="AD6" s="3497">
        <f t="shared" ref="AD6" si="0">SUM(AD12:AE32)</f>
        <v>1046088</v>
      </c>
      <c r="AE6" s="3492"/>
      <c r="AF6" s="3497">
        <f t="shared" ref="AF6" si="1">SUM(AF12:AG32)</f>
        <v>-1123743</v>
      </c>
      <c r="AG6" s="3492"/>
      <c r="AH6" s="3512">
        <f>AB6+AD6+AF6</f>
        <v>1620926</v>
      </c>
      <c r="AI6" s="3513"/>
    </row>
    <row r="7" spans="1:35" s="672" customFormat="1" ht="7.5" customHeight="1">
      <c r="A7" s="671"/>
      <c r="C7" s="3526"/>
      <c r="D7" s="3414"/>
      <c r="E7" s="3414"/>
      <c r="F7" s="3414"/>
      <c r="G7" s="3414"/>
      <c r="H7" s="3414"/>
      <c r="I7" s="3414"/>
      <c r="J7" s="3414"/>
      <c r="K7" s="3414"/>
      <c r="L7" s="3414"/>
      <c r="M7" s="3414"/>
      <c r="N7" s="3414"/>
      <c r="O7" s="3414"/>
      <c r="P7" s="3414"/>
      <c r="Q7" s="3414"/>
      <c r="R7" s="3414"/>
      <c r="S7" s="3414"/>
      <c r="T7" s="3414"/>
      <c r="U7" s="3414"/>
      <c r="V7" s="3414"/>
      <c r="W7" s="3414"/>
      <c r="X7" s="2729"/>
      <c r="Y7" s="2730"/>
      <c r="Z7" s="2730"/>
      <c r="AA7" s="2731"/>
      <c r="AB7" s="3493"/>
      <c r="AC7" s="3494"/>
      <c r="AD7" s="3498"/>
      <c r="AE7" s="3494"/>
      <c r="AF7" s="3498"/>
      <c r="AG7" s="3494"/>
      <c r="AH7" s="3514"/>
      <c r="AI7" s="3515"/>
    </row>
    <row r="8" spans="1:35" s="672" customFormat="1" ht="7.5" customHeight="1">
      <c r="A8" s="671"/>
      <c r="C8" s="3526"/>
      <c r="D8" s="3414"/>
      <c r="E8" s="3414"/>
      <c r="F8" s="3414"/>
      <c r="G8" s="3414"/>
      <c r="H8" s="3414"/>
      <c r="I8" s="3414"/>
      <c r="J8" s="3414"/>
      <c r="K8" s="3414"/>
      <c r="L8" s="3414"/>
      <c r="M8" s="3414"/>
      <c r="N8" s="3414"/>
      <c r="O8" s="3414"/>
      <c r="P8" s="3414"/>
      <c r="Q8" s="3414"/>
      <c r="R8" s="3414"/>
      <c r="S8" s="3414"/>
      <c r="T8" s="3414"/>
      <c r="U8" s="3414"/>
      <c r="V8" s="3414"/>
      <c r="W8" s="3414"/>
      <c r="X8" s="2729"/>
      <c r="Y8" s="2730"/>
      <c r="Z8" s="2730"/>
      <c r="AA8" s="2731"/>
      <c r="AB8" s="3493"/>
      <c r="AC8" s="3494"/>
      <c r="AD8" s="3498"/>
      <c r="AE8" s="3494"/>
      <c r="AF8" s="3498"/>
      <c r="AG8" s="3494"/>
      <c r="AH8" s="3514"/>
      <c r="AI8" s="3515"/>
    </row>
    <row r="9" spans="1:35" s="672" customFormat="1" ht="7.5" customHeight="1">
      <c r="A9" s="671"/>
      <c r="C9" s="3508"/>
      <c r="D9" s="3416"/>
      <c r="E9" s="3416"/>
      <c r="F9" s="3416"/>
      <c r="G9" s="3416"/>
      <c r="H9" s="3416"/>
      <c r="I9" s="3416"/>
      <c r="J9" s="3416"/>
      <c r="K9" s="3416"/>
      <c r="L9" s="3416"/>
      <c r="M9" s="3416"/>
      <c r="N9" s="3416"/>
      <c r="O9" s="3416"/>
      <c r="P9" s="3416"/>
      <c r="Q9" s="3416"/>
      <c r="R9" s="3416"/>
      <c r="S9" s="3416"/>
      <c r="T9" s="3416"/>
      <c r="U9" s="3416"/>
      <c r="V9" s="3416"/>
      <c r="W9" s="3416"/>
      <c r="X9" s="2732"/>
      <c r="Y9" s="2733"/>
      <c r="Z9" s="2733"/>
      <c r="AA9" s="2734"/>
      <c r="AB9" s="3495"/>
      <c r="AC9" s="3496"/>
      <c r="AD9" s="3499"/>
      <c r="AE9" s="3496"/>
      <c r="AF9" s="3499"/>
      <c r="AG9" s="3496"/>
      <c r="AH9" s="3506"/>
      <c r="AI9" s="3507"/>
    </row>
    <row r="10" spans="1:35" s="672" customFormat="1" ht="7.5" customHeight="1">
      <c r="A10" s="671"/>
      <c r="C10" s="3530" t="s">
        <v>406</v>
      </c>
      <c r="D10" s="3531"/>
      <c r="E10" s="3531"/>
      <c r="F10" s="3531"/>
      <c r="G10" s="3531"/>
      <c r="H10" s="3531"/>
      <c r="I10" s="3531"/>
      <c r="J10" s="3531"/>
      <c r="K10" s="3531"/>
      <c r="L10" s="3531"/>
      <c r="M10" s="3531"/>
      <c r="N10" s="3531"/>
      <c r="O10" s="3531"/>
      <c r="P10" s="3531"/>
      <c r="Q10" s="3531"/>
      <c r="R10" s="3531"/>
      <c r="S10" s="3531"/>
      <c r="T10" s="3531"/>
      <c r="U10" s="3531"/>
      <c r="V10" s="3531"/>
      <c r="W10" s="3531"/>
      <c r="X10" s="2726"/>
      <c r="Y10" s="2727"/>
      <c r="Z10" s="2727"/>
      <c r="AA10" s="2728"/>
      <c r="AB10" s="2727"/>
      <c r="AC10" s="2728"/>
      <c r="AD10" s="2726"/>
      <c r="AE10" s="2728"/>
      <c r="AF10" s="2726"/>
      <c r="AG10" s="2728"/>
      <c r="AH10" s="3512"/>
      <c r="AI10" s="3513"/>
    </row>
    <row r="11" spans="1:35" s="672" customFormat="1" ht="14.25" customHeight="1">
      <c r="A11" s="671"/>
      <c r="C11" s="3532"/>
      <c r="D11" s="3533"/>
      <c r="E11" s="3533"/>
      <c r="F11" s="3533"/>
      <c r="G11" s="3533"/>
      <c r="H11" s="3533"/>
      <c r="I11" s="3533"/>
      <c r="J11" s="3533"/>
      <c r="K11" s="3533"/>
      <c r="L11" s="3533"/>
      <c r="M11" s="3533"/>
      <c r="N11" s="3533"/>
      <c r="O11" s="3533"/>
      <c r="P11" s="3533"/>
      <c r="Q11" s="3533"/>
      <c r="R11" s="3533"/>
      <c r="S11" s="3533"/>
      <c r="T11" s="3533"/>
      <c r="U11" s="3533"/>
      <c r="V11" s="3533"/>
      <c r="W11" s="3533"/>
      <c r="X11" s="2732"/>
      <c r="Y11" s="2733"/>
      <c r="Z11" s="2733"/>
      <c r="AA11" s="2734"/>
      <c r="AB11" s="2733"/>
      <c r="AC11" s="2734"/>
      <c r="AD11" s="2732"/>
      <c r="AE11" s="2734"/>
      <c r="AF11" s="2732"/>
      <c r="AG11" s="2734"/>
      <c r="AH11" s="3506"/>
      <c r="AI11" s="3507"/>
    </row>
    <row r="12" spans="1:35" s="672" customFormat="1" ht="7.5" customHeight="1">
      <c r="A12" s="671"/>
      <c r="C12" s="3485" t="s">
        <v>1122</v>
      </c>
      <c r="D12" s="3486"/>
      <c r="E12" s="3486"/>
      <c r="F12" s="3486"/>
      <c r="G12" s="3486"/>
      <c r="H12" s="3486"/>
      <c r="I12" s="3486"/>
      <c r="J12" s="3486"/>
      <c r="K12" s="3486"/>
      <c r="L12" s="3486"/>
      <c r="M12" s="3486"/>
      <c r="N12" s="3486"/>
      <c r="O12" s="3486"/>
      <c r="P12" s="3486"/>
      <c r="Q12" s="3486"/>
      <c r="R12" s="3486"/>
      <c r="S12" s="3486"/>
      <c r="T12" s="3486"/>
      <c r="U12" s="3486"/>
      <c r="V12" s="3486"/>
      <c r="W12" s="3527"/>
      <c r="X12" s="2726">
        <v>7311</v>
      </c>
      <c r="Y12" s="2727"/>
      <c r="Z12" s="2727"/>
      <c r="AA12" s="2728"/>
      <c r="AB12" s="3491">
        <v>1474114</v>
      </c>
      <c r="AC12" s="3492"/>
      <c r="AD12" s="3497">
        <v>988135</v>
      </c>
      <c r="AE12" s="3492"/>
      <c r="AF12" s="3497">
        <v>-970978</v>
      </c>
      <c r="AG12" s="3492"/>
      <c r="AH12" s="3512">
        <f>AB12+AD12+AF12</f>
        <v>1491271</v>
      </c>
      <c r="AI12" s="3513"/>
    </row>
    <row r="13" spans="1:35" s="672" customFormat="1" ht="7.5" customHeight="1">
      <c r="A13" s="671"/>
      <c r="C13" s="3487"/>
      <c r="D13" s="3488"/>
      <c r="E13" s="3488"/>
      <c r="F13" s="3488"/>
      <c r="G13" s="3488"/>
      <c r="H13" s="3488"/>
      <c r="I13" s="3488"/>
      <c r="J13" s="3488"/>
      <c r="K13" s="3488"/>
      <c r="L13" s="3488"/>
      <c r="M13" s="3488"/>
      <c r="N13" s="3488"/>
      <c r="O13" s="3488"/>
      <c r="P13" s="3488"/>
      <c r="Q13" s="3488"/>
      <c r="R13" s="3488"/>
      <c r="S13" s="3488"/>
      <c r="T13" s="3488"/>
      <c r="U13" s="3488"/>
      <c r="V13" s="3488"/>
      <c r="W13" s="3528"/>
      <c r="X13" s="2729"/>
      <c r="Y13" s="2730"/>
      <c r="Z13" s="2730"/>
      <c r="AA13" s="2731"/>
      <c r="AB13" s="3493"/>
      <c r="AC13" s="3494"/>
      <c r="AD13" s="3498"/>
      <c r="AE13" s="3494"/>
      <c r="AF13" s="3498"/>
      <c r="AG13" s="3494"/>
      <c r="AH13" s="3514"/>
      <c r="AI13" s="3515"/>
    </row>
    <row r="14" spans="1:35" s="672" customFormat="1" ht="7.5" customHeight="1">
      <c r="A14" s="671"/>
      <c r="C14" s="3487"/>
      <c r="D14" s="3488"/>
      <c r="E14" s="3488"/>
      <c r="F14" s="3488"/>
      <c r="G14" s="3488"/>
      <c r="H14" s="3488"/>
      <c r="I14" s="3488"/>
      <c r="J14" s="3488"/>
      <c r="K14" s="3488"/>
      <c r="L14" s="3488"/>
      <c r="M14" s="3488"/>
      <c r="N14" s="3488"/>
      <c r="O14" s="3488"/>
      <c r="P14" s="3488"/>
      <c r="Q14" s="3488"/>
      <c r="R14" s="3488"/>
      <c r="S14" s="3488"/>
      <c r="T14" s="3488"/>
      <c r="U14" s="3488"/>
      <c r="V14" s="3488"/>
      <c r="W14" s="3528"/>
      <c r="X14" s="2729"/>
      <c r="Y14" s="2730"/>
      <c r="Z14" s="2730"/>
      <c r="AA14" s="2731"/>
      <c r="AB14" s="3493"/>
      <c r="AC14" s="3494"/>
      <c r="AD14" s="3498"/>
      <c r="AE14" s="3494"/>
      <c r="AF14" s="3498"/>
      <c r="AG14" s="3494"/>
      <c r="AH14" s="3514"/>
      <c r="AI14" s="3515"/>
    </row>
    <row r="15" spans="1:35" s="672" customFormat="1" ht="7.5" customHeight="1">
      <c r="A15" s="671"/>
      <c r="C15" s="3489"/>
      <c r="D15" s="3490"/>
      <c r="E15" s="3490"/>
      <c r="F15" s="3490"/>
      <c r="G15" s="3490"/>
      <c r="H15" s="3490"/>
      <c r="I15" s="3490"/>
      <c r="J15" s="3490"/>
      <c r="K15" s="3490"/>
      <c r="L15" s="3490"/>
      <c r="M15" s="3490"/>
      <c r="N15" s="3490"/>
      <c r="O15" s="3490"/>
      <c r="P15" s="3490"/>
      <c r="Q15" s="3490"/>
      <c r="R15" s="3490"/>
      <c r="S15" s="3490"/>
      <c r="T15" s="3490"/>
      <c r="U15" s="3490"/>
      <c r="V15" s="3490"/>
      <c r="W15" s="3529"/>
      <c r="X15" s="2732"/>
      <c r="Y15" s="2733"/>
      <c r="Z15" s="2733"/>
      <c r="AA15" s="2734"/>
      <c r="AB15" s="3495"/>
      <c r="AC15" s="3496"/>
      <c r="AD15" s="3499"/>
      <c r="AE15" s="3496"/>
      <c r="AF15" s="3499"/>
      <c r="AG15" s="3496"/>
      <c r="AH15" s="3506"/>
      <c r="AI15" s="3507"/>
    </row>
    <row r="16" spans="1:35" s="672" customFormat="1" ht="7.5" customHeight="1">
      <c r="A16" s="671"/>
      <c r="C16" s="3485" t="s">
        <v>1141</v>
      </c>
      <c r="D16" s="3486"/>
      <c r="E16" s="3486"/>
      <c r="F16" s="3486"/>
      <c r="G16" s="3486"/>
      <c r="H16" s="3486"/>
      <c r="I16" s="3486"/>
      <c r="J16" s="3486"/>
      <c r="K16" s="3486"/>
      <c r="L16" s="3486"/>
      <c r="M16" s="3486"/>
      <c r="N16" s="3486"/>
      <c r="O16" s="3486"/>
      <c r="P16" s="3486"/>
      <c r="Q16" s="3486"/>
      <c r="R16" s="3486"/>
      <c r="S16" s="3486"/>
      <c r="T16" s="3486"/>
      <c r="U16" s="3486"/>
      <c r="V16" s="3486"/>
      <c r="W16" s="3527"/>
      <c r="X16" s="2726">
        <v>7312</v>
      </c>
      <c r="Y16" s="2727"/>
      <c r="Z16" s="2727"/>
      <c r="AA16" s="2728"/>
      <c r="AB16" s="3491">
        <v>61131</v>
      </c>
      <c r="AC16" s="3492"/>
      <c r="AD16" s="3497">
        <v>43816</v>
      </c>
      <c r="AE16" s="3492"/>
      <c r="AF16" s="3497">
        <v>-24253</v>
      </c>
      <c r="AG16" s="3492"/>
      <c r="AH16" s="3512">
        <f>AB16+AD16+AF16</f>
        <v>80694</v>
      </c>
      <c r="AI16" s="3513"/>
    </row>
    <row r="17" spans="1:35" s="672" customFormat="1" ht="7.5" customHeight="1">
      <c r="A17" s="671"/>
      <c r="C17" s="3487"/>
      <c r="D17" s="3488"/>
      <c r="E17" s="3488"/>
      <c r="F17" s="3488"/>
      <c r="G17" s="3488"/>
      <c r="H17" s="3488"/>
      <c r="I17" s="3488"/>
      <c r="J17" s="3488"/>
      <c r="K17" s="3488"/>
      <c r="L17" s="3488"/>
      <c r="M17" s="3488"/>
      <c r="N17" s="3488"/>
      <c r="O17" s="3488"/>
      <c r="P17" s="3488"/>
      <c r="Q17" s="3488"/>
      <c r="R17" s="3488"/>
      <c r="S17" s="3488"/>
      <c r="T17" s="3488"/>
      <c r="U17" s="3488"/>
      <c r="V17" s="3488"/>
      <c r="W17" s="3528"/>
      <c r="X17" s="2729"/>
      <c r="Y17" s="2730"/>
      <c r="Z17" s="2730"/>
      <c r="AA17" s="2731"/>
      <c r="AB17" s="3493"/>
      <c r="AC17" s="3494"/>
      <c r="AD17" s="3498"/>
      <c r="AE17" s="3494"/>
      <c r="AF17" s="3498"/>
      <c r="AG17" s="3494"/>
      <c r="AH17" s="3514"/>
      <c r="AI17" s="3515"/>
    </row>
    <row r="18" spans="1:35" s="672" customFormat="1" ht="7.5" customHeight="1">
      <c r="A18" s="671"/>
      <c r="C18" s="3487"/>
      <c r="D18" s="3488"/>
      <c r="E18" s="3488"/>
      <c r="F18" s="3488"/>
      <c r="G18" s="3488"/>
      <c r="H18" s="3488"/>
      <c r="I18" s="3488"/>
      <c r="J18" s="3488"/>
      <c r="K18" s="3488"/>
      <c r="L18" s="3488"/>
      <c r="M18" s="3488"/>
      <c r="N18" s="3488"/>
      <c r="O18" s="3488"/>
      <c r="P18" s="3488"/>
      <c r="Q18" s="3488"/>
      <c r="R18" s="3488"/>
      <c r="S18" s="3488"/>
      <c r="T18" s="3488"/>
      <c r="U18" s="3488"/>
      <c r="V18" s="3488"/>
      <c r="W18" s="3528"/>
      <c r="X18" s="2729"/>
      <c r="Y18" s="2730"/>
      <c r="Z18" s="2730"/>
      <c r="AA18" s="2731"/>
      <c r="AB18" s="3493"/>
      <c r="AC18" s="3494"/>
      <c r="AD18" s="3498"/>
      <c r="AE18" s="3494"/>
      <c r="AF18" s="3498"/>
      <c r="AG18" s="3494"/>
      <c r="AH18" s="3514"/>
      <c r="AI18" s="3515"/>
    </row>
    <row r="19" spans="1:35" s="672" customFormat="1" ht="7.5" customHeight="1">
      <c r="A19" s="671"/>
      <c r="C19" s="3489"/>
      <c r="D19" s="3490"/>
      <c r="E19" s="3490"/>
      <c r="F19" s="3490"/>
      <c r="G19" s="3490"/>
      <c r="H19" s="3490"/>
      <c r="I19" s="3490"/>
      <c r="J19" s="3490"/>
      <c r="K19" s="3490"/>
      <c r="L19" s="3490"/>
      <c r="M19" s="3490"/>
      <c r="N19" s="3490"/>
      <c r="O19" s="3490"/>
      <c r="P19" s="3490"/>
      <c r="Q19" s="3490"/>
      <c r="R19" s="3490"/>
      <c r="S19" s="3490"/>
      <c r="T19" s="3490"/>
      <c r="U19" s="3490"/>
      <c r="V19" s="3490"/>
      <c r="W19" s="3529"/>
      <c r="X19" s="2732"/>
      <c r="Y19" s="2733"/>
      <c r="Z19" s="2733"/>
      <c r="AA19" s="2734"/>
      <c r="AB19" s="3495"/>
      <c r="AC19" s="3496"/>
      <c r="AD19" s="3499"/>
      <c r="AE19" s="3496"/>
      <c r="AF19" s="3499"/>
      <c r="AG19" s="3496"/>
      <c r="AH19" s="3506"/>
      <c r="AI19" s="3507"/>
    </row>
    <row r="20" spans="1:35" s="672" customFormat="1" ht="14.25" customHeight="1">
      <c r="A20" s="671"/>
      <c r="C20" s="3485" t="s">
        <v>1140</v>
      </c>
      <c r="D20" s="3486"/>
      <c r="E20" s="3486"/>
      <c r="F20" s="3486"/>
      <c r="G20" s="3486"/>
      <c r="H20" s="3486"/>
      <c r="I20" s="3486"/>
      <c r="J20" s="3486"/>
      <c r="K20" s="3486"/>
      <c r="L20" s="3486"/>
      <c r="M20" s="3486"/>
      <c r="N20" s="3486"/>
      <c r="O20" s="3486"/>
      <c r="P20" s="3486"/>
      <c r="Q20" s="3486"/>
      <c r="R20" s="3486"/>
      <c r="S20" s="3486"/>
      <c r="T20" s="3486"/>
      <c r="U20" s="3486"/>
      <c r="V20" s="3486"/>
      <c r="W20" s="3527"/>
      <c r="X20" s="2726">
        <v>7313</v>
      </c>
      <c r="Y20" s="2727"/>
      <c r="Z20" s="2727"/>
      <c r="AA20" s="2728"/>
      <c r="AB20" s="3491">
        <v>0</v>
      </c>
      <c r="AC20" s="3492"/>
      <c r="AD20" s="3497">
        <v>0</v>
      </c>
      <c r="AE20" s="3492"/>
      <c r="AF20" s="3497">
        <v>0</v>
      </c>
      <c r="AG20" s="3492"/>
      <c r="AH20" s="3512">
        <f>AB20+AD20+AF20</f>
        <v>0</v>
      </c>
      <c r="AI20" s="3513"/>
    </row>
    <row r="21" spans="1:35" s="672" customFormat="1" ht="14.25" customHeight="1">
      <c r="A21" s="671"/>
      <c r="C21" s="3487"/>
      <c r="D21" s="3488"/>
      <c r="E21" s="3488"/>
      <c r="F21" s="3488"/>
      <c r="G21" s="3488"/>
      <c r="H21" s="3488"/>
      <c r="I21" s="3488"/>
      <c r="J21" s="3488"/>
      <c r="K21" s="3488"/>
      <c r="L21" s="3488"/>
      <c r="M21" s="3488"/>
      <c r="N21" s="3488"/>
      <c r="O21" s="3488"/>
      <c r="P21" s="3488"/>
      <c r="Q21" s="3488"/>
      <c r="R21" s="3488"/>
      <c r="S21" s="3488"/>
      <c r="T21" s="3488"/>
      <c r="U21" s="3488"/>
      <c r="V21" s="3488"/>
      <c r="W21" s="3528"/>
      <c r="X21" s="2729"/>
      <c r="Y21" s="2730"/>
      <c r="Z21" s="2730"/>
      <c r="AA21" s="2731"/>
      <c r="AB21" s="3493"/>
      <c r="AC21" s="3494"/>
      <c r="AD21" s="3498"/>
      <c r="AE21" s="3494"/>
      <c r="AF21" s="3498"/>
      <c r="AG21" s="3494"/>
      <c r="AH21" s="3514"/>
      <c r="AI21" s="3515"/>
    </row>
    <row r="22" spans="1:35" s="672" customFormat="1" ht="14.25" customHeight="1">
      <c r="A22" s="671"/>
      <c r="C22" s="3487"/>
      <c r="D22" s="3488"/>
      <c r="E22" s="3488"/>
      <c r="F22" s="3488"/>
      <c r="G22" s="3488"/>
      <c r="H22" s="3488"/>
      <c r="I22" s="3488"/>
      <c r="J22" s="3488"/>
      <c r="K22" s="3488"/>
      <c r="L22" s="3488"/>
      <c r="M22" s="3488"/>
      <c r="N22" s="3488"/>
      <c r="O22" s="3488"/>
      <c r="P22" s="3488"/>
      <c r="Q22" s="3488"/>
      <c r="R22" s="3488"/>
      <c r="S22" s="3488"/>
      <c r="T22" s="3488"/>
      <c r="U22" s="3488"/>
      <c r="V22" s="3488"/>
      <c r="W22" s="3528"/>
      <c r="X22" s="2729"/>
      <c r="Y22" s="2730"/>
      <c r="Z22" s="2730"/>
      <c r="AA22" s="2731"/>
      <c r="AB22" s="3493"/>
      <c r="AC22" s="3494"/>
      <c r="AD22" s="3498"/>
      <c r="AE22" s="3494"/>
      <c r="AF22" s="3498"/>
      <c r="AG22" s="3494"/>
      <c r="AH22" s="3514"/>
      <c r="AI22" s="3515"/>
    </row>
    <row r="23" spans="1:35" s="672" customFormat="1" ht="14.25" customHeight="1">
      <c r="A23" s="671"/>
      <c r="C23" s="3489"/>
      <c r="D23" s="3490"/>
      <c r="E23" s="3490"/>
      <c r="F23" s="3490"/>
      <c r="G23" s="3490"/>
      <c r="H23" s="3490"/>
      <c r="I23" s="3490"/>
      <c r="J23" s="3490"/>
      <c r="K23" s="3490"/>
      <c r="L23" s="3490"/>
      <c r="M23" s="3490"/>
      <c r="N23" s="3490"/>
      <c r="O23" s="3490"/>
      <c r="P23" s="3490"/>
      <c r="Q23" s="3490"/>
      <c r="R23" s="3490"/>
      <c r="S23" s="3490"/>
      <c r="T23" s="3490"/>
      <c r="U23" s="3490"/>
      <c r="V23" s="3490"/>
      <c r="W23" s="3529"/>
      <c r="X23" s="2732"/>
      <c r="Y23" s="2733"/>
      <c r="Z23" s="2733"/>
      <c r="AA23" s="2734"/>
      <c r="AB23" s="3495"/>
      <c r="AC23" s="3496"/>
      <c r="AD23" s="3499"/>
      <c r="AE23" s="3496"/>
      <c r="AF23" s="3499"/>
      <c r="AG23" s="3496"/>
      <c r="AH23" s="3506"/>
      <c r="AI23" s="3507"/>
    </row>
    <row r="24" spans="1:35" s="672" customFormat="1" ht="7.5" customHeight="1">
      <c r="A24" s="671"/>
      <c r="C24" s="3485" t="s">
        <v>1124</v>
      </c>
      <c r="D24" s="3486"/>
      <c r="E24" s="3486"/>
      <c r="F24" s="3486"/>
      <c r="G24" s="3486"/>
      <c r="H24" s="3486"/>
      <c r="I24" s="3486"/>
      <c r="J24" s="3486"/>
      <c r="K24" s="3486"/>
      <c r="L24" s="3486"/>
      <c r="M24" s="3486"/>
      <c r="N24" s="3486"/>
      <c r="O24" s="3486"/>
      <c r="P24" s="3486"/>
      <c r="Q24" s="3486"/>
      <c r="R24" s="3486"/>
      <c r="S24" s="3486"/>
      <c r="T24" s="3486"/>
      <c r="U24" s="3486"/>
      <c r="V24" s="3486"/>
      <c r="W24" s="3527"/>
      <c r="X24" s="2726">
        <v>7314</v>
      </c>
      <c r="Y24" s="2727"/>
      <c r="Z24" s="2727"/>
      <c r="AA24" s="2728"/>
      <c r="AB24" s="3491">
        <v>0</v>
      </c>
      <c r="AC24" s="3492"/>
      <c r="AD24" s="3497">
        <v>0</v>
      </c>
      <c r="AE24" s="3492"/>
      <c r="AF24" s="3497">
        <v>0</v>
      </c>
      <c r="AG24" s="3492"/>
      <c r="AH24" s="3512">
        <f>AB24+AD24+AF24</f>
        <v>0</v>
      </c>
      <c r="AI24" s="3513"/>
    </row>
    <row r="25" spans="1:35" s="672" customFormat="1" ht="7.5" customHeight="1">
      <c r="A25" s="671"/>
      <c r="C25" s="3487"/>
      <c r="D25" s="3488"/>
      <c r="E25" s="3488"/>
      <c r="F25" s="3488"/>
      <c r="G25" s="3488"/>
      <c r="H25" s="3488"/>
      <c r="I25" s="3488"/>
      <c r="J25" s="3488"/>
      <c r="K25" s="3488"/>
      <c r="L25" s="3488"/>
      <c r="M25" s="3488"/>
      <c r="N25" s="3488"/>
      <c r="O25" s="3488"/>
      <c r="P25" s="3488"/>
      <c r="Q25" s="3488"/>
      <c r="R25" s="3488"/>
      <c r="S25" s="3488"/>
      <c r="T25" s="3488"/>
      <c r="U25" s="3488"/>
      <c r="V25" s="3488"/>
      <c r="W25" s="3528"/>
      <c r="X25" s="2729"/>
      <c r="Y25" s="2730"/>
      <c r="Z25" s="2730"/>
      <c r="AA25" s="2731"/>
      <c r="AB25" s="3493"/>
      <c r="AC25" s="3494"/>
      <c r="AD25" s="3498"/>
      <c r="AE25" s="3494"/>
      <c r="AF25" s="3498"/>
      <c r="AG25" s="3494"/>
      <c r="AH25" s="3514"/>
      <c r="AI25" s="3515"/>
    </row>
    <row r="26" spans="1:35" s="672" customFormat="1" ht="7.5" customHeight="1">
      <c r="A26" s="671"/>
      <c r="C26" s="3487"/>
      <c r="D26" s="3488"/>
      <c r="E26" s="3488"/>
      <c r="F26" s="3488"/>
      <c r="G26" s="3488"/>
      <c r="H26" s="3488"/>
      <c r="I26" s="3488"/>
      <c r="J26" s="3488"/>
      <c r="K26" s="3488"/>
      <c r="L26" s="3488"/>
      <c r="M26" s="3488"/>
      <c r="N26" s="3488"/>
      <c r="O26" s="3488"/>
      <c r="P26" s="3488"/>
      <c r="Q26" s="3488"/>
      <c r="R26" s="3488"/>
      <c r="S26" s="3488"/>
      <c r="T26" s="3488"/>
      <c r="U26" s="3488"/>
      <c r="V26" s="3488"/>
      <c r="W26" s="3528"/>
      <c r="X26" s="2729"/>
      <c r="Y26" s="2730"/>
      <c r="Z26" s="2730"/>
      <c r="AA26" s="2731"/>
      <c r="AB26" s="3493"/>
      <c r="AC26" s="3494"/>
      <c r="AD26" s="3498"/>
      <c r="AE26" s="3494"/>
      <c r="AF26" s="3498"/>
      <c r="AG26" s="3494"/>
      <c r="AH26" s="3514"/>
      <c r="AI26" s="3515"/>
    </row>
    <row r="27" spans="1:35" s="672" customFormat="1" ht="15.75" customHeight="1">
      <c r="A27" s="671"/>
      <c r="C27" s="3489"/>
      <c r="D27" s="3490"/>
      <c r="E27" s="3490"/>
      <c r="F27" s="3490"/>
      <c r="G27" s="3490"/>
      <c r="H27" s="3490"/>
      <c r="I27" s="3490"/>
      <c r="J27" s="3490"/>
      <c r="K27" s="3490"/>
      <c r="L27" s="3490"/>
      <c r="M27" s="3490"/>
      <c r="N27" s="3490"/>
      <c r="O27" s="3490"/>
      <c r="P27" s="3490"/>
      <c r="Q27" s="3490"/>
      <c r="R27" s="3490"/>
      <c r="S27" s="3490"/>
      <c r="T27" s="3490"/>
      <c r="U27" s="3490"/>
      <c r="V27" s="3490"/>
      <c r="W27" s="3529"/>
      <c r="X27" s="2732"/>
      <c r="Y27" s="2733"/>
      <c r="Z27" s="2733"/>
      <c r="AA27" s="2734"/>
      <c r="AB27" s="3495"/>
      <c r="AC27" s="3496"/>
      <c r="AD27" s="3499"/>
      <c r="AE27" s="3496"/>
      <c r="AF27" s="3499"/>
      <c r="AG27" s="3496"/>
      <c r="AH27" s="3506"/>
      <c r="AI27" s="3507"/>
    </row>
    <row r="28" spans="1:35" s="672" customFormat="1" ht="7.5" customHeight="1">
      <c r="A28" s="671"/>
      <c r="C28" s="3485" t="s">
        <v>1125</v>
      </c>
      <c r="D28" s="3486"/>
      <c r="E28" s="3486"/>
      <c r="F28" s="3486"/>
      <c r="G28" s="3486"/>
      <c r="H28" s="3486"/>
      <c r="I28" s="3486"/>
      <c r="J28" s="3486"/>
      <c r="K28" s="3486"/>
      <c r="L28" s="3486"/>
      <c r="M28" s="3486"/>
      <c r="N28" s="3486"/>
      <c r="O28" s="3486"/>
      <c r="P28" s="3486"/>
      <c r="Q28" s="3486"/>
      <c r="R28" s="3486"/>
      <c r="S28" s="3486"/>
      <c r="T28" s="3486"/>
      <c r="U28" s="3486"/>
      <c r="V28" s="3486"/>
      <c r="W28" s="3486"/>
      <c r="X28" s="2726">
        <v>7315</v>
      </c>
      <c r="Y28" s="2727"/>
      <c r="Z28" s="2727"/>
      <c r="AA28" s="2728"/>
      <c r="AB28" s="3491">
        <v>5971</v>
      </c>
      <c r="AC28" s="3492"/>
      <c r="AD28" s="3497">
        <v>484</v>
      </c>
      <c r="AE28" s="3492"/>
      <c r="AF28" s="3497">
        <v>-5840</v>
      </c>
      <c r="AG28" s="3492"/>
      <c r="AH28" s="3512">
        <f>AB28+AD28+AF28</f>
        <v>615</v>
      </c>
      <c r="AI28" s="3513"/>
    </row>
    <row r="29" spans="1:35" s="672" customFormat="1" ht="7.5" customHeight="1">
      <c r="A29" s="671"/>
      <c r="C29" s="3487"/>
      <c r="D29" s="3488"/>
      <c r="E29" s="3488"/>
      <c r="F29" s="3488"/>
      <c r="G29" s="3488"/>
      <c r="H29" s="3488"/>
      <c r="I29" s="3488"/>
      <c r="J29" s="3488"/>
      <c r="K29" s="3488"/>
      <c r="L29" s="3488"/>
      <c r="M29" s="3488"/>
      <c r="N29" s="3488"/>
      <c r="O29" s="3488"/>
      <c r="P29" s="3488"/>
      <c r="Q29" s="3488"/>
      <c r="R29" s="3488"/>
      <c r="S29" s="3488"/>
      <c r="T29" s="3488"/>
      <c r="U29" s="3488"/>
      <c r="V29" s="3488"/>
      <c r="W29" s="3488"/>
      <c r="X29" s="2729"/>
      <c r="Y29" s="2730"/>
      <c r="Z29" s="2730"/>
      <c r="AA29" s="2731"/>
      <c r="AB29" s="3493"/>
      <c r="AC29" s="3494"/>
      <c r="AD29" s="3498"/>
      <c r="AE29" s="3494"/>
      <c r="AF29" s="3498"/>
      <c r="AG29" s="3494"/>
      <c r="AH29" s="3514"/>
      <c r="AI29" s="3515"/>
    </row>
    <row r="30" spans="1:35" s="672" customFormat="1" ht="7.5" customHeight="1">
      <c r="A30" s="671"/>
      <c r="C30" s="3487"/>
      <c r="D30" s="3488"/>
      <c r="E30" s="3488"/>
      <c r="F30" s="3488"/>
      <c r="G30" s="3488"/>
      <c r="H30" s="3488"/>
      <c r="I30" s="3488"/>
      <c r="J30" s="3488"/>
      <c r="K30" s="3488"/>
      <c r="L30" s="3488"/>
      <c r="M30" s="3488"/>
      <c r="N30" s="3488"/>
      <c r="O30" s="3488"/>
      <c r="P30" s="3488"/>
      <c r="Q30" s="3488"/>
      <c r="R30" s="3488"/>
      <c r="S30" s="3488"/>
      <c r="T30" s="3488"/>
      <c r="U30" s="3488"/>
      <c r="V30" s="3488"/>
      <c r="W30" s="3488"/>
      <c r="X30" s="2729"/>
      <c r="Y30" s="2730"/>
      <c r="Z30" s="2730"/>
      <c r="AA30" s="2731"/>
      <c r="AB30" s="3493"/>
      <c r="AC30" s="3494"/>
      <c r="AD30" s="3498"/>
      <c r="AE30" s="3494"/>
      <c r="AF30" s="3498"/>
      <c r="AG30" s="3494"/>
      <c r="AH30" s="3514"/>
      <c r="AI30" s="3515"/>
    </row>
    <row r="31" spans="1:35" s="672" customFormat="1" ht="7.5" customHeight="1">
      <c r="A31" s="671"/>
      <c r="C31" s="3489"/>
      <c r="D31" s="3490"/>
      <c r="E31" s="3490"/>
      <c r="F31" s="3490"/>
      <c r="G31" s="3490"/>
      <c r="H31" s="3490"/>
      <c r="I31" s="3490"/>
      <c r="J31" s="3490"/>
      <c r="K31" s="3490"/>
      <c r="L31" s="3490"/>
      <c r="M31" s="3490"/>
      <c r="N31" s="3490"/>
      <c r="O31" s="3490"/>
      <c r="P31" s="3490"/>
      <c r="Q31" s="3490"/>
      <c r="R31" s="3490"/>
      <c r="S31" s="3490"/>
      <c r="T31" s="3490"/>
      <c r="U31" s="3490"/>
      <c r="V31" s="3490"/>
      <c r="W31" s="3490"/>
      <c r="X31" s="2732"/>
      <c r="Y31" s="2733"/>
      <c r="Z31" s="2733"/>
      <c r="AA31" s="2734"/>
      <c r="AB31" s="3495"/>
      <c r="AC31" s="3496"/>
      <c r="AD31" s="3499"/>
      <c r="AE31" s="3496"/>
      <c r="AF31" s="3499"/>
      <c r="AG31" s="3496"/>
      <c r="AH31" s="3506"/>
      <c r="AI31" s="3507"/>
    </row>
    <row r="32" spans="1:35" s="672" customFormat="1" ht="20.100000000000001" customHeight="1">
      <c r="A32" s="671"/>
      <c r="C32" s="3502" t="s">
        <v>1144</v>
      </c>
      <c r="D32" s="3503"/>
      <c r="E32" s="3503"/>
      <c r="F32" s="3503"/>
      <c r="G32" s="3503"/>
      <c r="H32" s="3503"/>
      <c r="I32" s="3503"/>
      <c r="J32" s="3503"/>
      <c r="K32" s="3503"/>
      <c r="L32" s="3503"/>
      <c r="M32" s="3503"/>
      <c r="N32" s="3503"/>
      <c r="O32" s="3503"/>
      <c r="P32" s="3503"/>
      <c r="Q32" s="3503"/>
      <c r="R32" s="3503"/>
      <c r="S32" s="3503"/>
      <c r="T32" s="3503"/>
      <c r="U32" s="3503"/>
      <c r="V32" s="3503"/>
      <c r="W32" s="3503"/>
      <c r="X32" s="3509">
        <v>7316</v>
      </c>
      <c r="Y32" s="3509"/>
      <c r="Z32" s="3509"/>
      <c r="AA32" s="3509"/>
      <c r="AB32" s="3511">
        <v>157365</v>
      </c>
      <c r="AC32" s="3501"/>
      <c r="AD32" s="3500">
        <v>13653</v>
      </c>
      <c r="AE32" s="3501"/>
      <c r="AF32" s="3500">
        <v>-122672</v>
      </c>
      <c r="AG32" s="3501"/>
      <c r="AH32" s="3504">
        <f>AB32+AD32+AF32</f>
        <v>48346</v>
      </c>
      <c r="AI32" s="3505"/>
    </row>
    <row r="33" spans="1:35" s="672" customFormat="1" ht="20.100000000000001" customHeight="1">
      <c r="A33" s="671"/>
      <c r="C33" s="3508" t="s">
        <v>1174</v>
      </c>
      <c r="D33" s="3416"/>
      <c r="E33" s="3416"/>
      <c r="F33" s="3416"/>
      <c r="G33" s="3416"/>
      <c r="H33" s="3416"/>
      <c r="I33" s="3416"/>
      <c r="J33" s="3416"/>
      <c r="K33" s="3416"/>
      <c r="L33" s="3416"/>
      <c r="M33" s="3416"/>
      <c r="N33" s="3416"/>
      <c r="O33" s="3416"/>
      <c r="P33" s="3416"/>
      <c r="Q33" s="3416"/>
      <c r="R33" s="3416"/>
      <c r="S33" s="3416"/>
      <c r="T33" s="3416"/>
      <c r="U33" s="3416"/>
      <c r="V33" s="3416"/>
      <c r="W33" s="3416"/>
      <c r="X33" s="3510">
        <v>7330</v>
      </c>
      <c r="Y33" s="3510"/>
      <c r="Z33" s="3510"/>
      <c r="AA33" s="3510"/>
      <c r="AB33" s="3495">
        <v>0</v>
      </c>
      <c r="AC33" s="3496"/>
      <c r="AD33" s="3499">
        <v>4674</v>
      </c>
      <c r="AE33" s="3496"/>
      <c r="AF33" s="3499">
        <v>0</v>
      </c>
      <c r="AG33" s="3496"/>
      <c r="AH33" s="3506">
        <f>AB33+AD33+AF33</f>
        <v>4674</v>
      </c>
      <c r="AI33" s="3507"/>
    </row>
    <row r="34" spans="1:35" s="672" customFormat="1" ht="7.5" customHeight="1">
      <c r="A34" s="671"/>
      <c r="C34" s="3525" t="s">
        <v>1142</v>
      </c>
      <c r="D34" s="2993"/>
      <c r="E34" s="2993"/>
      <c r="F34" s="2993"/>
      <c r="G34" s="2993"/>
      <c r="H34" s="2993"/>
      <c r="I34" s="2993"/>
      <c r="J34" s="2993"/>
      <c r="K34" s="2993"/>
      <c r="L34" s="2993"/>
      <c r="M34" s="2993"/>
      <c r="N34" s="2993"/>
      <c r="O34" s="2993"/>
      <c r="P34" s="2993"/>
      <c r="Q34" s="2993"/>
      <c r="R34" s="2993"/>
      <c r="S34" s="2993"/>
      <c r="T34" s="2993"/>
      <c r="U34" s="2993"/>
      <c r="V34" s="2993"/>
      <c r="W34" s="2993"/>
      <c r="X34" s="2726">
        <v>7320</v>
      </c>
      <c r="Y34" s="2727"/>
      <c r="Z34" s="2727"/>
      <c r="AA34" s="2728"/>
      <c r="AB34" s="3491"/>
      <c r="AC34" s="3492"/>
      <c r="AD34" s="3497">
        <v>162946</v>
      </c>
      <c r="AE34" s="3492"/>
      <c r="AF34" s="3497">
        <v>-4</v>
      </c>
      <c r="AG34" s="3492"/>
      <c r="AH34" s="3512">
        <f>AB34+AD34+AF34</f>
        <v>162942</v>
      </c>
      <c r="AI34" s="3513"/>
    </row>
    <row r="35" spans="1:35" s="672" customFormat="1" ht="7.5" customHeight="1">
      <c r="A35" s="671"/>
      <c r="C35" s="3526"/>
      <c r="D35" s="3414"/>
      <c r="E35" s="3414"/>
      <c r="F35" s="3414"/>
      <c r="G35" s="3414"/>
      <c r="H35" s="3414"/>
      <c r="I35" s="3414"/>
      <c r="J35" s="3414"/>
      <c r="K35" s="3414"/>
      <c r="L35" s="3414"/>
      <c r="M35" s="3414"/>
      <c r="N35" s="3414"/>
      <c r="O35" s="3414"/>
      <c r="P35" s="3414"/>
      <c r="Q35" s="3414"/>
      <c r="R35" s="3414"/>
      <c r="S35" s="3414"/>
      <c r="T35" s="3414"/>
      <c r="U35" s="3414"/>
      <c r="V35" s="3414"/>
      <c r="W35" s="3414"/>
      <c r="X35" s="2729"/>
      <c r="Y35" s="2730"/>
      <c r="Z35" s="2730"/>
      <c r="AA35" s="2731"/>
      <c r="AB35" s="3493"/>
      <c r="AC35" s="3494"/>
      <c r="AD35" s="3498"/>
      <c r="AE35" s="3494"/>
      <c r="AF35" s="3498"/>
      <c r="AG35" s="3494"/>
      <c r="AH35" s="3514"/>
      <c r="AI35" s="3515"/>
    </row>
    <row r="36" spans="1:35" s="672" customFormat="1" ht="7.5" customHeight="1">
      <c r="A36" s="671"/>
      <c r="C36" s="3526"/>
      <c r="D36" s="3414"/>
      <c r="E36" s="3414"/>
      <c r="F36" s="3414"/>
      <c r="G36" s="3414"/>
      <c r="H36" s="3414"/>
      <c r="I36" s="3414"/>
      <c r="J36" s="3414"/>
      <c r="K36" s="3414"/>
      <c r="L36" s="3414"/>
      <c r="M36" s="3414"/>
      <c r="N36" s="3414"/>
      <c r="O36" s="3414"/>
      <c r="P36" s="3414"/>
      <c r="Q36" s="3414"/>
      <c r="R36" s="3414"/>
      <c r="S36" s="3414"/>
      <c r="T36" s="3414"/>
      <c r="U36" s="3414"/>
      <c r="V36" s="3414"/>
      <c r="W36" s="3414"/>
      <c r="X36" s="2729"/>
      <c r="Y36" s="2730"/>
      <c r="Z36" s="2730"/>
      <c r="AA36" s="2731"/>
      <c r="AB36" s="3493"/>
      <c r="AC36" s="3494"/>
      <c r="AD36" s="3498"/>
      <c r="AE36" s="3494"/>
      <c r="AF36" s="3498"/>
      <c r="AG36" s="3494"/>
      <c r="AH36" s="3514"/>
      <c r="AI36" s="3515"/>
    </row>
    <row r="37" spans="1:35" s="672" customFormat="1" ht="7.5" customHeight="1">
      <c r="A37" s="671"/>
      <c r="C37" s="3508"/>
      <c r="D37" s="3416"/>
      <c r="E37" s="3416"/>
      <c r="F37" s="3416"/>
      <c r="G37" s="3416"/>
      <c r="H37" s="3416"/>
      <c r="I37" s="3416"/>
      <c r="J37" s="3416"/>
      <c r="K37" s="3416"/>
      <c r="L37" s="3416"/>
      <c r="M37" s="3416"/>
      <c r="N37" s="3416"/>
      <c r="O37" s="3416"/>
      <c r="P37" s="3416"/>
      <c r="Q37" s="3416"/>
      <c r="R37" s="3416"/>
      <c r="S37" s="3416"/>
      <c r="T37" s="3416"/>
      <c r="U37" s="3416"/>
      <c r="V37" s="3416"/>
      <c r="W37" s="3416"/>
      <c r="X37" s="2732"/>
      <c r="Y37" s="2733"/>
      <c r="Z37" s="2733"/>
      <c r="AA37" s="2734"/>
      <c r="AB37" s="3495"/>
      <c r="AC37" s="3496"/>
      <c r="AD37" s="3499"/>
      <c r="AE37" s="3496"/>
      <c r="AF37" s="3499"/>
      <c r="AG37" s="3496"/>
      <c r="AH37" s="3506"/>
      <c r="AI37" s="3507"/>
    </row>
    <row r="38" spans="1:35" s="349" customFormat="1" ht="13.5" customHeight="1" thickBot="1">
      <c r="A38" s="538" t="s">
        <v>214</v>
      </c>
      <c r="C38" s="3516" t="s">
        <v>778</v>
      </c>
      <c r="D38" s="3517"/>
      <c r="E38" s="3517"/>
      <c r="F38" s="3517"/>
      <c r="G38" s="3517"/>
      <c r="H38" s="3517"/>
      <c r="I38" s="3517"/>
      <c r="J38" s="3517"/>
      <c r="K38" s="3517"/>
      <c r="L38" s="3517"/>
      <c r="M38" s="3517"/>
      <c r="N38" s="3517"/>
      <c r="O38" s="3517"/>
      <c r="P38" s="3517"/>
      <c r="Q38" s="3517"/>
      <c r="R38" s="3517"/>
      <c r="S38" s="3517"/>
      <c r="T38" s="3517"/>
      <c r="U38" s="3517"/>
      <c r="V38" s="3517"/>
      <c r="W38" s="3517"/>
      <c r="X38" s="3518">
        <v>7300</v>
      </c>
      <c r="Y38" s="3519"/>
      <c r="Z38" s="3519"/>
      <c r="AA38" s="3520"/>
      <c r="AB38" s="3521">
        <f>AB6+AB34+AB33</f>
        <v>1698581</v>
      </c>
      <c r="AC38" s="3522"/>
      <c r="AD38" s="3523">
        <f t="shared" ref="AD38" si="2">AD6+AD34+AD33</f>
        <v>1213708</v>
      </c>
      <c r="AE38" s="3522"/>
      <c r="AF38" s="3523">
        <f t="shared" ref="AF38" si="3">AF6+AF34+AF33</f>
        <v>-1123747</v>
      </c>
      <c r="AG38" s="3522"/>
      <c r="AH38" s="3523">
        <f>AB38+AD38+AF38</f>
        <v>1788542</v>
      </c>
      <c r="AI38" s="3524"/>
    </row>
    <row r="39" spans="1:35" s="349" customFormat="1">
      <c r="A39" s="538"/>
    </row>
  </sheetData>
  <sheetProtection formatCells="0" formatColumns="0" autoFilter="0"/>
  <mergeCells count="81">
    <mergeCell ref="AH5:AI5"/>
    <mergeCell ref="AB6:AC9"/>
    <mergeCell ref="AD6:AE9"/>
    <mergeCell ref="AH3:AI4"/>
    <mergeCell ref="C1:AH1"/>
    <mergeCell ref="C3:AA3"/>
    <mergeCell ref="C4:W4"/>
    <mergeCell ref="X4:AA4"/>
    <mergeCell ref="AD4:AE4"/>
    <mergeCell ref="C10:W11"/>
    <mergeCell ref="X10:AA11"/>
    <mergeCell ref="AB10:AC11"/>
    <mergeCell ref="AD10:AE11"/>
    <mergeCell ref="AF4:AG4"/>
    <mergeCell ref="C5:W5"/>
    <mergeCell ref="X5:AA5"/>
    <mergeCell ref="AB5:AC5"/>
    <mergeCell ref="AD5:AE5"/>
    <mergeCell ref="AF5:AG5"/>
    <mergeCell ref="AF10:AG11"/>
    <mergeCell ref="AB3:AC4"/>
    <mergeCell ref="AD3:AG3"/>
    <mergeCell ref="C6:W9"/>
    <mergeCell ref="X6:AA9"/>
    <mergeCell ref="AH10:AI11"/>
    <mergeCell ref="AF6:AG9"/>
    <mergeCell ref="AH6:AI9"/>
    <mergeCell ref="AF12:AG15"/>
    <mergeCell ref="AH12:AI15"/>
    <mergeCell ref="C16:W19"/>
    <mergeCell ref="X16:AA19"/>
    <mergeCell ref="AB16:AC19"/>
    <mergeCell ref="C12:W15"/>
    <mergeCell ref="X12:AA15"/>
    <mergeCell ref="AB12:AC15"/>
    <mergeCell ref="AD12:AE15"/>
    <mergeCell ref="AD16:AE19"/>
    <mergeCell ref="AF16:AG19"/>
    <mergeCell ref="AF28:AG31"/>
    <mergeCell ref="AH28:AI31"/>
    <mergeCell ref="AF24:AG27"/>
    <mergeCell ref="AH24:AI27"/>
    <mergeCell ref="AF20:AG23"/>
    <mergeCell ref="AH20:AI23"/>
    <mergeCell ref="AH16:AI19"/>
    <mergeCell ref="AB20:AC23"/>
    <mergeCell ref="AD20:AE23"/>
    <mergeCell ref="C20:W23"/>
    <mergeCell ref="X20:AA23"/>
    <mergeCell ref="C24:W27"/>
    <mergeCell ref="X24:AA27"/>
    <mergeCell ref="AB24:AC27"/>
    <mergeCell ref="AD24:AE27"/>
    <mergeCell ref="AH34:AI37"/>
    <mergeCell ref="C38:W38"/>
    <mergeCell ref="X38:AA38"/>
    <mergeCell ref="AB38:AC38"/>
    <mergeCell ref="AD38:AE38"/>
    <mergeCell ref="AF38:AG38"/>
    <mergeCell ref="AH38:AI38"/>
    <mergeCell ref="C34:W37"/>
    <mergeCell ref="X34:AA37"/>
    <mergeCell ref="AB34:AC37"/>
    <mergeCell ref="AD34:AE37"/>
    <mergeCell ref="AF34:AG37"/>
    <mergeCell ref="C33:W33"/>
    <mergeCell ref="X32:AA32"/>
    <mergeCell ref="X33:AA33"/>
    <mergeCell ref="AB32:AC32"/>
    <mergeCell ref="AB33:AC33"/>
    <mergeCell ref="AD33:AE33"/>
    <mergeCell ref="AF32:AG32"/>
    <mergeCell ref="AF33:AG33"/>
    <mergeCell ref="AH32:AI32"/>
    <mergeCell ref="AH33:AI33"/>
    <mergeCell ref="C28:W31"/>
    <mergeCell ref="X28:AA31"/>
    <mergeCell ref="AB28:AC31"/>
    <mergeCell ref="AD28:AE31"/>
    <mergeCell ref="AD32:AE32"/>
    <mergeCell ref="C32:W32"/>
  </mergeCells>
  <phoneticPr fontId="20" type="noConversion"/>
  <pageMargins left="0.75" right="0.75" top="1" bottom="1" header="0.5" footer="0.5"/>
  <pageSetup paperSize="9" scale="69" orientation="portrait" verticalDpi="1200" r:id="rId1"/>
  <headerFooter alignWithMargins="0"/>
</worksheet>
</file>

<file path=xl/worksheets/sheet29.xml><?xml version="1.0" encoding="utf-8"?>
<worksheet xmlns="http://schemas.openxmlformats.org/spreadsheetml/2006/main" xmlns:r="http://schemas.openxmlformats.org/officeDocument/2006/relationships">
  <sheetPr codeName="Лист28">
    <tabColor rgb="FFFFFF00"/>
  </sheetPr>
  <dimension ref="A1:FP24"/>
  <sheetViews>
    <sheetView topLeftCell="B4" zoomScale="90" zoomScaleNormal="90" zoomScaleSheetLayoutView="100" workbookViewId="0">
      <selection activeCell="FH7" sqref="FH7"/>
    </sheetView>
  </sheetViews>
  <sheetFormatPr defaultColWidth="0.85546875" defaultRowHeight="12" customHeight="1"/>
  <cols>
    <col min="1" max="1" width="11.85546875" style="627" hidden="1" customWidth="1"/>
    <col min="2" max="16384" width="0.85546875" style="143"/>
  </cols>
  <sheetData>
    <row r="1" spans="1:172" s="479" customFormat="1" ht="14.25" customHeight="1">
      <c r="A1" s="650"/>
      <c r="FP1" s="480"/>
    </row>
    <row r="2" spans="1:172" s="638" customFormat="1" ht="15">
      <c r="A2" s="637"/>
      <c r="C2" s="2361" t="s">
        <v>1149</v>
      </c>
      <c r="D2" s="2361"/>
      <c r="E2" s="2361"/>
      <c r="F2" s="2361"/>
      <c r="G2" s="2361"/>
      <c r="H2" s="2361"/>
      <c r="I2" s="2361"/>
      <c r="J2" s="2361"/>
      <c r="K2" s="2361"/>
      <c r="L2" s="2361"/>
      <c r="M2" s="2361"/>
      <c r="N2" s="2361"/>
      <c r="O2" s="2361"/>
      <c r="P2" s="2361"/>
      <c r="Q2" s="2361"/>
      <c r="R2" s="2361"/>
      <c r="S2" s="2361"/>
      <c r="T2" s="2361"/>
      <c r="U2" s="2361"/>
      <c r="V2" s="2361"/>
      <c r="W2" s="2361"/>
      <c r="X2" s="2361"/>
      <c r="Y2" s="2361"/>
      <c r="Z2" s="2361"/>
      <c r="AA2" s="2361"/>
      <c r="AB2" s="2361"/>
      <c r="AC2" s="2361"/>
      <c r="AD2" s="2361"/>
      <c r="AE2" s="2361"/>
      <c r="AF2" s="2361"/>
      <c r="AG2" s="2361"/>
      <c r="AH2" s="2361"/>
      <c r="AI2" s="2361"/>
      <c r="AJ2" s="2361"/>
      <c r="AK2" s="2361"/>
      <c r="AL2" s="2361"/>
      <c r="AM2" s="2361"/>
      <c r="AN2" s="2361"/>
      <c r="AO2" s="2361"/>
      <c r="AP2" s="2361"/>
      <c r="AQ2" s="2361"/>
      <c r="AR2" s="2361"/>
      <c r="AS2" s="2361"/>
      <c r="AT2" s="2361"/>
      <c r="AU2" s="2361"/>
      <c r="AV2" s="2361"/>
      <c r="AW2" s="2361"/>
      <c r="AX2" s="2361"/>
      <c r="AY2" s="2361"/>
      <c r="AZ2" s="2361"/>
      <c r="BA2" s="2361"/>
      <c r="BB2" s="2361"/>
      <c r="BC2" s="2361"/>
      <c r="BD2" s="2361"/>
      <c r="BE2" s="2361"/>
      <c r="BF2" s="2361"/>
      <c r="BG2" s="2361"/>
      <c r="BH2" s="2361"/>
      <c r="BI2" s="2361"/>
      <c r="BJ2" s="2361"/>
      <c r="BK2" s="2361"/>
      <c r="BL2" s="2361"/>
      <c r="BM2" s="2361"/>
      <c r="BN2" s="2361"/>
      <c r="BO2" s="2361"/>
      <c r="BP2" s="2361"/>
      <c r="BQ2" s="2361"/>
      <c r="BR2" s="2361"/>
      <c r="BS2" s="2361"/>
      <c r="BT2" s="2361"/>
      <c r="BU2" s="2361"/>
      <c r="BV2" s="2361"/>
      <c r="BW2" s="2361"/>
      <c r="BX2" s="2361"/>
      <c r="BY2" s="2361"/>
      <c r="BZ2" s="2361"/>
      <c r="CA2" s="2361"/>
      <c r="CB2" s="2361"/>
      <c r="CC2" s="2361"/>
      <c r="CD2" s="2361"/>
      <c r="CE2" s="2361"/>
      <c r="CF2" s="2361"/>
      <c r="CG2" s="2361"/>
      <c r="CH2" s="2361"/>
      <c r="CI2" s="2361"/>
      <c r="CJ2" s="2361"/>
      <c r="CK2" s="2361"/>
      <c r="CL2" s="2361"/>
      <c r="CM2" s="2361"/>
      <c r="CN2" s="2361"/>
      <c r="CO2" s="2361"/>
      <c r="CP2" s="2361"/>
      <c r="CQ2" s="2361"/>
      <c r="CR2" s="2361"/>
      <c r="CS2" s="2361"/>
      <c r="CT2" s="2361"/>
      <c r="CU2" s="2361"/>
      <c r="CV2" s="2361"/>
      <c r="CW2" s="2361"/>
      <c r="CX2" s="2361"/>
      <c r="CY2" s="2361"/>
      <c r="CZ2" s="2361"/>
      <c r="DA2" s="2361"/>
      <c r="DB2" s="2361"/>
      <c r="DC2" s="2361"/>
      <c r="DD2" s="2361"/>
      <c r="DE2" s="2361"/>
      <c r="DF2" s="2361"/>
      <c r="DG2" s="2361"/>
      <c r="DH2" s="2361"/>
      <c r="DI2" s="2361"/>
      <c r="DJ2" s="2361"/>
      <c r="DK2" s="2361"/>
      <c r="DL2" s="2361"/>
      <c r="DM2" s="2361"/>
      <c r="DN2" s="2361"/>
      <c r="DO2" s="2361"/>
      <c r="DP2" s="2361"/>
      <c r="DQ2" s="2361"/>
      <c r="DR2" s="2361"/>
      <c r="DS2" s="2361"/>
      <c r="DT2" s="2361"/>
      <c r="DU2" s="2361"/>
      <c r="DV2" s="2361"/>
      <c r="DW2" s="2361"/>
      <c r="DX2" s="2361"/>
      <c r="DY2" s="2361"/>
      <c r="DZ2" s="2361"/>
      <c r="EA2" s="2361"/>
      <c r="EB2" s="2361"/>
      <c r="EC2" s="2361"/>
      <c r="ED2" s="2361"/>
      <c r="EE2" s="2361"/>
      <c r="EF2" s="2361"/>
      <c r="EG2" s="2361"/>
      <c r="EH2" s="2361"/>
      <c r="EI2" s="2361"/>
      <c r="EJ2" s="2361"/>
      <c r="EK2" s="2361"/>
      <c r="EL2" s="2361"/>
      <c r="EM2" s="2361"/>
      <c r="EN2" s="2361"/>
      <c r="EO2" s="2361"/>
      <c r="EP2" s="2361"/>
      <c r="EQ2" s="2361"/>
      <c r="ER2" s="2361"/>
      <c r="ES2" s="2361"/>
      <c r="ET2" s="2361"/>
      <c r="EU2" s="2361"/>
      <c r="EV2" s="2361"/>
      <c r="EW2" s="2361"/>
    </row>
    <row r="3" spans="1:172" ht="15.75" customHeight="1" thickBot="1"/>
    <row r="4" spans="1:172" s="162" customFormat="1" ht="13.5" customHeight="1">
      <c r="A4" s="630"/>
      <c r="C4" s="3569" t="s">
        <v>366</v>
      </c>
      <c r="D4" s="3336"/>
      <c r="E4" s="3336"/>
      <c r="F4" s="3336"/>
      <c r="G4" s="3336"/>
      <c r="H4" s="3336"/>
      <c r="I4" s="3336"/>
      <c r="J4" s="3336"/>
      <c r="K4" s="3336"/>
      <c r="L4" s="3336"/>
      <c r="M4" s="3336"/>
      <c r="N4" s="3336"/>
      <c r="O4" s="3336"/>
      <c r="P4" s="3336"/>
      <c r="Q4" s="3336"/>
      <c r="R4" s="3336"/>
      <c r="S4" s="3336"/>
      <c r="T4" s="3336"/>
      <c r="U4" s="3336"/>
      <c r="V4" s="3336"/>
      <c r="W4" s="3336"/>
      <c r="X4" s="3336"/>
      <c r="Y4" s="3336"/>
      <c r="Z4" s="3336"/>
      <c r="AA4" s="3336"/>
      <c r="AB4" s="3336"/>
      <c r="AC4" s="3336"/>
      <c r="AD4" s="3336"/>
      <c r="AE4" s="3336"/>
      <c r="AF4" s="3336"/>
      <c r="AG4" s="3336"/>
      <c r="AH4" s="3336"/>
      <c r="AI4" s="3336"/>
      <c r="AJ4" s="3336"/>
      <c r="AK4" s="3336"/>
      <c r="AL4" s="3336"/>
      <c r="AM4" s="3336"/>
      <c r="AN4" s="3336"/>
      <c r="AO4" s="3336"/>
      <c r="AP4" s="3336"/>
      <c r="AQ4" s="3336"/>
      <c r="AR4" s="3337"/>
      <c r="AS4" s="3335" t="s">
        <v>441</v>
      </c>
      <c r="AT4" s="3336"/>
      <c r="AU4" s="3336"/>
      <c r="AV4" s="3336"/>
      <c r="AW4" s="3336"/>
      <c r="AX4" s="3336"/>
      <c r="AY4" s="3337"/>
      <c r="AZ4" s="657"/>
      <c r="BA4" s="658"/>
      <c r="BB4" s="658" t="s">
        <v>999</v>
      </c>
      <c r="BC4" s="658"/>
      <c r="BD4" s="658"/>
      <c r="BE4" s="658"/>
      <c r="BF4" s="1529" t="s">
        <v>812</v>
      </c>
      <c r="BG4" s="1529"/>
      <c r="BH4" s="1529"/>
      <c r="BI4" s="1529"/>
      <c r="BJ4" s="1529"/>
      <c r="BK4" s="1529"/>
      <c r="BL4" s="1529"/>
      <c r="BM4" s="1529"/>
      <c r="BN4" s="1529"/>
      <c r="BO4" s="1529"/>
      <c r="BP4" s="1529"/>
      <c r="BQ4" s="1529"/>
      <c r="BR4" s="1529"/>
      <c r="BS4" s="1529"/>
      <c r="BT4" s="1529"/>
      <c r="BU4" s="1529"/>
      <c r="BV4" s="1529"/>
      <c r="BW4" s="1529"/>
      <c r="BX4" s="1529"/>
      <c r="BY4" s="1529"/>
      <c r="BZ4" s="1529"/>
      <c r="CA4" s="1529"/>
      <c r="CB4" s="1529"/>
      <c r="CC4" s="1529"/>
      <c r="CD4" s="1529"/>
      <c r="CE4" s="658"/>
      <c r="CF4" s="658"/>
      <c r="CG4" s="659"/>
      <c r="CH4" s="657"/>
      <c r="CI4" s="658"/>
      <c r="CJ4" s="658" t="s">
        <v>999</v>
      </c>
      <c r="CK4" s="658"/>
      <c r="CL4" s="658"/>
      <c r="CM4" s="658"/>
      <c r="CN4" s="3316" t="s">
        <v>812</v>
      </c>
      <c r="CO4" s="3316"/>
      <c r="CP4" s="3316"/>
      <c r="CQ4" s="3316"/>
      <c r="CR4" s="3316"/>
      <c r="CS4" s="3316"/>
      <c r="CT4" s="3316"/>
      <c r="CU4" s="3316"/>
      <c r="CV4" s="3316"/>
      <c r="CW4" s="3316"/>
      <c r="CX4" s="3316"/>
      <c r="CY4" s="3316"/>
      <c r="CZ4" s="3316"/>
      <c r="DA4" s="3316"/>
      <c r="DB4" s="3316"/>
      <c r="DC4" s="3316"/>
      <c r="DD4" s="3316"/>
      <c r="DE4" s="3316"/>
      <c r="DF4" s="3316"/>
      <c r="DG4" s="3316"/>
      <c r="DH4" s="3316"/>
      <c r="DI4" s="3316"/>
      <c r="DJ4" s="3316"/>
      <c r="DK4" s="3316"/>
      <c r="DL4" s="3316"/>
      <c r="DM4" s="658"/>
      <c r="DN4" s="658"/>
      <c r="DO4" s="659"/>
      <c r="DP4" s="657"/>
      <c r="DQ4" s="658"/>
      <c r="DR4" s="658" t="s">
        <v>999</v>
      </c>
      <c r="DS4" s="658"/>
      <c r="DT4" s="658"/>
      <c r="DU4" s="658"/>
      <c r="DV4" s="3316" t="s">
        <v>812</v>
      </c>
      <c r="DW4" s="3316"/>
      <c r="DX4" s="3316"/>
      <c r="DY4" s="3316"/>
      <c r="DZ4" s="3316"/>
      <c r="EA4" s="3316"/>
      <c r="EB4" s="3316"/>
      <c r="EC4" s="3316"/>
      <c r="ED4" s="3316"/>
      <c r="EE4" s="3316"/>
      <c r="EF4" s="3316"/>
      <c r="EG4" s="3316"/>
      <c r="EH4" s="3316"/>
      <c r="EI4" s="3316"/>
      <c r="EJ4" s="3316"/>
      <c r="EK4" s="3316"/>
      <c r="EL4" s="3316"/>
      <c r="EM4" s="3316"/>
      <c r="EN4" s="3316"/>
      <c r="EO4" s="3316"/>
      <c r="EP4" s="3316"/>
      <c r="EQ4" s="3316"/>
      <c r="ER4" s="3316"/>
      <c r="ES4" s="3316"/>
      <c r="ET4" s="3316"/>
      <c r="EU4" s="658"/>
      <c r="EV4" s="658"/>
      <c r="EW4" s="660"/>
    </row>
    <row r="5" spans="1:172" s="194" customFormat="1" ht="14.25" customHeight="1">
      <c r="A5" s="630"/>
      <c r="C5" s="3570"/>
      <c r="D5" s="3571"/>
      <c r="E5" s="3571"/>
      <c r="F5" s="3571"/>
      <c r="G5" s="3571"/>
      <c r="H5" s="3571"/>
      <c r="I5" s="3571"/>
      <c r="J5" s="3571"/>
      <c r="K5" s="3571"/>
      <c r="L5" s="3571"/>
      <c r="M5" s="3571"/>
      <c r="N5" s="3571"/>
      <c r="O5" s="3571"/>
      <c r="P5" s="3571"/>
      <c r="Q5" s="3571"/>
      <c r="R5" s="3571"/>
      <c r="S5" s="3571"/>
      <c r="T5" s="3571"/>
      <c r="U5" s="3571"/>
      <c r="V5" s="3571"/>
      <c r="W5" s="3571"/>
      <c r="X5" s="3571"/>
      <c r="Y5" s="3571"/>
      <c r="Z5" s="3571"/>
      <c r="AA5" s="3571"/>
      <c r="AB5" s="3571"/>
      <c r="AC5" s="3571"/>
      <c r="AD5" s="3571"/>
      <c r="AE5" s="3571"/>
      <c r="AF5" s="3571"/>
      <c r="AG5" s="3571"/>
      <c r="AH5" s="3571"/>
      <c r="AI5" s="3571"/>
      <c r="AJ5" s="3571"/>
      <c r="AK5" s="3571"/>
      <c r="AL5" s="3571"/>
      <c r="AM5" s="3571"/>
      <c r="AN5" s="3571"/>
      <c r="AO5" s="3571"/>
      <c r="AP5" s="3571"/>
      <c r="AQ5" s="3571"/>
      <c r="AR5" s="3572"/>
      <c r="AS5" s="3573"/>
      <c r="AT5" s="3571"/>
      <c r="AU5" s="3571"/>
      <c r="AV5" s="3571"/>
      <c r="AW5" s="3571"/>
      <c r="AX5" s="3571"/>
      <c r="AY5" s="3572"/>
      <c r="AZ5" s="643"/>
      <c r="BJ5" s="2812">
        <v>20</v>
      </c>
      <c r="BK5" s="2812"/>
      <c r="BL5" s="2812"/>
      <c r="BM5" s="2812"/>
      <c r="BN5" s="3579" t="s">
        <v>210</v>
      </c>
      <c r="BO5" s="3579"/>
      <c r="BP5" s="3579"/>
      <c r="BQ5" s="3579"/>
      <c r="BR5" s="3579"/>
      <c r="BS5" s="3579"/>
      <c r="BW5" s="2814" t="s">
        <v>10</v>
      </c>
      <c r="BX5" s="2814"/>
      <c r="BY5" s="2814"/>
      <c r="CG5" s="644"/>
      <c r="CH5" s="643"/>
      <c r="CR5" s="2812">
        <v>20</v>
      </c>
      <c r="CS5" s="2812"/>
      <c r="CT5" s="2812"/>
      <c r="CU5" s="2812"/>
      <c r="CV5" s="1467" t="s">
        <v>211</v>
      </c>
      <c r="CW5" s="1467"/>
      <c r="CX5" s="1467"/>
      <c r="CY5" s="1467"/>
      <c r="CZ5" s="1467"/>
      <c r="DA5" s="1467"/>
      <c r="DE5" s="2814" t="s">
        <v>8</v>
      </c>
      <c r="DF5" s="2814"/>
      <c r="DG5" s="2814"/>
      <c r="DO5" s="644"/>
      <c r="DP5" s="643"/>
      <c r="DZ5" s="2812">
        <v>20</v>
      </c>
      <c r="EA5" s="2812"/>
      <c r="EB5" s="2812"/>
      <c r="EC5" s="2812"/>
      <c r="ED5" s="1467" t="s">
        <v>212</v>
      </c>
      <c r="EE5" s="1467"/>
      <c r="EF5" s="1467"/>
      <c r="EG5" s="1467"/>
      <c r="EH5" s="1467"/>
      <c r="EI5" s="1467"/>
      <c r="EM5" s="2814" t="s">
        <v>9</v>
      </c>
      <c r="EN5" s="2814"/>
      <c r="EO5" s="2814"/>
      <c r="EW5" s="645"/>
    </row>
    <row r="6" spans="1:172" s="194" customFormat="1" ht="6" customHeight="1">
      <c r="A6" s="630"/>
      <c r="C6" s="3570"/>
      <c r="D6" s="3571"/>
      <c r="E6" s="3571"/>
      <c r="F6" s="3571"/>
      <c r="G6" s="3571"/>
      <c r="H6" s="3571"/>
      <c r="I6" s="3571"/>
      <c r="J6" s="3571"/>
      <c r="K6" s="3571"/>
      <c r="L6" s="3571"/>
      <c r="M6" s="3571"/>
      <c r="N6" s="3571"/>
      <c r="O6" s="3571"/>
      <c r="P6" s="3571"/>
      <c r="Q6" s="3571"/>
      <c r="R6" s="3571"/>
      <c r="S6" s="3571"/>
      <c r="T6" s="3571"/>
      <c r="U6" s="3571"/>
      <c r="V6" s="3571"/>
      <c r="W6" s="3571"/>
      <c r="X6" s="3571"/>
      <c r="Y6" s="3571"/>
      <c r="Z6" s="3571"/>
      <c r="AA6" s="3571"/>
      <c r="AB6" s="3571"/>
      <c r="AC6" s="3571"/>
      <c r="AD6" s="3571"/>
      <c r="AE6" s="3571"/>
      <c r="AF6" s="3571"/>
      <c r="AG6" s="3571"/>
      <c r="AH6" s="3571"/>
      <c r="AI6" s="3571"/>
      <c r="AJ6" s="3571"/>
      <c r="AK6" s="3571"/>
      <c r="AL6" s="3571"/>
      <c r="AM6" s="3571"/>
      <c r="AN6" s="3571"/>
      <c r="AO6" s="3571"/>
      <c r="AP6" s="3571"/>
      <c r="AQ6" s="3571"/>
      <c r="AR6" s="3572"/>
      <c r="AS6" s="3573"/>
      <c r="AT6" s="3571"/>
      <c r="AU6" s="3571"/>
      <c r="AV6" s="3571"/>
      <c r="AW6" s="3571"/>
      <c r="AX6" s="3571"/>
      <c r="AY6" s="3572"/>
      <c r="AZ6" s="646"/>
      <c r="BA6" s="647"/>
      <c r="BB6" s="647"/>
      <c r="BC6" s="647"/>
      <c r="BD6" s="647"/>
      <c r="BE6" s="647"/>
      <c r="BF6" s="647"/>
      <c r="BG6" s="647"/>
      <c r="BH6" s="647"/>
      <c r="BI6" s="647"/>
      <c r="BJ6" s="647"/>
      <c r="BK6" s="647"/>
      <c r="BL6" s="647"/>
      <c r="BM6" s="647"/>
      <c r="BN6" s="647"/>
      <c r="BO6" s="647"/>
      <c r="BP6" s="647"/>
      <c r="BQ6" s="647"/>
      <c r="BR6" s="647"/>
      <c r="BS6" s="647"/>
      <c r="BT6" s="647"/>
      <c r="BU6" s="647"/>
      <c r="BV6" s="647"/>
      <c r="BW6" s="647"/>
      <c r="BX6" s="647"/>
      <c r="BY6" s="647"/>
      <c r="BZ6" s="647"/>
      <c r="CA6" s="647"/>
      <c r="CB6" s="647"/>
      <c r="CC6" s="647"/>
      <c r="CD6" s="647"/>
      <c r="CE6" s="647"/>
      <c r="CF6" s="647"/>
      <c r="CG6" s="648"/>
      <c r="CH6" s="646"/>
      <c r="CI6" s="647"/>
      <c r="CJ6" s="647"/>
      <c r="CK6" s="647"/>
      <c r="CL6" s="647"/>
      <c r="CM6" s="647"/>
      <c r="CN6" s="647"/>
      <c r="CO6" s="647"/>
      <c r="CP6" s="647"/>
      <c r="CQ6" s="647"/>
      <c r="CR6" s="647"/>
      <c r="CS6" s="647"/>
      <c r="CT6" s="647"/>
      <c r="CU6" s="647"/>
      <c r="CV6" s="647"/>
      <c r="CW6" s="647"/>
      <c r="CX6" s="647"/>
      <c r="CY6" s="647"/>
      <c r="CZ6" s="647"/>
      <c r="DA6" s="647"/>
      <c r="DB6" s="647"/>
      <c r="DC6" s="647"/>
      <c r="DD6" s="647"/>
      <c r="DE6" s="647"/>
      <c r="DF6" s="647"/>
      <c r="DG6" s="647"/>
      <c r="DH6" s="647"/>
      <c r="DI6" s="647"/>
      <c r="DJ6" s="647"/>
      <c r="DK6" s="647"/>
      <c r="DL6" s="647"/>
      <c r="DM6" s="647"/>
      <c r="DN6" s="647"/>
      <c r="DO6" s="648"/>
      <c r="DP6" s="646"/>
      <c r="DQ6" s="647"/>
      <c r="DR6" s="647"/>
      <c r="DS6" s="647"/>
      <c r="DT6" s="647"/>
      <c r="DU6" s="647"/>
      <c r="DV6" s="647"/>
      <c r="DW6" s="647"/>
      <c r="DX6" s="647"/>
      <c r="DY6" s="647"/>
      <c r="DZ6" s="647"/>
      <c r="EA6" s="647"/>
      <c r="EB6" s="647"/>
      <c r="EC6" s="647"/>
      <c r="ED6" s="647"/>
      <c r="EE6" s="647"/>
      <c r="EF6" s="647"/>
      <c r="EG6" s="647"/>
      <c r="EH6" s="647"/>
      <c r="EI6" s="647"/>
      <c r="EJ6" s="647"/>
      <c r="EK6" s="647"/>
      <c r="EL6" s="647"/>
      <c r="EM6" s="647"/>
      <c r="EN6" s="647"/>
      <c r="EO6" s="647"/>
      <c r="EP6" s="647"/>
      <c r="EQ6" s="647"/>
      <c r="ER6" s="647"/>
      <c r="ES6" s="647"/>
      <c r="ET6" s="647"/>
      <c r="EU6" s="647"/>
      <c r="EV6" s="647"/>
      <c r="EW6" s="649"/>
    </row>
    <row r="7" spans="1:172" s="194" customFormat="1" ht="81" customHeight="1" thickBot="1">
      <c r="A7" s="630"/>
      <c r="C7" s="3570"/>
      <c r="D7" s="3571"/>
      <c r="E7" s="3571"/>
      <c r="F7" s="3571"/>
      <c r="G7" s="3571"/>
      <c r="H7" s="3571"/>
      <c r="I7" s="3571"/>
      <c r="J7" s="3571"/>
      <c r="K7" s="3571"/>
      <c r="L7" s="3571"/>
      <c r="M7" s="3571"/>
      <c r="N7" s="3571"/>
      <c r="O7" s="3571"/>
      <c r="P7" s="3571"/>
      <c r="Q7" s="3571"/>
      <c r="R7" s="3571"/>
      <c r="S7" s="3571"/>
      <c r="T7" s="3571"/>
      <c r="U7" s="3571"/>
      <c r="V7" s="3571"/>
      <c r="W7" s="3571"/>
      <c r="X7" s="3571"/>
      <c r="Y7" s="3571"/>
      <c r="Z7" s="3571"/>
      <c r="AA7" s="3571"/>
      <c r="AB7" s="3571"/>
      <c r="AC7" s="3571"/>
      <c r="AD7" s="3571"/>
      <c r="AE7" s="3571"/>
      <c r="AF7" s="3571"/>
      <c r="AG7" s="3571"/>
      <c r="AH7" s="3571"/>
      <c r="AI7" s="3571"/>
      <c r="AJ7" s="3571"/>
      <c r="AK7" s="3571"/>
      <c r="AL7" s="3571"/>
      <c r="AM7" s="3571"/>
      <c r="AN7" s="3571"/>
      <c r="AO7" s="3571"/>
      <c r="AP7" s="3571"/>
      <c r="AQ7" s="3571"/>
      <c r="AR7" s="3572"/>
      <c r="AS7" s="3573"/>
      <c r="AT7" s="3571"/>
      <c r="AU7" s="3571"/>
      <c r="AV7" s="3571"/>
      <c r="AW7" s="3571"/>
      <c r="AX7" s="3571"/>
      <c r="AY7" s="3572"/>
      <c r="AZ7" s="3574" t="s">
        <v>1120</v>
      </c>
      <c r="BA7" s="3575"/>
      <c r="BB7" s="3575"/>
      <c r="BC7" s="3575"/>
      <c r="BD7" s="3575"/>
      <c r="BE7" s="3575"/>
      <c r="BF7" s="3575"/>
      <c r="BG7" s="3575"/>
      <c r="BH7" s="3575"/>
      <c r="BI7" s="3575"/>
      <c r="BJ7" s="3575"/>
      <c r="BK7" s="3575"/>
      <c r="BL7" s="3575"/>
      <c r="BM7" s="3575"/>
      <c r="BN7" s="3575"/>
      <c r="BO7" s="3575"/>
      <c r="BP7" s="3575"/>
      <c r="BQ7" s="3576" t="s">
        <v>1151</v>
      </c>
      <c r="BR7" s="3577"/>
      <c r="BS7" s="3577"/>
      <c r="BT7" s="3577"/>
      <c r="BU7" s="3577"/>
      <c r="BV7" s="3577"/>
      <c r="BW7" s="3577"/>
      <c r="BX7" s="3577"/>
      <c r="BY7" s="3577"/>
      <c r="BZ7" s="3577"/>
      <c r="CA7" s="3577"/>
      <c r="CB7" s="3577"/>
      <c r="CC7" s="3577"/>
      <c r="CD7" s="3577"/>
      <c r="CE7" s="3577"/>
      <c r="CF7" s="3577"/>
      <c r="CG7" s="3578"/>
      <c r="CH7" s="3576" t="s">
        <v>1120</v>
      </c>
      <c r="CI7" s="3577"/>
      <c r="CJ7" s="3577"/>
      <c r="CK7" s="3577"/>
      <c r="CL7" s="3577"/>
      <c r="CM7" s="3577"/>
      <c r="CN7" s="3577"/>
      <c r="CO7" s="3577"/>
      <c r="CP7" s="3577"/>
      <c r="CQ7" s="3577"/>
      <c r="CR7" s="3577"/>
      <c r="CS7" s="3577"/>
      <c r="CT7" s="3577"/>
      <c r="CU7" s="3577"/>
      <c r="CV7" s="3577"/>
      <c r="CW7" s="3577"/>
      <c r="CX7" s="3577"/>
      <c r="CY7" s="3576" t="s">
        <v>1151</v>
      </c>
      <c r="CZ7" s="3577"/>
      <c r="DA7" s="3577"/>
      <c r="DB7" s="3577"/>
      <c r="DC7" s="3577"/>
      <c r="DD7" s="3577"/>
      <c r="DE7" s="3577"/>
      <c r="DF7" s="3577"/>
      <c r="DG7" s="3577"/>
      <c r="DH7" s="3577"/>
      <c r="DI7" s="3577"/>
      <c r="DJ7" s="3577"/>
      <c r="DK7" s="3577"/>
      <c r="DL7" s="3577"/>
      <c r="DM7" s="3577"/>
      <c r="DN7" s="3577"/>
      <c r="DO7" s="3578"/>
      <c r="DP7" s="3576" t="s">
        <v>1120</v>
      </c>
      <c r="DQ7" s="3577"/>
      <c r="DR7" s="3577"/>
      <c r="DS7" s="3577"/>
      <c r="DT7" s="3577"/>
      <c r="DU7" s="3577"/>
      <c r="DV7" s="3577"/>
      <c r="DW7" s="3577"/>
      <c r="DX7" s="3577"/>
      <c r="DY7" s="3577"/>
      <c r="DZ7" s="3577"/>
      <c r="EA7" s="3577"/>
      <c r="EB7" s="3577"/>
      <c r="EC7" s="3577"/>
      <c r="ED7" s="3577"/>
      <c r="EE7" s="3577"/>
      <c r="EF7" s="3577"/>
      <c r="EG7" s="3576" t="s">
        <v>1151</v>
      </c>
      <c r="EH7" s="3577"/>
      <c r="EI7" s="3577"/>
      <c r="EJ7" s="3577"/>
      <c r="EK7" s="3577"/>
      <c r="EL7" s="3577"/>
      <c r="EM7" s="3577"/>
      <c r="EN7" s="3577"/>
      <c r="EO7" s="3577"/>
      <c r="EP7" s="3577"/>
      <c r="EQ7" s="3577"/>
      <c r="ER7" s="3577"/>
      <c r="ES7" s="3577"/>
      <c r="ET7" s="3577"/>
      <c r="EU7" s="3577"/>
      <c r="EV7" s="3577"/>
      <c r="EW7" s="3578"/>
      <c r="EX7" s="446"/>
      <c r="EY7" s="446"/>
      <c r="EZ7" s="446"/>
    </row>
    <row r="8" spans="1:172" s="450" customFormat="1" thickBot="1">
      <c r="A8" s="629"/>
      <c r="C8" s="3566">
        <v>1</v>
      </c>
      <c r="D8" s="3567"/>
      <c r="E8" s="3567"/>
      <c r="F8" s="3567"/>
      <c r="G8" s="3567"/>
      <c r="H8" s="3567"/>
      <c r="I8" s="3567"/>
      <c r="J8" s="3567"/>
      <c r="K8" s="3567"/>
      <c r="L8" s="3567"/>
      <c r="M8" s="3567"/>
      <c r="N8" s="3567"/>
      <c r="O8" s="3567"/>
      <c r="P8" s="3567"/>
      <c r="Q8" s="3567"/>
      <c r="R8" s="3567"/>
      <c r="S8" s="3567"/>
      <c r="T8" s="3567"/>
      <c r="U8" s="3567"/>
      <c r="V8" s="3567"/>
      <c r="W8" s="3567"/>
      <c r="X8" s="3567"/>
      <c r="Y8" s="3567"/>
      <c r="Z8" s="3567"/>
      <c r="AA8" s="3567"/>
      <c r="AB8" s="3567"/>
      <c r="AC8" s="3567"/>
      <c r="AD8" s="3567"/>
      <c r="AE8" s="3567"/>
      <c r="AF8" s="3567"/>
      <c r="AG8" s="3567"/>
      <c r="AH8" s="3567"/>
      <c r="AI8" s="3567"/>
      <c r="AJ8" s="3567"/>
      <c r="AK8" s="3567"/>
      <c r="AL8" s="3567"/>
      <c r="AM8" s="3567"/>
      <c r="AN8" s="3567"/>
      <c r="AO8" s="3567"/>
      <c r="AP8" s="3567"/>
      <c r="AQ8" s="3567"/>
      <c r="AR8" s="3567"/>
      <c r="AS8" s="3566">
        <v>2</v>
      </c>
      <c r="AT8" s="3567"/>
      <c r="AU8" s="3567"/>
      <c r="AV8" s="3567"/>
      <c r="AW8" s="3567"/>
      <c r="AX8" s="3567"/>
      <c r="AY8" s="3568"/>
      <c r="AZ8" s="3564">
        <v>3</v>
      </c>
      <c r="BA8" s="3564"/>
      <c r="BB8" s="3564"/>
      <c r="BC8" s="3564"/>
      <c r="BD8" s="3564"/>
      <c r="BE8" s="3564"/>
      <c r="BF8" s="3564"/>
      <c r="BG8" s="3564"/>
      <c r="BH8" s="3564"/>
      <c r="BI8" s="3564"/>
      <c r="BJ8" s="3564"/>
      <c r="BK8" s="3564"/>
      <c r="BL8" s="3564"/>
      <c r="BM8" s="3564"/>
      <c r="BN8" s="3564"/>
      <c r="BO8" s="3564"/>
      <c r="BP8" s="3565"/>
      <c r="BQ8" s="3563">
        <v>4</v>
      </c>
      <c r="BR8" s="3564"/>
      <c r="BS8" s="3564"/>
      <c r="BT8" s="3564"/>
      <c r="BU8" s="3564"/>
      <c r="BV8" s="3564"/>
      <c r="BW8" s="3564"/>
      <c r="BX8" s="3564"/>
      <c r="BY8" s="3564"/>
      <c r="BZ8" s="3564"/>
      <c r="CA8" s="3564"/>
      <c r="CB8" s="3564"/>
      <c r="CC8" s="3564"/>
      <c r="CD8" s="3564"/>
      <c r="CE8" s="3564"/>
      <c r="CF8" s="3564"/>
      <c r="CG8" s="3565"/>
      <c r="CH8" s="3563">
        <v>5</v>
      </c>
      <c r="CI8" s="3564"/>
      <c r="CJ8" s="3564"/>
      <c r="CK8" s="3564"/>
      <c r="CL8" s="3564"/>
      <c r="CM8" s="3564"/>
      <c r="CN8" s="3564"/>
      <c r="CO8" s="3564"/>
      <c r="CP8" s="3564"/>
      <c r="CQ8" s="3564"/>
      <c r="CR8" s="3564"/>
      <c r="CS8" s="3564"/>
      <c r="CT8" s="3564"/>
      <c r="CU8" s="3564"/>
      <c r="CV8" s="3564"/>
      <c r="CW8" s="3564"/>
      <c r="CX8" s="3565"/>
      <c r="CY8" s="3559">
        <v>6</v>
      </c>
      <c r="CZ8" s="3560"/>
      <c r="DA8" s="3560"/>
      <c r="DB8" s="3560"/>
      <c r="DC8" s="3560"/>
      <c r="DD8" s="3560"/>
      <c r="DE8" s="3560"/>
      <c r="DF8" s="3560"/>
      <c r="DG8" s="3560"/>
      <c r="DH8" s="3560"/>
      <c r="DI8" s="3560"/>
      <c r="DJ8" s="3560"/>
      <c r="DK8" s="3560"/>
      <c r="DL8" s="3560"/>
      <c r="DM8" s="3560"/>
      <c r="DN8" s="3560"/>
      <c r="DO8" s="3562"/>
      <c r="DP8" s="3559">
        <v>7</v>
      </c>
      <c r="DQ8" s="3560"/>
      <c r="DR8" s="3560"/>
      <c r="DS8" s="3560"/>
      <c r="DT8" s="3560"/>
      <c r="DU8" s="3560"/>
      <c r="DV8" s="3560"/>
      <c r="DW8" s="3560"/>
      <c r="DX8" s="3560"/>
      <c r="DY8" s="3560"/>
      <c r="DZ8" s="3560"/>
      <c r="EA8" s="3560"/>
      <c r="EB8" s="3560"/>
      <c r="EC8" s="3560"/>
      <c r="ED8" s="3560"/>
      <c r="EE8" s="3560"/>
      <c r="EF8" s="3562"/>
      <c r="EG8" s="3559">
        <v>8</v>
      </c>
      <c r="EH8" s="3560"/>
      <c r="EI8" s="3560"/>
      <c r="EJ8" s="3560"/>
      <c r="EK8" s="3560"/>
      <c r="EL8" s="3560"/>
      <c r="EM8" s="3560"/>
      <c r="EN8" s="3560"/>
      <c r="EO8" s="3560"/>
      <c r="EP8" s="3560"/>
      <c r="EQ8" s="3560"/>
      <c r="ER8" s="3560"/>
      <c r="ES8" s="3560"/>
      <c r="ET8" s="3560"/>
      <c r="EU8" s="3560"/>
      <c r="EV8" s="3560"/>
      <c r="EW8" s="3561"/>
      <c r="EX8" s="447"/>
      <c r="EY8" s="447"/>
      <c r="EZ8" s="447"/>
    </row>
    <row r="9" spans="1:172" s="479" customFormat="1" ht="13.5" customHeight="1">
      <c r="A9" s="650"/>
      <c r="C9" s="110"/>
      <c r="D9" s="3581" t="s">
        <v>1150</v>
      </c>
      <c r="E9" s="3581"/>
      <c r="F9" s="3581"/>
      <c r="G9" s="3581"/>
      <c r="H9" s="3581"/>
      <c r="I9" s="3581"/>
      <c r="J9" s="3581"/>
      <c r="K9" s="3581"/>
      <c r="L9" s="3581"/>
      <c r="M9" s="3581"/>
      <c r="N9" s="3581"/>
      <c r="O9" s="3581"/>
      <c r="P9" s="3581"/>
      <c r="Q9" s="3581"/>
      <c r="R9" s="3581"/>
      <c r="S9" s="3581"/>
      <c r="T9" s="3581"/>
      <c r="U9" s="3581"/>
      <c r="V9" s="3581"/>
      <c r="W9" s="3581"/>
      <c r="X9" s="3581"/>
      <c r="Y9" s="3581"/>
      <c r="Z9" s="3581"/>
      <c r="AA9" s="3581"/>
      <c r="AB9" s="3581"/>
      <c r="AC9" s="3581"/>
      <c r="AD9" s="3581"/>
      <c r="AE9" s="3581"/>
      <c r="AF9" s="3581"/>
      <c r="AG9" s="3581"/>
      <c r="AH9" s="3581"/>
      <c r="AI9" s="3581"/>
      <c r="AJ9" s="3581"/>
      <c r="AK9" s="3581"/>
      <c r="AL9" s="3581"/>
      <c r="AM9" s="3581"/>
      <c r="AN9" s="3581"/>
      <c r="AO9" s="3581"/>
      <c r="AP9" s="3581"/>
      <c r="AQ9" s="3581"/>
      <c r="AR9" s="3581"/>
      <c r="AS9" s="2805">
        <v>5540</v>
      </c>
      <c r="AT9" s="2593"/>
      <c r="AU9" s="2593"/>
      <c r="AV9" s="2593"/>
      <c r="AW9" s="2593"/>
      <c r="AX9" s="2593"/>
      <c r="AY9" s="2594"/>
      <c r="AZ9" s="3147">
        <f>AZ10+AZ18</f>
        <v>4691794</v>
      </c>
      <c r="BA9" s="3109"/>
      <c r="BB9" s="3109"/>
      <c r="BC9" s="3109"/>
      <c r="BD9" s="3109"/>
      <c r="BE9" s="3109"/>
      <c r="BF9" s="3109"/>
      <c r="BG9" s="3109"/>
      <c r="BH9" s="3109"/>
      <c r="BI9" s="3109"/>
      <c r="BJ9" s="3109"/>
      <c r="BK9" s="3109"/>
      <c r="BL9" s="3109"/>
      <c r="BM9" s="3109"/>
      <c r="BN9" s="3109"/>
      <c r="BO9" s="3109"/>
      <c r="BP9" s="3110"/>
      <c r="BQ9" s="3109">
        <f>BQ10+BQ18</f>
        <v>3016062</v>
      </c>
      <c r="BR9" s="3109"/>
      <c r="BS9" s="3109"/>
      <c r="BT9" s="3109"/>
      <c r="BU9" s="3109"/>
      <c r="BV9" s="3109"/>
      <c r="BW9" s="3109"/>
      <c r="BX9" s="3109"/>
      <c r="BY9" s="3109"/>
      <c r="BZ9" s="3109"/>
      <c r="CA9" s="3109"/>
      <c r="CB9" s="3109"/>
      <c r="CC9" s="3109"/>
      <c r="CD9" s="3109"/>
      <c r="CE9" s="3109"/>
      <c r="CF9" s="3109"/>
      <c r="CG9" s="3110"/>
      <c r="CH9" s="3109">
        <f>CH10+CH18</f>
        <v>4254239</v>
      </c>
      <c r="CI9" s="3109"/>
      <c r="CJ9" s="3109"/>
      <c r="CK9" s="3109"/>
      <c r="CL9" s="3109"/>
      <c r="CM9" s="3109"/>
      <c r="CN9" s="3109"/>
      <c r="CO9" s="3109"/>
      <c r="CP9" s="3109"/>
      <c r="CQ9" s="3109"/>
      <c r="CR9" s="3109"/>
      <c r="CS9" s="3109"/>
      <c r="CT9" s="3109"/>
      <c r="CU9" s="3109"/>
      <c r="CV9" s="3109"/>
      <c r="CW9" s="3109"/>
      <c r="CX9" s="3110"/>
      <c r="CY9" s="3109">
        <f>CY10+CY18</f>
        <v>2316521</v>
      </c>
      <c r="CZ9" s="3109"/>
      <c r="DA9" s="3109"/>
      <c r="DB9" s="3109"/>
      <c r="DC9" s="3109"/>
      <c r="DD9" s="3109"/>
      <c r="DE9" s="3109"/>
      <c r="DF9" s="3109"/>
      <c r="DG9" s="3109"/>
      <c r="DH9" s="3109"/>
      <c r="DI9" s="3109"/>
      <c r="DJ9" s="3109"/>
      <c r="DK9" s="3109"/>
      <c r="DL9" s="3109"/>
      <c r="DM9" s="3109"/>
      <c r="DN9" s="3109"/>
      <c r="DO9" s="3110"/>
      <c r="DP9" s="3109">
        <f>DP10+DP18</f>
        <v>1786828</v>
      </c>
      <c r="DQ9" s="3109"/>
      <c r="DR9" s="3109"/>
      <c r="DS9" s="3109"/>
      <c r="DT9" s="3109"/>
      <c r="DU9" s="3109"/>
      <c r="DV9" s="3109"/>
      <c r="DW9" s="3109"/>
      <c r="DX9" s="3109"/>
      <c r="DY9" s="3109"/>
      <c r="DZ9" s="3109"/>
      <c r="EA9" s="3109"/>
      <c r="EB9" s="3109"/>
      <c r="EC9" s="3109"/>
      <c r="ED9" s="3109"/>
      <c r="EE9" s="3109"/>
      <c r="EF9" s="3110"/>
      <c r="EG9" s="3109">
        <f>EG10+EG18</f>
        <v>1156372</v>
      </c>
      <c r="EH9" s="3109"/>
      <c r="EI9" s="3109"/>
      <c r="EJ9" s="3109"/>
      <c r="EK9" s="3109"/>
      <c r="EL9" s="3109"/>
      <c r="EM9" s="3109"/>
      <c r="EN9" s="3109"/>
      <c r="EO9" s="3109"/>
      <c r="EP9" s="3109"/>
      <c r="EQ9" s="3109"/>
      <c r="ER9" s="3109"/>
      <c r="ES9" s="3109"/>
      <c r="ET9" s="3109"/>
      <c r="EU9" s="3109"/>
      <c r="EV9" s="3109"/>
      <c r="EW9" s="3558"/>
    </row>
    <row r="10" spans="1:172" s="479" customFormat="1" ht="13.5" customHeight="1">
      <c r="A10" s="650" t="s">
        <v>213</v>
      </c>
      <c r="C10" s="111"/>
      <c r="D10" s="3585" t="s">
        <v>406</v>
      </c>
      <c r="E10" s="3585"/>
      <c r="F10" s="3585"/>
      <c r="G10" s="3585"/>
      <c r="H10" s="3585"/>
      <c r="I10" s="3585"/>
      <c r="J10" s="3585"/>
      <c r="K10" s="3585"/>
      <c r="L10" s="3585"/>
      <c r="M10" s="3585"/>
      <c r="N10" s="3585"/>
      <c r="O10" s="3585"/>
      <c r="P10" s="3585"/>
      <c r="Q10" s="3585"/>
      <c r="R10" s="3585"/>
      <c r="S10" s="3585"/>
      <c r="T10" s="3585"/>
      <c r="U10" s="3585"/>
      <c r="V10" s="3585"/>
      <c r="W10" s="3585"/>
      <c r="X10" s="3585"/>
      <c r="Y10" s="3585"/>
      <c r="Z10" s="3585"/>
      <c r="AA10" s="3585"/>
      <c r="AB10" s="3585"/>
      <c r="AC10" s="3585"/>
      <c r="AD10" s="3585"/>
      <c r="AE10" s="3585"/>
      <c r="AF10" s="3585"/>
      <c r="AG10" s="3585"/>
      <c r="AH10" s="3585"/>
      <c r="AI10" s="3585"/>
      <c r="AJ10" s="3585"/>
      <c r="AK10" s="3585"/>
      <c r="AL10" s="3585"/>
      <c r="AM10" s="3585"/>
      <c r="AN10" s="3585"/>
      <c r="AO10" s="3585"/>
      <c r="AP10" s="3585"/>
      <c r="AQ10" s="3585"/>
      <c r="AR10" s="3585"/>
      <c r="AS10" s="3554">
        <v>5541</v>
      </c>
      <c r="AT10" s="2656"/>
      <c r="AU10" s="2656"/>
      <c r="AV10" s="2656"/>
      <c r="AW10" s="2656"/>
      <c r="AX10" s="2656"/>
      <c r="AY10" s="2657"/>
      <c r="AZ10" s="2896">
        <f>SUM(AZ12:BP17)</f>
        <v>4218704</v>
      </c>
      <c r="BA10" s="2897"/>
      <c r="BB10" s="2897"/>
      <c r="BC10" s="2897"/>
      <c r="BD10" s="2897"/>
      <c r="BE10" s="2897"/>
      <c r="BF10" s="2897"/>
      <c r="BG10" s="2897"/>
      <c r="BH10" s="2897"/>
      <c r="BI10" s="2897"/>
      <c r="BJ10" s="2897"/>
      <c r="BK10" s="2897"/>
      <c r="BL10" s="2897"/>
      <c r="BM10" s="2897"/>
      <c r="BN10" s="2897"/>
      <c r="BO10" s="2897"/>
      <c r="BP10" s="2897"/>
      <c r="BQ10" s="3557">
        <f>SUM(BQ12:CG17)</f>
        <v>2704763</v>
      </c>
      <c r="BR10" s="3557"/>
      <c r="BS10" s="3557"/>
      <c r="BT10" s="3557"/>
      <c r="BU10" s="3557"/>
      <c r="BV10" s="3557"/>
      <c r="BW10" s="3557"/>
      <c r="BX10" s="3557"/>
      <c r="BY10" s="3557"/>
      <c r="BZ10" s="3557"/>
      <c r="CA10" s="3557"/>
      <c r="CB10" s="3557"/>
      <c r="CC10" s="3557"/>
      <c r="CD10" s="3557"/>
      <c r="CE10" s="3557"/>
      <c r="CF10" s="3557"/>
      <c r="CG10" s="3557"/>
      <c r="CH10" s="3557">
        <f>SUM(CH12:CX17)</f>
        <v>4142058</v>
      </c>
      <c r="CI10" s="3557"/>
      <c r="CJ10" s="3557"/>
      <c r="CK10" s="3557"/>
      <c r="CL10" s="3557"/>
      <c r="CM10" s="3557"/>
      <c r="CN10" s="3557"/>
      <c r="CO10" s="3557"/>
      <c r="CP10" s="3557"/>
      <c r="CQ10" s="3557"/>
      <c r="CR10" s="3557"/>
      <c r="CS10" s="3557"/>
      <c r="CT10" s="3557"/>
      <c r="CU10" s="3557"/>
      <c r="CV10" s="3557"/>
      <c r="CW10" s="3557"/>
      <c r="CX10" s="3557"/>
      <c r="CY10" s="3557">
        <f>SUM(CY12:DO17)</f>
        <v>2172859</v>
      </c>
      <c r="CZ10" s="3557"/>
      <c r="DA10" s="3557"/>
      <c r="DB10" s="3557"/>
      <c r="DC10" s="3557"/>
      <c r="DD10" s="3557"/>
      <c r="DE10" s="3557"/>
      <c r="DF10" s="3557"/>
      <c r="DG10" s="3557"/>
      <c r="DH10" s="3557"/>
      <c r="DI10" s="3557"/>
      <c r="DJ10" s="3557"/>
      <c r="DK10" s="3557"/>
      <c r="DL10" s="3557"/>
      <c r="DM10" s="3557"/>
      <c r="DN10" s="3557"/>
      <c r="DO10" s="3557"/>
      <c r="DP10" s="3557">
        <f>SUM(DP12:EF17)</f>
        <v>1710271</v>
      </c>
      <c r="DQ10" s="3557"/>
      <c r="DR10" s="3557"/>
      <c r="DS10" s="3557"/>
      <c r="DT10" s="3557"/>
      <c r="DU10" s="3557"/>
      <c r="DV10" s="3557"/>
      <c r="DW10" s="3557"/>
      <c r="DX10" s="3557"/>
      <c r="DY10" s="3557"/>
      <c r="DZ10" s="3557"/>
      <c r="EA10" s="3557"/>
      <c r="EB10" s="3557"/>
      <c r="EC10" s="3557"/>
      <c r="ED10" s="3557"/>
      <c r="EE10" s="3557"/>
      <c r="EF10" s="3557"/>
      <c r="EG10" s="2897">
        <f>SUM(EG12:EW17)</f>
        <v>1051452</v>
      </c>
      <c r="EH10" s="2897"/>
      <c r="EI10" s="2897"/>
      <c r="EJ10" s="2897"/>
      <c r="EK10" s="2897"/>
      <c r="EL10" s="2897"/>
      <c r="EM10" s="2897"/>
      <c r="EN10" s="2897"/>
      <c r="EO10" s="2897"/>
      <c r="EP10" s="2897"/>
      <c r="EQ10" s="2897"/>
      <c r="ER10" s="2897"/>
      <c r="ES10" s="2897"/>
      <c r="ET10" s="2897"/>
      <c r="EU10" s="2897"/>
      <c r="EV10" s="2897"/>
      <c r="EW10" s="2900"/>
    </row>
    <row r="11" spans="1:172" s="479" customFormat="1" ht="26.25" customHeight="1">
      <c r="A11" s="650"/>
      <c r="C11" s="112"/>
      <c r="D11" s="3533" t="s">
        <v>1143</v>
      </c>
      <c r="E11" s="3533"/>
      <c r="F11" s="3533"/>
      <c r="G11" s="3533"/>
      <c r="H11" s="3533"/>
      <c r="I11" s="3533"/>
      <c r="J11" s="3533"/>
      <c r="K11" s="3533"/>
      <c r="L11" s="3533"/>
      <c r="M11" s="3533"/>
      <c r="N11" s="3533"/>
      <c r="O11" s="3533"/>
      <c r="P11" s="3533"/>
      <c r="Q11" s="3533"/>
      <c r="R11" s="3533"/>
      <c r="S11" s="3533"/>
      <c r="T11" s="3533"/>
      <c r="U11" s="3533"/>
      <c r="V11" s="3533"/>
      <c r="W11" s="3533"/>
      <c r="X11" s="3533"/>
      <c r="Y11" s="3533"/>
      <c r="Z11" s="3533"/>
      <c r="AA11" s="3533"/>
      <c r="AB11" s="3533"/>
      <c r="AC11" s="3533"/>
      <c r="AD11" s="3533"/>
      <c r="AE11" s="3533"/>
      <c r="AF11" s="3533"/>
      <c r="AG11" s="3533"/>
      <c r="AH11" s="3533"/>
      <c r="AI11" s="3533"/>
      <c r="AJ11" s="3533"/>
      <c r="AK11" s="3533"/>
      <c r="AL11" s="3533"/>
      <c r="AM11" s="3533"/>
      <c r="AN11" s="3533"/>
      <c r="AO11" s="3533"/>
      <c r="AP11" s="3533"/>
      <c r="AQ11" s="3533"/>
      <c r="AR11" s="3582"/>
      <c r="AS11" s="3583"/>
      <c r="AT11" s="2653"/>
      <c r="AU11" s="2653"/>
      <c r="AV11" s="2653"/>
      <c r="AW11" s="2653"/>
      <c r="AX11" s="2653"/>
      <c r="AY11" s="2654"/>
      <c r="AZ11" s="3584"/>
      <c r="BA11" s="3555"/>
      <c r="BB11" s="3555"/>
      <c r="BC11" s="3555"/>
      <c r="BD11" s="3555"/>
      <c r="BE11" s="3555"/>
      <c r="BF11" s="3555"/>
      <c r="BG11" s="3555"/>
      <c r="BH11" s="3555"/>
      <c r="BI11" s="3555"/>
      <c r="BJ11" s="3555"/>
      <c r="BK11" s="3555"/>
      <c r="BL11" s="3555"/>
      <c r="BM11" s="3555"/>
      <c r="BN11" s="3555"/>
      <c r="BO11" s="3555"/>
      <c r="BP11" s="3555"/>
      <c r="BQ11" s="3557"/>
      <c r="BR11" s="3557"/>
      <c r="BS11" s="3557"/>
      <c r="BT11" s="3557"/>
      <c r="BU11" s="3557"/>
      <c r="BV11" s="3557"/>
      <c r="BW11" s="3557"/>
      <c r="BX11" s="3557"/>
      <c r="BY11" s="3557"/>
      <c r="BZ11" s="3557"/>
      <c r="CA11" s="3557"/>
      <c r="CB11" s="3557"/>
      <c r="CC11" s="3557"/>
      <c r="CD11" s="3557"/>
      <c r="CE11" s="3557"/>
      <c r="CF11" s="3557"/>
      <c r="CG11" s="3557"/>
      <c r="CH11" s="3557"/>
      <c r="CI11" s="3557"/>
      <c r="CJ11" s="3557"/>
      <c r="CK11" s="3557"/>
      <c r="CL11" s="3557"/>
      <c r="CM11" s="3557"/>
      <c r="CN11" s="3557"/>
      <c r="CO11" s="3557"/>
      <c r="CP11" s="3557"/>
      <c r="CQ11" s="3557"/>
      <c r="CR11" s="3557"/>
      <c r="CS11" s="3557"/>
      <c r="CT11" s="3557"/>
      <c r="CU11" s="3557"/>
      <c r="CV11" s="3557"/>
      <c r="CW11" s="3557"/>
      <c r="CX11" s="3557"/>
      <c r="CY11" s="3557"/>
      <c r="CZ11" s="3557"/>
      <c r="DA11" s="3557"/>
      <c r="DB11" s="3557"/>
      <c r="DC11" s="3557"/>
      <c r="DD11" s="3557"/>
      <c r="DE11" s="3557"/>
      <c r="DF11" s="3557"/>
      <c r="DG11" s="3557"/>
      <c r="DH11" s="3557"/>
      <c r="DI11" s="3557"/>
      <c r="DJ11" s="3557"/>
      <c r="DK11" s="3557"/>
      <c r="DL11" s="3557"/>
      <c r="DM11" s="3557"/>
      <c r="DN11" s="3557"/>
      <c r="DO11" s="3557"/>
      <c r="DP11" s="3557"/>
      <c r="DQ11" s="3557"/>
      <c r="DR11" s="3557"/>
      <c r="DS11" s="3557"/>
      <c r="DT11" s="3557"/>
      <c r="DU11" s="3557"/>
      <c r="DV11" s="3557"/>
      <c r="DW11" s="3557"/>
      <c r="DX11" s="3557"/>
      <c r="DY11" s="3557"/>
      <c r="DZ11" s="3557"/>
      <c r="EA11" s="3557"/>
      <c r="EB11" s="3557"/>
      <c r="EC11" s="3557"/>
      <c r="ED11" s="3557"/>
      <c r="EE11" s="3557"/>
      <c r="EF11" s="3557"/>
      <c r="EG11" s="3555"/>
      <c r="EH11" s="3555"/>
      <c r="EI11" s="3555"/>
      <c r="EJ11" s="3555"/>
      <c r="EK11" s="3555"/>
      <c r="EL11" s="3555"/>
      <c r="EM11" s="3555"/>
      <c r="EN11" s="3555"/>
      <c r="EO11" s="3555"/>
      <c r="EP11" s="3555"/>
      <c r="EQ11" s="3555"/>
      <c r="ER11" s="3555"/>
      <c r="ES11" s="3555"/>
      <c r="ET11" s="3555"/>
      <c r="EU11" s="3555"/>
      <c r="EV11" s="3555"/>
      <c r="EW11" s="3556"/>
    </row>
    <row r="12" spans="1:172" s="479" customFormat="1" ht="26.25" customHeight="1">
      <c r="A12" s="650"/>
      <c r="C12" s="112"/>
      <c r="D12" s="3580" t="s">
        <v>1122</v>
      </c>
      <c r="E12" s="3580"/>
      <c r="F12" s="3580"/>
      <c r="G12" s="3580"/>
      <c r="H12" s="3580"/>
      <c r="I12" s="3580"/>
      <c r="J12" s="3580"/>
      <c r="K12" s="3580"/>
      <c r="L12" s="3580"/>
      <c r="M12" s="3580"/>
      <c r="N12" s="3580"/>
      <c r="O12" s="3580"/>
      <c r="P12" s="3580"/>
      <c r="Q12" s="3580"/>
      <c r="R12" s="3580"/>
      <c r="S12" s="3580"/>
      <c r="T12" s="3580"/>
      <c r="U12" s="3580"/>
      <c r="V12" s="3580"/>
      <c r="W12" s="3580"/>
      <c r="X12" s="3580"/>
      <c r="Y12" s="3580"/>
      <c r="Z12" s="3580"/>
      <c r="AA12" s="3580"/>
      <c r="AB12" s="3580"/>
      <c r="AC12" s="3580"/>
      <c r="AD12" s="3580"/>
      <c r="AE12" s="3580"/>
      <c r="AF12" s="3580"/>
      <c r="AG12" s="3580"/>
      <c r="AH12" s="3580"/>
      <c r="AI12" s="3580"/>
      <c r="AJ12" s="3580"/>
      <c r="AK12" s="3580"/>
      <c r="AL12" s="3580"/>
      <c r="AM12" s="3580"/>
      <c r="AN12" s="3580"/>
      <c r="AO12" s="3580"/>
      <c r="AP12" s="3580"/>
      <c r="AQ12" s="3580"/>
      <c r="AR12" s="3580"/>
      <c r="AS12" s="3554">
        <v>55411</v>
      </c>
      <c r="AT12" s="2656"/>
      <c r="AU12" s="2656"/>
      <c r="AV12" s="2656"/>
      <c r="AW12" s="2656"/>
      <c r="AX12" s="2656"/>
      <c r="AY12" s="2657"/>
      <c r="AZ12" s="2408">
        <v>4005626</v>
      </c>
      <c r="BA12" s="2409"/>
      <c r="BB12" s="2409"/>
      <c r="BC12" s="2409"/>
      <c r="BD12" s="2409"/>
      <c r="BE12" s="2409"/>
      <c r="BF12" s="2409"/>
      <c r="BG12" s="2409"/>
      <c r="BH12" s="2409"/>
      <c r="BI12" s="2409"/>
      <c r="BJ12" s="2409"/>
      <c r="BK12" s="2409"/>
      <c r="BL12" s="2409"/>
      <c r="BM12" s="2409"/>
      <c r="BN12" s="2409"/>
      <c r="BO12" s="2409"/>
      <c r="BP12" s="2409"/>
      <c r="BQ12" s="2329">
        <v>2617436</v>
      </c>
      <c r="BR12" s="2329"/>
      <c r="BS12" s="2329"/>
      <c r="BT12" s="2329"/>
      <c r="BU12" s="2329"/>
      <c r="BV12" s="2329"/>
      <c r="BW12" s="2329"/>
      <c r="BX12" s="2329"/>
      <c r="BY12" s="2329"/>
      <c r="BZ12" s="2329"/>
      <c r="CA12" s="2329"/>
      <c r="CB12" s="2329"/>
      <c r="CC12" s="2329"/>
      <c r="CD12" s="2329"/>
      <c r="CE12" s="2329"/>
      <c r="CF12" s="2329"/>
      <c r="CG12" s="2329"/>
      <c r="CH12" s="2329">
        <v>3846822</v>
      </c>
      <c r="CI12" s="2329"/>
      <c r="CJ12" s="2329"/>
      <c r="CK12" s="2329"/>
      <c r="CL12" s="2329"/>
      <c r="CM12" s="2329"/>
      <c r="CN12" s="2329"/>
      <c r="CO12" s="2329"/>
      <c r="CP12" s="2329"/>
      <c r="CQ12" s="2329"/>
      <c r="CR12" s="2329"/>
      <c r="CS12" s="2329"/>
      <c r="CT12" s="2329"/>
      <c r="CU12" s="2329"/>
      <c r="CV12" s="2329"/>
      <c r="CW12" s="2329"/>
      <c r="CX12" s="2329"/>
      <c r="CY12" s="2329">
        <v>2084551</v>
      </c>
      <c r="CZ12" s="2329"/>
      <c r="DA12" s="2329"/>
      <c r="DB12" s="2329"/>
      <c r="DC12" s="2329"/>
      <c r="DD12" s="2329"/>
      <c r="DE12" s="2329"/>
      <c r="DF12" s="2329"/>
      <c r="DG12" s="2329"/>
      <c r="DH12" s="2329"/>
      <c r="DI12" s="2329"/>
      <c r="DJ12" s="2329"/>
      <c r="DK12" s="2329"/>
      <c r="DL12" s="2329"/>
      <c r="DM12" s="2329"/>
      <c r="DN12" s="2329"/>
      <c r="DO12" s="2329"/>
      <c r="DP12" s="2329">
        <v>1547197</v>
      </c>
      <c r="DQ12" s="2329"/>
      <c r="DR12" s="2329"/>
      <c r="DS12" s="2329"/>
      <c r="DT12" s="2329"/>
      <c r="DU12" s="2329"/>
      <c r="DV12" s="2329"/>
      <c r="DW12" s="2329"/>
      <c r="DX12" s="2329"/>
      <c r="DY12" s="2329"/>
      <c r="DZ12" s="2329"/>
      <c r="EA12" s="2329"/>
      <c r="EB12" s="2329"/>
      <c r="EC12" s="2329"/>
      <c r="ED12" s="2329"/>
      <c r="EE12" s="2329"/>
      <c r="EF12" s="2329"/>
      <c r="EG12" s="2409">
        <v>928292</v>
      </c>
      <c r="EH12" s="2409"/>
      <c r="EI12" s="2409"/>
      <c r="EJ12" s="2409"/>
      <c r="EK12" s="2409"/>
      <c r="EL12" s="2409"/>
      <c r="EM12" s="2409"/>
      <c r="EN12" s="2409"/>
      <c r="EO12" s="2409"/>
      <c r="EP12" s="2409"/>
      <c r="EQ12" s="2409"/>
      <c r="ER12" s="2409"/>
      <c r="ES12" s="2409"/>
      <c r="ET12" s="2409"/>
      <c r="EU12" s="2409"/>
      <c r="EV12" s="2409"/>
      <c r="EW12" s="2455"/>
    </row>
    <row r="13" spans="1:172" s="479" customFormat="1" ht="26.25" customHeight="1">
      <c r="A13" s="650"/>
      <c r="C13" s="112"/>
      <c r="D13" s="3580" t="s">
        <v>1141</v>
      </c>
      <c r="E13" s="3580"/>
      <c r="F13" s="3580"/>
      <c r="G13" s="3580"/>
      <c r="H13" s="3580"/>
      <c r="I13" s="3580"/>
      <c r="J13" s="3580"/>
      <c r="K13" s="3580"/>
      <c r="L13" s="3580"/>
      <c r="M13" s="3580"/>
      <c r="N13" s="3580"/>
      <c r="O13" s="3580"/>
      <c r="P13" s="3580"/>
      <c r="Q13" s="3580"/>
      <c r="R13" s="3580"/>
      <c r="S13" s="3580"/>
      <c r="T13" s="3580"/>
      <c r="U13" s="3580"/>
      <c r="V13" s="3580"/>
      <c r="W13" s="3580"/>
      <c r="X13" s="3580"/>
      <c r="Y13" s="3580"/>
      <c r="Z13" s="3580"/>
      <c r="AA13" s="3580"/>
      <c r="AB13" s="3580"/>
      <c r="AC13" s="3580"/>
      <c r="AD13" s="3580"/>
      <c r="AE13" s="3580"/>
      <c r="AF13" s="3580"/>
      <c r="AG13" s="3580"/>
      <c r="AH13" s="3580"/>
      <c r="AI13" s="3580"/>
      <c r="AJ13" s="3580"/>
      <c r="AK13" s="3580"/>
      <c r="AL13" s="3580"/>
      <c r="AM13" s="3580"/>
      <c r="AN13" s="3580"/>
      <c r="AO13" s="3580"/>
      <c r="AP13" s="3580"/>
      <c r="AQ13" s="3580"/>
      <c r="AR13" s="3580"/>
      <c r="AS13" s="3554">
        <v>55412</v>
      </c>
      <c r="AT13" s="2656"/>
      <c r="AU13" s="2656"/>
      <c r="AV13" s="2656"/>
      <c r="AW13" s="2656"/>
      <c r="AX13" s="2656"/>
      <c r="AY13" s="2657"/>
      <c r="AZ13" s="2408">
        <v>57205</v>
      </c>
      <c r="BA13" s="2409"/>
      <c r="BB13" s="2409"/>
      <c r="BC13" s="2409"/>
      <c r="BD13" s="2409"/>
      <c r="BE13" s="2409"/>
      <c r="BF13" s="2409"/>
      <c r="BG13" s="2409"/>
      <c r="BH13" s="2409"/>
      <c r="BI13" s="2409"/>
      <c r="BJ13" s="2409"/>
      <c r="BK13" s="2409"/>
      <c r="BL13" s="2409"/>
      <c r="BM13" s="2409"/>
      <c r="BN13" s="2409"/>
      <c r="BO13" s="2409"/>
      <c r="BP13" s="2409"/>
      <c r="BQ13" s="2329">
        <v>30093</v>
      </c>
      <c r="BR13" s="2329"/>
      <c r="BS13" s="2329"/>
      <c r="BT13" s="2329"/>
      <c r="BU13" s="2329"/>
      <c r="BV13" s="2329"/>
      <c r="BW13" s="2329"/>
      <c r="BX13" s="2329"/>
      <c r="BY13" s="2329"/>
      <c r="BZ13" s="2329"/>
      <c r="CA13" s="2329"/>
      <c r="CB13" s="2329"/>
      <c r="CC13" s="2329"/>
      <c r="CD13" s="2329"/>
      <c r="CE13" s="2329"/>
      <c r="CF13" s="2329"/>
      <c r="CG13" s="2329"/>
      <c r="CH13" s="2329">
        <v>103563</v>
      </c>
      <c r="CI13" s="2329"/>
      <c r="CJ13" s="2329"/>
      <c r="CK13" s="2329"/>
      <c r="CL13" s="2329"/>
      <c r="CM13" s="2329"/>
      <c r="CN13" s="2329"/>
      <c r="CO13" s="2329"/>
      <c r="CP13" s="2329"/>
      <c r="CQ13" s="2329"/>
      <c r="CR13" s="2329"/>
      <c r="CS13" s="2329"/>
      <c r="CT13" s="2329"/>
      <c r="CU13" s="2329"/>
      <c r="CV13" s="2329"/>
      <c r="CW13" s="2329"/>
      <c r="CX13" s="2329"/>
      <c r="CY13" s="2329">
        <v>42617</v>
      </c>
      <c r="CZ13" s="2329"/>
      <c r="DA13" s="2329"/>
      <c r="DB13" s="2329"/>
      <c r="DC13" s="2329"/>
      <c r="DD13" s="2329"/>
      <c r="DE13" s="2329"/>
      <c r="DF13" s="2329"/>
      <c r="DG13" s="2329"/>
      <c r="DH13" s="2329"/>
      <c r="DI13" s="2329"/>
      <c r="DJ13" s="2329"/>
      <c r="DK13" s="2329"/>
      <c r="DL13" s="2329"/>
      <c r="DM13" s="2329"/>
      <c r="DN13" s="2329"/>
      <c r="DO13" s="2329"/>
      <c r="DP13" s="2329">
        <v>76059</v>
      </c>
      <c r="DQ13" s="2329"/>
      <c r="DR13" s="2329"/>
      <c r="DS13" s="2329"/>
      <c r="DT13" s="2329"/>
      <c r="DU13" s="2329"/>
      <c r="DV13" s="2329"/>
      <c r="DW13" s="2329"/>
      <c r="DX13" s="2329"/>
      <c r="DY13" s="2329"/>
      <c r="DZ13" s="2329"/>
      <c r="EA13" s="2329"/>
      <c r="EB13" s="2329"/>
      <c r="EC13" s="2329"/>
      <c r="ED13" s="2329"/>
      <c r="EE13" s="2329"/>
      <c r="EF13" s="2329"/>
      <c r="EG13" s="2409">
        <v>36120</v>
      </c>
      <c r="EH13" s="2409"/>
      <c r="EI13" s="2409"/>
      <c r="EJ13" s="2409"/>
      <c r="EK13" s="2409"/>
      <c r="EL13" s="2409"/>
      <c r="EM13" s="2409"/>
      <c r="EN13" s="2409"/>
      <c r="EO13" s="2409"/>
      <c r="EP13" s="2409"/>
      <c r="EQ13" s="2409"/>
      <c r="ER13" s="2409"/>
      <c r="ES13" s="2409"/>
      <c r="ET13" s="2409"/>
      <c r="EU13" s="2409"/>
      <c r="EV13" s="2409"/>
      <c r="EW13" s="2455"/>
    </row>
    <row r="14" spans="1:172" s="479" customFormat="1" ht="53.25" customHeight="1">
      <c r="A14" s="650"/>
      <c r="C14" s="112"/>
      <c r="D14" s="3580" t="s">
        <v>1140</v>
      </c>
      <c r="E14" s="3580"/>
      <c r="F14" s="3580"/>
      <c r="G14" s="3580"/>
      <c r="H14" s="3580"/>
      <c r="I14" s="3580"/>
      <c r="J14" s="3580"/>
      <c r="K14" s="3580"/>
      <c r="L14" s="3580"/>
      <c r="M14" s="3580"/>
      <c r="N14" s="3580"/>
      <c r="O14" s="3580"/>
      <c r="P14" s="3580"/>
      <c r="Q14" s="3580"/>
      <c r="R14" s="3580"/>
      <c r="S14" s="3580"/>
      <c r="T14" s="3580"/>
      <c r="U14" s="3580"/>
      <c r="V14" s="3580"/>
      <c r="W14" s="3580"/>
      <c r="X14" s="3580"/>
      <c r="Y14" s="3580"/>
      <c r="Z14" s="3580"/>
      <c r="AA14" s="3580"/>
      <c r="AB14" s="3580"/>
      <c r="AC14" s="3580"/>
      <c r="AD14" s="3580"/>
      <c r="AE14" s="3580"/>
      <c r="AF14" s="3580"/>
      <c r="AG14" s="3580"/>
      <c r="AH14" s="3580"/>
      <c r="AI14" s="3580"/>
      <c r="AJ14" s="3580"/>
      <c r="AK14" s="3580"/>
      <c r="AL14" s="3580"/>
      <c r="AM14" s="3580"/>
      <c r="AN14" s="3580"/>
      <c r="AO14" s="3580"/>
      <c r="AP14" s="3580"/>
      <c r="AQ14" s="3580"/>
      <c r="AR14" s="3580"/>
      <c r="AS14" s="3554">
        <v>55413</v>
      </c>
      <c r="AT14" s="2656"/>
      <c r="AU14" s="2656"/>
      <c r="AV14" s="2656"/>
      <c r="AW14" s="2656"/>
      <c r="AX14" s="2656"/>
      <c r="AY14" s="2657"/>
      <c r="AZ14" s="2408">
        <v>0</v>
      </c>
      <c r="BA14" s="2409"/>
      <c r="BB14" s="2409"/>
      <c r="BC14" s="2409"/>
      <c r="BD14" s="2409"/>
      <c r="BE14" s="2409"/>
      <c r="BF14" s="2409"/>
      <c r="BG14" s="2409"/>
      <c r="BH14" s="2409"/>
      <c r="BI14" s="2409"/>
      <c r="BJ14" s="2409"/>
      <c r="BK14" s="2409"/>
      <c r="BL14" s="2409"/>
      <c r="BM14" s="2409"/>
      <c r="BN14" s="2409"/>
      <c r="BO14" s="2409"/>
      <c r="BP14" s="2409"/>
      <c r="BQ14" s="2329">
        <v>0</v>
      </c>
      <c r="BR14" s="2329"/>
      <c r="BS14" s="2329"/>
      <c r="BT14" s="2329"/>
      <c r="BU14" s="2329"/>
      <c r="BV14" s="2329"/>
      <c r="BW14" s="2329"/>
      <c r="BX14" s="2329"/>
      <c r="BY14" s="2329"/>
      <c r="BZ14" s="2329"/>
      <c r="CA14" s="2329"/>
      <c r="CB14" s="2329"/>
      <c r="CC14" s="2329"/>
      <c r="CD14" s="2329"/>
      <c r="CE14" s="2329"/>
      <c r="CF14" s="2329"/>
      <c r="CG14" s="2329"/>
      <c r="CH14" s="2329">
        <v>26388</v>
      </c>
      <c r="CI14" s="2329"/>
      <c r="CJ14" s="2329"/>
      <c r="CK14" s="2329"/>
      <c r="CL14" s="2329"/>
      <c r="CM14" s="2329"/>
      <c r="CN14" s="2329"/>
      <c r="CO14" s="2329"/>
      <c r="CP14" s="2329"/>
      <c r="CQ14" s="2329"/>
      <c r="CR14" s="2329"/>
      <c r="CS14" s="2329"/>
      <c r="CT14" s="2329"/>
      <c r="CU14" s="2329"/>
      <c r="CV14" s="2329"/>
      <c r="CW14" s="2329"/>
      <c r="CX14" s="2329"/>
      <c r="CY14" s="2329">
        <v>5357</v>
      </c>
      <c r="CZ14" s="2329"/>
      <c r="DA14" s="2329"/>
      <c r="DB14" s="2329"/>
      <c r="DC14" s="2329"/>
      <c r="DD14" s="2329"/>
      <c r="DE14" s="2329"/>
      <c r="DF14" s="2329"/>
      <c r="DG14" s="2329"/>
      <c r="DH14" s="2329"/>
      <c r="DI14" s="2329"/>
      <c r="DJ14" s="2329"/>
      <c r="DK14" s="2329"/>
      <c r="DL14" s="2329"/>
      <c r="DM14" s="2329"/>
      <c r="DN14" s="2329"/>
      <c r="DO14" s="2329"/>
      <c r="DP14" s="2329">
        <v>33615</v>
      </c>
      <c r="DQ14" s="2329"/>
      <c r="DR14" s="2329"/>
      <c r="DS14" s="2329"/>
      <c r="DT14" s="2329"/>
      <c r="DU14" s="2329"/>
      <c r="DV14" s="2329"/>
      <c r="DW14" s="2329"/>
      <c r="DX14" s="2329"/>
      <c r="DY14" s="2329"/>
      <c r="DZ14" s="2329"/>
      <c r="EA14" s="2329"/>
      <c r="EB14" s="2329"/>
      <c r="EC14" s="2329"/>
      <c r="ED14" s="2329"/>
      <c r="EE14" s="2329"/>
      <c r="EF14" s="2329"/>
      <c r="EG14" s="2409">
        <v>5531</v>
      </c>
      <c r="EH14" s="2409"/>
      <c r="EI14" s="2409"/>
      <c r="EJ14" s="2409"/>
      <c r="EK14" s="2409"/>
      <c r="EL14" s="2409"/>
      <c r="EM14" s="2409"/>
      <c r="EN14" s="2409"/>
      <c r="EO14" s="2409"/>
      <c r="EP14" s="2409"/>
      <c r="EQ14" s="2409"/>
      <c r="ER14" s="2409"/>
      <c r="ES14" s="2409"/>
      <c r="ET14" s="2409"/>
      <c r="EU14" s="2409"/>
      <c r="EV14" s="2409"/>
      <c r="EW14" s="2455"/>
    </row>
    <row r="15" spans="1:172" s="479" customFormat="1" ht="26.25" customHeight="1">
      <c r="A15" s="650"/>
      <c r="C15" s="112"/>
      <c r="D15" s="3580" t="s">
        <v>1124</v>
      </c>
      <c r="E15" s="3580"/>
      <c r="F15" s="3580"/>
      <c r="G15" s="3580"/>
      <c r="H15" s="3580"/>
      <c r="I15" s="3580"/>
      <c r="J15" s="3580"/>
      <c r="K15" s="3580"/>
      <c r="L15" s="3580"/>
      <c r="M15" s="3580"/>
      <c r="N15" s="3580"/>
      <c r="O15" s="3580"/>
      <c r="P15" s="3580"/>
      <c r="Q15" s="3580"/>
      <c r="R15" s="3580"/>
      <c r="S15" s="3580"/>
      <c r="T15" s="3580"/>
      <c r="U15" s="3580"/>
      <c r="V15" s="3580"/>
      <c r="W15" s="3580"/>
      <c r="X15" s="3580"/>
      <c r="Y15" s="3580"/>
      <c r="Z15" s="3580"/>
      <c r="AA15" s="3580"/>
      <c r="AB15" s="3580"/>
      <c r="AC15" s="3580"/>
      <c r="AD15" s="3580"/>
      <c r="AE15" s="3580"/>
      <c r="AF15" s="3580"/>
      <c r="AG15" s="3580"/>
      <c r="AH15" s="3580"/>
      <c r="AI15" s="3580"/>
      <c r="AJ15" s="3580"/>
      <c r="AK15" s="3580"/>
      <c r="AL15" s="3580"/>
      <c r="AM15" s="3580"/>
      <c r="AN15" s="3580"/>
      <c r="AO15" s="3580"/>
      <c r="AP15" s="3580"/>
      <c r="AQ15" s="3580"/>
      <c r="AR15" s="3580"/>
      <c r="AS15" s="3554">
        <v>55414</v>
      </c>
      <c r="AT15" s="2656"/>
      <c r="AU15" s="2656"/>
      <c r="AV15" s="2656"/>
      <c r="AW15" s="2656"/>
      <c r="AX15" s="2656"/>
      <c r="AY15" s="2657"/>
      <c r="AZ15" s="2408">
        <v>0</v>
      </c>
      <c r="BA15" s="2409"/>
      <c r="BB15" s="2409"/>
      <c r="BC15" s="2409"/>
      <c r="BD15" s="2409"/>
      <c r="BE15" s="2409"/>
      <c r="BF15" s="2409"/>
      <c r="BG15" s="2409"/>
      <c r="BH15" s="2409"/>
      <c r="BI15" s="2409"/>
      <c r="BJ15" s="2409"/>
      <c r="BK15" s="2409"/>
      <c r="BL15" s="2409"/>
      <c r="BM15" s="2409"/>
      <c r="BN15" s="2409"/>
      <c r="BO15" s="2409"/>
      <c r="BP15" s="2409"/>
      <c r="BQ15" s="2329">
        <v>0</v>
      </c>
      <c r="BR15" s="2329"/>
      <c r="BS15" s="2329"/>
      <c r="BT15" s="2329"/>
      <c r="BU15" s="2329"/>
      <c r="BV15" s="2329"/>
      <c r="BW15" s="2329"/>
      <c r="BX15" s="2329"/>
      <c r="BY15" s="2329"/>
      <c r="BZ15" s="2329"/>
      <c r="CA15" s="2329"/>
      <c r="CB15" s="2329"/>
      <c r="CC15" s="2329"/>
      <c r="CD15" s="2329"/>
      <c r="CE15" s="2329"/>
      <c r="CF15" s="2329"/>
      <c r="CG15" s="2329"/>
      <c r="CH15" s="2329">
        <v>7289</v>
      </c>
      <c r="CI15" s="2329"/>
      <c r="CJ15" s="2329"/>
      <c r="CK15" s="2329"/>
      <c r="CL15" s="2329"/>
      <c r="CM15" s="2329"/>
      <c r="CN15" s="2329"/>
      <c r="CO15" s="2329"/>
      <c r="CP15" s="2329"/>
      <c r="CQ15" s="2329"/>
      <c r="CR15" s="2329"/>
      <c r="CS15" s="2329"/>
      <c r="CT15" s="2329"/>
      <c r="CU15" s="2329"/>
      <c r="CV15" s="2329"/>
      <c r="CW15" s="2329"/>
      <c r="CX15" s="2329"/>
      <c r="CY15" s="2329">
        <v>0</v>
      </c>
      <c r="CZ15" s="2329"/>
      <c r="DA15" s="2329"/>
      <c r="DB15" s="2329"/>
      <c r="DC15" s="2329"/>
      <c r="DD15" s="2329"/>
      <c r="DE15" s="2329"/>
      <c r="DF15" s="2329"/>
      <c r="DG15" s="2329"/>
      <c r="DH15" s="2329"/>
      <c r="DI15" s="2329"/>
      <c r="DJ15" s="2329"/>
      <c r="DK15" s="2329"/>
      <c r="DL15" s="2329"/>
      <c r="DM15" s="2329"/>
      <c r="DN15" s="2329"/>
      <c r="DO15" s="2329"/>
      <c r="DP15" s="2329">
        <v>7289</v>
      </c>
      <c r="DQ15" s="2329"/>
      <c r="DR15" s="2329"/>
      <c r="DS15" s="2329"/>
      <c r="DT15" s="2329"/>
      <c r="DU15" s="2329"/>
      <c r="DV15" s="2329"/>
      <c r="DW15" s="2329"/>
      <c r="DX15" s="2329"/>
      <c r="DY15" s="2329"/>
      <c r="DZ15" s="2329"/>
      <c r="EA15" s="2329"/>
      <c r="EB15" s="2329"/>
      <c r="EC15" s="2329"/>
      <c r="ED15" s="2329"/>
      <c r="EE15" s="2329"/>
      <c r="EF15" s="2329"/>
      <c r="EG15" s="2409">
        <v>0</v>
      </c>
      <c r="EH15" s="2409"/>
      <c r="EI15" s="2409"/>
      <c r="EJ15" s="2409"/>
      <c r="EK15" s="2409"/>
      <c r="EL15" s="2409"/>
      <c r="EM15" s="2409"/>
      <c r="EN15" s="2409"/>
      <c r="EO15" s="2409"/>
      <c r="EP15" s="2409"/>
      <c r="EQ15" s="2409"/>
      <c r="ER15" s="2409"/>
      <c r="ES15" s="2409"/>
      <c r="ET15" s="2409"/>
      <c r="EU15" s="2409"/>
      <c r="EV15" s="2409"/>
      <c r="EW15" s="2455"/>
    </row>
    <row r="16" spans="1:172" s="479" customFormat="1" ht="26.25" customHeight="1">
      <c r="A16" s="650"/>
      <c r="C16" s="112"/>
      <c r="D16" s="3552" t="s">
        <v>1125</v>
      </c>
      <c r="E16" s="3552"/>
      <c r="F16" s="3552"/>
      <c r="G16" s="3552"/>
      <c r="H16" s="3552"/>
      <c r="I16" s="3552"/>
      <c r="J16" s="3552"/>
      <c r="K16" s="3552"/>
      <c r="L16" s="3552"/>
      <c r="M16" s="3552"/>
      <c r="N16" s="3552"/>
      <c r="O16" s="3552"/>
      <c r="P16" s="3552"/>
      <c r="Q16" s="3552"/>
      <c r="R16" s="3552"/>
      <c r="S16" s="3552"/>
      <c r="T16" s="3552"/>
      <c r="U16" s="3552"/>
      <c r="V16" s="3552"/>
      <c r="W16" s="3552"/>
      <c r="X16" s="3552"/>
      <c r="Y16" s="3552"/>
      <c r="Z16" s="3552"/>
      <c r="AA16" s="3552"/>
      <c r="AB16" s="3552"/>
      <c r="AC16" s="3552"/>
      <c r="AD16" s="3552"/>
      <c r="AE16" s="3552"/>
      <c r="AF16" s="3552"/>
      <c r="AG16" s="3552"/>
      <c r="AH16" s="3552"/>
      <c r="AI16" s="3552"/>
      <c r="AJ16" s="3552"/>
      <c r="AK16" s="3552"/>
      <c r="AL16" s="3552"/>
      <c r="AM16" s="3552"/>
      <c r="AN16" s="3552"/>
      <c r="AO16" s="3552"/>
      <c r="AP16" s="3552"/>
      <c r="AQ16" s="3552"/>
      <c r="AR16" s="3553"/>
      <c r="AS16" s="3554">
        <v>55415</v>
      </c>
      <c r="AT16" s="2656"/>
      <c r="AU16" s="2656"/>
      <c r="AV16" s="2656"/>
      <c r="AW16" s="2656"/>
      <c r="AX16" s="2656"/>
      <c r="AY16" s="2657"/>
      <c r="AZ16" s="2408">
        <v>9193</v>
      </c>
      <c r="BA16" s="2409"/>
      <c r="BB16" s="2409"/>
      <c r="BC16" s="2409"/>
      <c r="BD16" s="2409"/>
      <c r="BE16" s="2409"/>
      <c r="BF16" s="2409"/>
      <c r="BG16" s="2409"/>
      <c r="BH16" s="2409"/>
      <c r="BI16" s="2409"/>
      <c r="BJ16" s="2409"/>
      <c r="BK16" s="2409"/>
      <c r="BL16" s="2409"/>
      <c r="BM16" s="2409"/>
      <c r="BN16" s="2409"/>
      <c r="BO16" s="2409"/>
      <c r="BP16" s="2409"/>
      <c r="BQ16" s="2329">
        <v>2143</v>
      </c>
      <c r="BR16" s="2329"/>
      <c r="BS16" s="2329"/>
      <c r="BT16" s="2329"/>
      <c r="BU16" s="2329"/>
      <c r="BV16" s="2329"/>
      <c r="BW16" s="2329"/>
      <c r="BX16" s="2329"/>
      <c r="BY16" s="2329"/>
      <c r="BZ16" s="2329"/>
      <c r="CA16" s="2329"/>
      <c r="CB16" s="2329"/>
      <c r="CC16" s="2329"/>
      <c r="CD16" s="2329"/>
      <c r="CE16" s="2329"/>
      <c r="CF16" s="2329"/>
      <c r="CG16" s="2329"/>
      <c r="CH16" s="2329">
        <v>4337</v>
      </c>
      <c r="CI16" s="2329"/>
      <c r="CJ16" s="2329"/>
      <c r="CK16" s="2329"/>
      <c r="CL16" s="2329"/>
      <c r="CM16" s="2329"/>
      <c r="CN16" s="2329"/>
      <c r="CO16" s="2329"/>
      <c r="CP16" s="2329"/>
      <c r="CQ16" s="2329"/>
      <c r="CR16" s="2329"/>
      <c r="CS16" s="2329"/>
      <c r="CT16" s="2329"/>
      <c r="CU16" s="2329"/>
      <c r="CV16" s="2329"/>
      <c r="CW16" s="2329"/>
      <c r="CX16" s="2329"/>
      <c r="CY16" s="2329">
        <v>3617</v>
      </c>
      <c r="CZ16" s="2329"/>
      <c r="DA16" s="2329"/>
      <c r="DB16" s="2329"/>
      <c r="DC16" s="2329"/>
      <c r="DD16" s="2329"/>
      <c r="DE16" s="2329"/>
      <c r="DF16" s="2329"/>
      <c r="DG16" s="2329"/>
      <c r="DH16" s="2329"/>
      <c r="DI16" s="2329"/>
      <c r="DJ16" s="2329"/>
      <c r="DK16" s="2329"/>
      <c r="DL16" s="2329"/>
      <c r="DM16" s="2329"/>
      <c r="DN16" s="2329"/>
      <c r="DO16" s="2329"/>
      <c r="DP16" s="2329">
        <v>995</v>
      </c>
      <c r="DQ16" s="2329"/>
      <c r="DR16" s="2329"/>
      <c r="DS16" s="2329"/>
      <c r="DT16" s="2329"/>
      <c r="DU16" s="2329"/>
      <c r="DV16" s="2329"/>
      <c r="DW16" s="2329"/>
      <c r="DX16" s="2329"/>
      <c r="DY16" s="2329"/>
      <c r="DZ16" s="2329"/>
      <c r="EA16" s="2329"/>
      <c r="EB16" s="2329"/>
      <c r="EC16" s="2329"/>
      <c r="ED16" s="2329"/>
      <c r="EE16" s="2329"/>
      <c r="EF16" s="2329"/>
      <c r="EG16" s="2409">
        <v>858</v>
      </c>
      <c r="EH16" s="2409"/>
      <c r="EI16" s="2409"/>
      <c r="EJ16" s="2409"/>
      <c r="EK16" s="2409"/>
      <c r="EL16" s="2409"/>
      <c r="EM16" s="2409"/>
      <c r="EN16" s="2409"/>
      <c r="EO16" s="2409"/>
      <c r="EP16" s="2409"/>
      <c r="EQ16" s="2409"/>
      <c r="ER16" s="2409"/>
      <c r="ES16" s="2409"/>
      <c r="ET16" s="2409"/>
      <c r="EU16" s="2409"/>
      <c r="EV16" s="2409"/>
      <c r="EW16" s="2455"/>
    </row>
    <row r="17" spans="1:165" s="829" customFormat="1" ht="26.25" customHeight="1">
      <c r="A17" s="650"/>
      <c r="C17" s="112"/>
      <c r="D17" s="3552" t="s">
        <v>1129</v>
      </c>
      <c r="E17" s="3552"/>
      <c r="F17" s="3552"/>
      <c r="G17" s="3552"/>
      <c r="H17" s="3552"/>
      <c r="I17" s="3552"/>
      <c r="J17" s="3552"/>
      <c r="K17" s="3552"/>
      <c r="L17" s="3552"/>
      <c r="M17" s="3552"/>
      <c r="N17" s="3552"/>
      <c r="O17" s="3552"/>
      <c r="P17" s="3552"/>
      <c r="Q17" s="3552"/>
      <c r="R17" s="3552"/>
      <c r="S17" s="3552"/>
      <c r="T17" s="3552"/>
      <c r="U17" s="3552"/>
      <c r="V17" s="3552"/>
      <c r="W17" s="3552"/>
      <c r="X17" s="3552"/>
      <c r="Y17" s="3552"/>
      <c r="Z17" s="3552"/>
      <c r="AA17" s="3552"/>
      <c r="AB17" s="3552"/>
      <c r="AC17" s="3552"/>
      <c r="AD17" s="3552"/>
      <c r="AE17" s="3552"/>
      <c r="AF17" s="3552"/>
      <c r="AG17" s="3552"/>
      <c r="AH17" s="3552"/>
      <c r="AI17" s="3552"/>
      <c r="AJ17" s="3552"/>
      <c r="AK17" s="3552"/>
      <c r="AL17" s="3552"/>
      <c r="AM17" s="3552"/>
      <c r="AN17" s="3552"/>
      <c r="AO17" s="3552"/>
      <c r="AP17" s="3552"/>
      <c r="AQ17" s="3552"/>
      <c r="AR17" s="3553"/>
      <c r="AS17" s="3554">
        <v>55416</v>
      </c>
      <c r="AT17" s="2656"/>
      <c r="AU17" s="2656"/>
      <c r="AV17" s="2656"/>
      <c r="AW17" s="2656"/>
      <c r="AX17" s="2656"/>
      <c r="AY17" s="2657"/>
      <c r="AZ17" s="2408">
        <v>146680</v>
      </c>
      <c r="BA17" s="2409"/>
      <c r="BB17" s="2409"/>
      <c r="BC17" s="2409"/>
      <c r="BD17" s="2409"/>
      <c r="BE17" s="2409"/>
      <c r="BF17" s="2409"/>
      <c r="BG17" s="2409"/>
      <c r="BH17" s="2409"/>
      <c r="BI17" s="2409"/>
      <c r="BJ17" s="2409"/>
      <c r="BK17" s="2409"/>
      <c r="BL17" s="2409"/>
      <c r="BM17" s="2409"/>
      <c r="BN17" s="2409"/>
      <c r="BO17" s="2409"/>
      <c r="BP17" s="2409"/>
      <c r="BQ17" s="2329">
        <v>55091</v>
      </c>
      <c r="BR17" s="2329"/>
      <c r="BS17" s="2329"/>
      <c r="BT17" s="2329"/>
      <c r="BU17" s="2329"/>
      <c r="BV17" s="2329"/>
      <c r="BW17" s="2329"/>
      <c r="BX17" s="2329"/>
      <c r="BY17" s="2329"/>
      <c r="BZ17" s="2329"/>
      <c r="CA17" s="2329"/>
      <c r="CB17" s="2329"/>
      <c r="CC17" s="2329"/>
      <c r="CD17" s="2329"/>
      <c r="CE17" s="2329"/>
      <c r="CF17" s="2329"/>
      <c r="CG17" s="2329"/>
      <c r="CH17" s="2329">
        <v>153659</v>
      </c>
      <c r="CI17" s="2329"/>
      <c r="CJ17" s="2329"/>
      <c r="CK17" s="2329"/>
      <c r="CL17" s="2329"/>
      <c r="CM17" s="2329"/>
      <c r="CN17" s="2329"/>
      <c r="CO17" s="2329"/>
      <c r="CP17" s="2329"/>
      <c r="CQ17" s="2329"/>
      <c r="CR17" s="2329"/>
      <c r="CS17" s="2329"/>
      <c r="CT17" s="2329"/>
      <c r="CU17" s="2329"/>
      <c r="CV17" s="2329"/>
      <c r="CW17" s="2329"/>
      <c r="CX17" s="2329"/>
      <c r="CY17" s="2329">
        <v>36717</v>
      </c>
      <c r="CZ17" s="2329"/>
      <c r="DA17" s="2329"/>
      <c r="DB17" s="2329"/>
      <c r="DC17" s="2329"/>
      <c r="DD17" s="2329"/>
      <c r="DE17" s="2329"/>
      <c r="DF17" s="2329"/>
      <c r="DG17" s="2329"/>
      <c r="DH17" s="2329"/>
      <c r="DI17" s="2329"/>
      <c r="DJ17" s="2329"/>
      <c r="DK17" s="2329"/>
      <c r="DL17" s="2329"/>
      <c r="DM17" s="2329"/>
      <c r="DN17" s="2329"/>
      <c r="DO17" s="2329"/>
      <c r="DP17" s="2329">
        <v>45116</v>
      </c>
      <c r="DQ17" s="2329"/>
      <c r="DR17" s="2329"/>
      <c r="DS17" s="2329"/>
      <c r="DT17" s="2329"/>
      <c r="DU17" s="2329"/>
      <c r="DV17" s="2329"/>
      <c r="DW17" s="2329"/>
      <c r="DX17" s="2329"/>
      <c r="DY17" s="2329"/>
      <c r="DZ17" s="2329"/>
      <c r="EA17" s="2329"/>
      <c r="EB17" s="2329"/>
      <c r="EC17" s="2329"/>
      <c r="ED17" s="2329"/>
      <c r="EE17" s="2329"/>
      <c r="EF17" s="2329"/>
      <c r="EG17" s="2409">
        <v>80651</v>
      </c>
      <c r="EH17" s="2409"/>
      <c r="EI17" s="2409"/>
      <c r="EJ17" s="2409"/>
      <c r="EK17" s="2409"/>
      <c r="EL17" s="2409"/>
      <c r="EM17" s="2409"/>
      <c r="EN17" s="2409"/>
      <c r="EO17" s="2409"/>
      <c r="EP17" s="2409"/>
      <c r="EQ17" s="2409"/>
      <c r="ER17" s="2409"/>
      <c r="ES17" s="2409"/>
      <c r="ET17" s="2409"/>
      <c r="EU17" s="2409"/>
      <c r="EV17" s="2409"/>
      <c r="EW17" s="2455"/>
    </row>
    <row r="18" spans="1:165" s="479" customFormat="1" ht="26.25" customHeight="1" thickBot="1">
      <c r="A18" s="650"/>
      <c r="C18" s="195"/>
      <c r="D18" s="3483" t="s">
        <v>1142</v>
      </c>
      <c r="E18" s="3483"/>
      <c r="F18" s="3483"/>
      <c r="G18" s="3483"/>
      <c r="H18" s="3483"/>
      <c r="I18" s="3483"/>
      <c r="J18" s="3483"/>
      <c r="K18" s="3483"/>
      <c r="L18" s="3483"/>
      <c r="M18" s="3483"/>
      <c r="N18" s="3483"/>
      <c r="O18" s="3483"/>
      <c r="P18" s="3483"/>
      <c r="Q18" s="3483"/>
      <c r="R18" s="3483"/>
      <c r="S18" s="3483"/>
      <c r="T18" s="3483"/>
      <c r="U18" s="3483"/>
      <c r="V18" s="3483"/>
      <c r="W18" s="3483"/>
      <c r="X18" s="3483"/>
      <c r="Y18" s="3483"/>
      <c r="Z18" s="3483"/>
      <c r="AA18" s="3483"/>
      <c r="AB18" s="3483"/>
      <c r="AC18" s="3483"/>
      <c r="AD18" s="3483"/>
      <c r="AE18" s="3483"/>
      <c r="AF18" s="3483"/>
      <c r="AG18" s="3483"/>
      <c r="AH18" s="3483"/>
      <c r="AI18" s="3483"/>
      <c r="AJ18" s="3483"/>
      <c r="AK18" s="3483"/>
      <c r="AL18" s="3483"/>
      <c r="AM18" s="3483"/>
      <c r="AN18" s="3483"/>
      <c r="AO18" s="3483"/>
      <c r="AP18" s="3483"/>
      <c r="AQ18" s="3483"/>
      <c r="AR18" s="3483"/>
      <c r="AS18" s="3550">
        <v>5542</v>
      </c>
      <c r="AT18" s="2810"/>
      <c r="AU18" s="2810"/>
      <c r="AV18" s="2810"/>
      <c r="AW18" s="2810"/>
      <c r="AX18" s="2810"/>
      <c r="AY18" s="2813"/>
      <c r="AZ18" s="2413">
        <v>473090</v>
      </c>
      <c r="BA18" s="2414"/>
      <c r="BB18" s="2414"/>
      <c r="BC18" s="2414"/>
      <c r="BD18" s="2414"/>
      <c r="BE18" s="2414"/>
      <c r="BF18" s="2414"/>
      <c r="BG18" s="2414"/>
      <c r="BH18" s="2414"/>
      <c r="BI18" s="2414"/>
      <c r="BJ18" s="2414"/>
      <c r="BK18" s="2414"/>
      <c r="BL18" s="2414"/>
      <c r="BM18" s="2414"/>
      <c r="BN18" s="2414"/>
      <c r="BO18" s="2414"/>
      <c r="BP18" s="2414"/>
      <c r="BQ18" s="2319">
        <v>311299</v>
      </c>
      <c r="BR18" s="2319"/>
      <c r="BS18" s="2319"/>
      <c r="BT18" s="2319"/>
      <c r="BU18" s="2319"/>
      <c r="BV18" s="2319"/>
      <c r="BW18" s="2319"/>
      <c r="BX18" s="2319"/>
      <c r="BY18" s="2319"/>
      <c r="BZ18" s="2319"/>
      <c r="CA18" s="2319"/>
      <c r="CB18" s="2319"/>
      <c r="CC18" s="2319"/>
      <c r="CD18" s="2319"/>
      <c r="CE18" s="2319"/>
      <c r="CF18" s="2319"/>
      <c r="CG18" s="2319"/>
      <c r="CH18" s="2319">
        <v>112181</v>
      </c>
      <c r="CI18" s="2319"/>
      <c r="CJ18" s="2319"/>
      <c r="CK18" s="2319"/>
      <c r="CL18" s="2319"/>
      <c r="CM18" s="2319"/>
      <c r="CN18" s="2319"/>
      <c r="CO18" s="2319"/>
      <c r="CP18" s="2319"/>
      <c r="CQ18" s="2319"/>
      <c r="CR18" s="2319"/>
      <c r="CS18" s="2319"/>
      <c r="CT18" s="2319"/>
      <c r="CU18" s="2319"/>
      <c r="CV18" s="2319"/>
      <c r="CW18" s="2319"/>
      <c r="CX18" s="2319"/>
      <c r="CY18" s="2319">
        <v>143662</v>
      </c>
      <c r="CZ18" s="2319"/>
      <c r="DA18" s="2319"/>
      <c r="DB18" s="2319"/>
      <c r="DC18" s="2319"/>
      <c r="DD18" s="2319"/>
      <c r="DE18" s="2319"/>
      <c r="DF18" s="2319"/>
      <c r="DG18" s="2319"/>
      <c r="DH18" s="2319"/>
      <c r="DI18" s="2319"/>
      <c r="DJ18" s="2319"/>
      <c r="DK18" s="2319"/>
      <c r="DL18" s="2319"/>
      <c r="DM18" s="2319"/>
      <c r="DN18" s="2319"/>
      <c r="DO18" s="2319"/>
      <c r="DP18" s="2319">
        <v>76557</v>
      </c>
      <c r="DQ18" s="2319"/>
      <c r="DR18" s="2319"/>
      <c r="DS18" s="2319"/>
      <c r="DT18" s="2319"/>
      <c r="DU18" s="2319"/>
      <c r="DV18" s="2319"/>
      <c r="DW18" s="2319"/>
      <c r="DX18" s="2319"/>
      <c r="DY18" s="2319"/>
      <c r="DZ18" s="2319"/>
      <c r="EA18" s="2319"/>
      <c r="EB18" s="2319"/>
      <c r="EC18" s="2319"/>
      <c r="ED18" s="2319"/>
      <c r="EE18" s="2319"/>
      <c r="EF18" s="2319"/>
      <c r="EG18" s="2414">
        <v>104920</v>
      </c>
      <c r="EH18" s="2414"/>
      <c r="EI18" s="2414"/>
      <c r="EJ18" s="2414"/>
      <c r="EK18" s="2414"/>
      <c r="EL18" s="2414"/>
      <c r="EM18" s="2414"/>
      <c r="EN18" s="2414"/>
      <c r="EO18" s="2414"/>
      <c r="EP18" s="2414"/>
      <c r="EQ18" s="2414"/>
      <c r="ER18" s="2414"/>
      <c r="ES18" s="2414"/>
      <c r="ET18" s="2414"/>
      <c r="EU18" s="2414"/>
      <c r="EV18" s="2414"/>
      <c r="EW18" s="3551"/>
    </row>
    <row r="19" spans="1:165" ht="18" customHeight="1">
      <c r="A19" s="627" t="s">
        <v>214</v>
      </c>
    </row>
    <row r="20" spans="1:165" s="450" customFormat="1" ht="15.75" customHeight="1">
      <c r="A20" s="629"/>
      <c r="G20" s="1010" t="s">
        <v>297</v>
      </c>
      <c r="H20" s="1010"/>
      <c r="I20" s="1010"/>
      <c r="J20" s="1010"/>
      <c r="K20" s="1010"/>
      <c r="L20" s="1010"/>
      <c r="M20" s="1010"/>
      <c r="N20" s="1010"/>
      <c r="O20" s="1010"/>
      <c r="P20" s="1010"/>
      <c r="Q20" s="1010"/>
      <c r="R20" s="1010"/>
      <c r="S20" s="1010"/>
      <c r="T20" s="1010"/>
      <c r="U20" s="1010"/>
      <c r="V20" s="1010"/>
      <c r="W20" s="1010"/>
      <c r="X20" s="1010"/>
      <c r="Y20" s="1010"/>
      <c r="Z20" s="1010"/>
      <c r="AA20" s="1010"/>
      <c r="AB20" s="1010"/>
      <c r="AC20" s="1010"/>
      <c r="AD20" s="1010"/>
      <c r="AE20" s="1010"/>
      <c r="AF20" s="1010"/>
      <c r="AG20" s="1010"/>
      <c r="AH20" s="1010"/>
      <c r="AI20" s="1010"/>
      <c r="AJ20" s="1010"/>
      <c r="AK20" s="1010"/>
      <c r="AL20" s="1010"/>
      <c r="AM20" s="1010"/>
      <c r="AN20" s="1010"/>
      <c r="AO20" s="1010"/>
      <c r="AP20" s="1010"/>
      <c r="AQ20" s="1010"/>
      <c r="AR20" s="1010"/>
      <c r="AS20" s="1010"/>
      <c r="AT20" s="1010"/>
      <c r="AU20" s="1010"/>
      <c r="AV20" s="1010"/>
      <c r="AW20" s="1010"/>
      <c r="AX20" s="1010"/>
      <c r="AY20" s="1010"/>
      <c r="AZ20" s="1010"/>
      <c r="BA20" s="1010"/>
      <c r="BB20" s="1010"/>
      <c r="BC20" s="1010"/>
      <c r="BD20" s="1010"/>
      <c r="BE20" s="1010"/>
      <c r="BF20" s="1010"/>
      <c r="BG20" s="1010"/>
      <c r="BH20" s="1010"/>
      <c r="BI20" s="1010"/>
      <c r="BJ20" s="1010"/>
      <c r="BK20" s="1010"/>
      <c r="BL20" s="1010"/>
      <c r="BM20" s="1010"/>
      <c r="BN20" s="1010"/>
      <c r="BO20" s="1010"/>
      <c r="BP20" s="1010"/>
      <c r="BQ20" s="1010"/>
      <c r="BR20" s="1010"/>
      <c r="BS20" s="1010"/>
      <c r="BT20" s="1010"/>
      <c r="BU20" s="1010"/>
      <c r="BV20" s="1010"/>
      <c r="BW20" s="1010"/>
      <c r="BX20" s="1010"/>
      <c r="BY20" s="1010"/>
      <c r="BZ20" s="1010"/>
      <c r="CA20" s="1010"/>
      <c r="CB20" s="1010"/>
      <c r="CC20" s="1010"/>
      <c r="CD20" s="1010"/>
      <c r="CE20" s="1010"/>
      <c r="CF20" s="1010"/>
      <c r="CG20" s="1010"/>
      <c r="CH20" s="1010"/>
      <c r="CI20" s="1010"/>
      <c r="CJ20" s="1010"/>
      <c r="CK20" s="1010"/>
      <c r="CL20" s="1010"/>
      <c r="CM20" s="1010"/>
      <c r="CN20" s="1010"/>
      <c r="CO20" s="1010"/>
      <c r="CP20" s="1010"/>
      <c r="CQ20" s="1010"/>
      <c r="CR20" s="1010"/>
      <c r="CS20" s="1010"/>
      <c r="CT20" s="1010"/>
      <c r="CU20" s="1010"/>
      <c r="CV20" s="1010"/>
      <c r="CW20" s="1010"/>
      <c r="CX20" s="1010"/>
      <c r="CY20" s="1010"/>
      <c r="CZ20" s="1010"/>
      <c r="DA20" s="1010"/>
      <c r="FI20" s="451"/>
    </row>
    <row r="21" spans="1:165" s="101" customFormat="1" ht="12.75" customHeight="1">
      <c r="A21" s="631"/>
      <c r="G21" s="1010" t="s">
        <v>300</v>
      </c>
      <c r="H21" s="1010"/>
      <c r="I21" s="1010"/>
      <c r="J21" s="1010"/>
      <c r="K21" s="1010"/>
      <c r="L21" s="1010"/>
      <c r="M21" s="1010"/>
      <c r="N21" s="1010"/>
      <c r="O21" s="1010"/>
      <c r="P21" s="1010"/>
      <c r="Q21" s="1010"/>
      <c r="R21" s="1010"/>
      <c r="S21" s="1010"/>
      <c r="T21" s="1010"/>
      <c r="U21" s="1010"/>
      <c r="V21" s="1010"/>
      <c r="W21" s="1010"/>
      <c r="X21" s="1010"/>
      <c r="Y21" s="1010"/>
      <c r="Z21" s="1010"/>
      <c r="AA21" s="1010"/>
      <c r="AB21" s="1010"/>
      <c r="AC21" s="1010"/>
      <c r="AD21" s="1010"/>
      <c r="AE21" s="1010"/>
      <c r="AF21" s="1010"/>
      <c r="AG21" s="1010"/>
      <c r="AH21" s="1010"/>
      <c r="AI21" s="1010"/>
      <c r="AJ21" s="1010"/>
      <c r="AK21" s="1010"/>
      <c r="AL21" s="1010"/>
      <c r="AM21" s="1010"/>
      <c r="AN21" s="1010"/>
      <c r="AO21" s="1010"/>
      <c r="AP21" s="1010"/>
      <c r="AQ21" s="1010"/>
      <c r="AR21" s="1010"/>
      <c r="AS21" s="1010"/>
      <c r="AT21" s="1010"/>
      <c r="AU21" s="1010"/>
      <c r="AV21" s="1010"/>
      <c r="AW21" s="1010"/>
      <c r="AX21" s="1010"/>
      <c r="AY21" s="1010"/>
      <c r="AZ21" s="1010"/>
      <c r="BA21" s="1010"/>
      <c r="BB21" s="1010"/>
      <c r="BC21" s="1010"/>
      <c r="BD21" s="1010"/>
      <c r="BE21" s="1010"/>
      <c r="BF21" s="1010"/>
      <c r="BG21" s="1010"/>
      <c r="BH21" s="1010"/>
      <c r="BI21" s="1010"/>
      <c r="BJ21" s="1010"/>
      <c r="BK21" s="1010"/>
      <c r="BL21" s="1010"/>
      <c r="BM21" s="1010"/>
      <c r="BN21" s="1010"/>
      <c r="BO21" s="1010"/>
      <c r="BP21" s="1010"/>
      <c r="BQ21" s="1010"/>
      <c r="BR21" s="1010"/>
      <c r="BS21" s="1010"/>
      <c r="BT21" s="1010"/>
      <c r="BU21" s="1010"/>
      <c r="BV21" s="1010"/>
      <c r="BW21" s="1010"/>
      <c r="BX21" s="1010"/>
      <c r="BY21" s="1010"/>
      <c r="BZ21" s="1010"/>
      <c r="CA21" s="1010"/>
      <c r="CB21" s="1010"/>
      <c r="CC21" s="1010"/>
      <c r="CD21" s="1010"/>
      <c r="CE21" s="1010"/>
      <c r="CF21" s="1010"/>
      <c r="CG21" s="1010"/>
      <c r="CH21" s="1010"/>
      <c r="CI21" s="1010"/>
      <c r="CJ21" s="1010"/>
      <c r="CK21" s="1010"/>
      <c r="CL21" s="1010"/>
      <c r="CM21" s="1010"/>
      <c r="CN21" s="1010"/>
      <c r="CO21" s="1010"/>
      <c r="CP21" s="1010"/>
      <c r="CQ21" s="1010"/>
      <c r="CR21" s="1010"/>
      <c r="CS21" s="1010"/>
      <c r="CT21" s="1010"/>
      <c r="CU21" s="1010"/>
      <c r="CV21" s="1010"/>
      <c r="CW21" s="1010"/>
      <c r="CX21" s="1010"/>
      <c r="CY21" s="1010"/>
      <c r="CZ21" s="1010"/>
      <c r="DA21" s="1010"/>
    </row>
    <row r="22" spans="1:165" s="101" customFormat="1" ht="12.75" customHeight="1">
      <c r="A22" s="631"/>
      <c r="G22" s="1010" t="s">
        <v>305</v>
      </c>
      <c r="H22" s="1010"/>
      <c r="I22" s="1010"/>
      <c r="J22" s="1010"/>
      <c r="K22" s="1010"/>
      <c r="L22" s="1010"/>
      <c r="M22" s="1010"/>
      <c r="N22" s="1010"/>
      <c r="O22" s="1010"/>
      <c r="P22" s="1010"/>
      <c r="Q22" s="1010"/>
      <c r="R22" s="1010"/>
      <c r="S22" s="1010"/>
      <c r="T22" s="1010"/>
      <c r="U22" s="1010"/>
      <c r="V22" s="1010"/>
      <c r="W22" s="1010"/>
      <c r="X22" s="1010"/>
      <c r="Y22" s="1010"/>
      <c r="Z22" s="1010"/>
      <c r="AA22" s="1010"/>
      <c r="AB22" s="1010"/>
      <c r="AC22" s="1010"/>
      <c r="AD22" s="1010"/>
      <c r="AE22" s="1010"/>
      <c r="AF22" s="1010"/>
      <c r="AG22" s="1010"/>
      <c r="AH22" s="1010"/>
      <c r="AI22" s="1010"/>
      <c r="AJ22" s="1010"/>
      <c r="AK22" s="1010"/>
      <c r="AL22" s="1010"/>
      <c r="AM22" s="1010"/>
      <c r="AN22" s="1010"/>
      <c r="AO22" s="1010"/>
      <c r="AP22" s="1010"/>
      <c r="AQ22" s="1010"/>
      <c r="AR22" s="1010"/>
      <c r="AS22" s="1010"/>
      <c r="AT22" s="1010"/>
      <c r="AU22" s="1010"/>
      <c r="AV22" s="1010"/>
      <c r="AW22" s="1010"/>
      <c r="AX22" s="1010"/>
      <c r="AY22" s="1010"/>
      <c r="AZ22" s="1010"/>
      <c r="BA22" s="1010"/>
      <c r="BB22" s="1010"/>
      <c r="BC22" s="1010"/>
      <c r="BD22" s="1010"/>
      <c r="BE22" s="1010"/>
      <c r="BF22" s="1010"/>
      <c r="BG22" s="1010"/>
      <c r="BH22" s="1010"/>
      <c r="BI22" s="1010"/>
      <c r="BJ22" s="1010"/>
      <c r="BK22" s="1010"/>
      <c r="BL22" s="1010"/>
      <c r="BM22" s="1010"/>
      <c r="BN22" s="1010"/>
      <c r="BO22" s="1010"/>
      <c r="BP22" s="1010"/>
      <c r="BQ22" s="1010"/>
      <c r="BR22" s="1010"/>
      <c r="BS22" s="1010"/>
      <c r="BT22" s="1010"/>
      <c r="BU22" s="1010"/>
      <c r="BV22" s="1010"/>
      <c r="BW22" s="1010"/>
      <c r="BX22" s="1010"/>
      <c r="BY22" s="1010"/>
      <c r="BZ22" s="1010"/>
      <c r="CA22" s="1010"/>
      <c r="CB22" s="1010"/>
      <c r="CC22" s="1010"/>
      <c r="CD22" s="1010"/>
      <c r="CE22" s="1010"/>
      <c r="CF22" s="1010"/>
      <c r="CG22" s="1010"/>
      <c r="CH22" s="1010"/>
      <c r="CI22" s="1010"/>
      <c r="CJ22" s="1010"/>
      <c r="CK22" s="1010"/>
      <c r="CL22" s="1010"/>
      <c r="CM22" s="1010"/>
      <c r="CN22" s="1010"/>
      <c r="CO22" s="1010"/>
      <c r="CP22" s="1010"/>
      <c r="CQ22" s="1010"/>
      <c r="CR22" s="1010"/>
      <c r="CS22" s="1010"/>
      <c r="CT22" s="1010"/>
      <c r="CU22" s="1010"/>
      <c r="CV22" s="1010"/>
      <c r="CW22" s="1010"/>
      <c r="CX22" s="1010"/>
      <c r="CY22" s="1010"/>
      <c r="CZ22" s="1010"/>
      <c r="DA22" s="1010"/>
    </row>
    <row r="23" spans="1:165" s="153" customFormat="1" ht="13.15" customHeight="1">
      <c r="A23" s="633"/>
    </row>
    <row r="24" spans="1:165" s="514" customFormat="1" ht="12.75" customHeight="1">
      <c r="A24" s="489"/>
    </row>
  </sheetData>
  <sheetProtection formatCells="0" formatColumns="0" autoFilter="0"/>
  <mergeCells count="105">
    <mergeCell ref="D9:AR9"/>
    <mergeCell ref="D11:AR11"/>
    <mergeCell ref="AS10:AY11"/>
    <mergeCell ref="AZ10:BP11"/>
    <mergeCell ref="BQ10:CG11"/>
    <mergeCell ref="AS9:AY9"/>
    <mergeCell ref="AZ9:BP9"/>
    <mergeCell ref="BQ9:CG9"/>
    <mergeCell ref="C8:AR8"/>
    <mergeCell ref="D10:AR10"/>
    <mergeCell ref="G22:DA22"/>
    <mergeCell ref="AS12:AY12"/>
    <mergeCell ref="AZ12:BP12"/>
    <mergeCell ref="BQ12:CG12"/>
    <mergeCell ref="CH12:CX12"/>
    <mergeCell ref="G21:DA21"/>
    <mergeCell ref="G20:DA20"/>
    <mergeCell ref="D14:AR14"/>
    <mergeCell ref="AS14:AY14"/>
    <mergeCell ref="AZ14:BP14"/>
    <mergeCell ref="BQ14:CG14"/>
    <mergeCell ref="D15:AR15"/>
    <mergeCell ref="AS15:AY15"/>
    <mergeCell ref="AZ16:BP16"/>
    <mergeCell ref="BQ16:CG16"/>
    <mergeCell ref="D13:AR13"/>
    <mergeCell ref="CY14:DO14"/>
    <mergeCell ref="AZ15:BP15"/>
    <mergeCell ref="D12:AR12"/>
    <mergeCell ref="C2:EW2"/>
    <mergeCell ref="C4:AR7"/>
    <mergeCell ref="AS4:AY7"/>
    <mergeCell ref="BF4:CD4"/>
    <mergeCell ref="CN4:DL4"/>
    <mergeCell ref="EM5:EO5"/>
    <mergeCell ref="AZ7:BP7"/>
    <mergeCell ref="BQ7:CG7"/>
    <mergeCell ref="CH7:CX7"/>
    <mergeCell ref="CY7:DO7"/>
    <mergeCell ref="DZ5:EC5"/>
    <mergeCell ref="ED5:EI5"/>
    <mergeCell ref="DV4:ET4"/>
    <mergeCell ref="EG7:EW7"/>
    <mergeCell ref="BJ5:BM5"/>
    <mergeCell ref="BN5:BS5"/>
    <mergeCell ref="DP7:EF7"/>
    <mergeCell ref="CR5:CU5"/>
    <mergeCell ref="CV5:DA5"/>
    <mergeCell ref="BW5:BY5"/>
    <mergeCell ref="DE5:DG5"/>
    <mergeCell ref="EG9:EW9"/>
    <mergeCell ref="EG8:EW8"/>
    <mergeCell ref="CH9:CX9"/>
    <mergeCell ref="DP9:EF9"/>
    <mergeCell ref="CY9:DO9"/>
    <mergeCell ref="DP8:EF8"/>
    <mergeCell ref="CH8:CX8"/>
    <mergeCell ref="CY8:DO8"/>
    <mergeCell ref="AS13:AY13"/>
    <mergeCell ref="AZ13:BP13"/>
    <mergeCell ref="BQ13:CG13"/>
    <mergeCell ref="AS8:AY8"/>
    <mergeCell ref="AZ8:BP8"/>
    <mergeCell ref="BQ8:CG8"/>
    <mergeCell ref="EG15:EW15"/>
    <mergeCell ref="BQ15:CG15"/>
    <mergeCell ref="DP15:EF15"/>
    <mergeCell ref="DP14:EF14"/>
    <mergeCell ref="EG10:EW11"/>
    <mergeCell ref="EG12:EW12"/>
    <mergeCell ref="DP13:EF13"/>
    <mergeCell ref="EG13:EW13"/>
    <mergeCell ref="DP12:EF12"/>
    <mergeCell ref="DP10:EF11"/>
    <mergeCell ref="EG14:EW14"/>
    <mergeCell ref="CH15:CX15"/>
    <mergeCell ref="CY15:DO15"/>
    <mergeCell ref="CH10:CX11"/>
    <mergeCell ref="CY10:DO11"/>
    <mergeCell ref="CH13:CX13"/>
    <mergeCell ref="CY13:DO13"/>
    <mergeCell ref="CY12:DO12"/>
    <mergeCell ref="CH14:CX14"/>
    <mergeCell ref="EG17:EW17"/>
    <mergeCell ref="AZ17:BP17"/>
    <mergeCell ref="BQ17:CG17"/>
    <mergeCell ref="CH17:CX17"/>
    <mergeCell ref="CY17:DO17"/>
    <mergeCell ref="DP17:EF17"/>
    <mergeCell ref="DP16:EF16"/>
    <mergeCell ref="EG16:EW16"/>
    <mergeCell ref="D18:AR18"/>
    <mergeCell ref="AS18:AY18"/>
    <mergeCell ref="AZ18:BP18"/>
    <mergeCell ref="BQ18:CG18"/>
    <mergeCell ref="CH18:CX18"/>
    <mergeCell ref="CY18:DO18"/>
    <mergeCell ref="DP18:EF18"/>
    <mergeCell ref="EG18:EW18"/>
    <mergeCell ref="CH16:CX16"/>
    <mergeCell ref="CY16:DO16"/>
    <mergeCell ref="D16:AR16"/>
    <mergeCell ref="AS16:AY16"/>
    <mergeCell ref="D17:AR17"/>
    <mergeCell ref="AS17:AY17"/>
  </mergeCells>
  <phoneticPr fontId="20" type="noConversion"/>
  <pageMargins left="0.51181102362204722" right="0.43307086614173229" top="0.78740157480314965" bottom="0.39370078740157483" header="0.19685039370078741"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Лист3">
    <tabColor rgb="FFFFFF00"/>
  </sheetPr>
  <dimension ref="A1:EU77"/>
  <sheetViews>
    <sheetView topLeftCell="B1" zoomScale="86" zoomScaleNormal="86" zoomScaleSheetLayoutView="100" workbookViewId="0">
      <selection activeCell="BW78" sqref="BW78"/>
    </sheetView>
  </sheetViews>
  <sheetFormatPr defaultColWidth="0.85546875" defaultRowHeight="12.75"/>
  <cols>
    <col min="1" max="1" width="11.85546875" style="485" hidden="1" customWidth="1"/>
    <col min="2" max="13" width="0.85546875" style="45" customWidth="1"/>
    <col min="14" max="14" width="1.140625" style="45" customWidth="1"/>
    <col min="15" max="15" width="3" style="45" customWidth="1"/>
    <col min="16" max="71" width="1.140625" style="45" customWidth="1"/>
    <col min="72" max="72" width="0.85546875" style="45" customWidth="1"/>
    <col min="73" max="112" width="0.85546875" style="45"/>
    <col min="113" max="113" width="10.140625" style="45" customWidth="1"/>
    <col min="114" max="114" width="11.28515625" style="45" customWidth="1"/>
    <col min="115" max="115" width="3.5703125" style="45" customWidth="1"/>
    <col min="116" max="16384" width="0.85546875" style="45"/>
  </cols>
  <sheetData>
    <row r="1" spans="1:111" ht="17.25" customHeight="1">
      <c r="DG1" s="486" t="s">
        <v>266</v>
      </c>
    </row>
    <row r="2" spans="1:111" s="488" customFormat="1" ht="15">
      <c r="A2" s="487"/>
      <c r="B2" s="1399" t="s">
        <v>691</v>
      </c>
      <c r="C2" s="1399"/>
      <c r="D2" s="1399"/>
      <c r="E2" s="1399"/>
      <c r="F2" s="1399"/>
      <c r="G2" s="1399"/>
      <c r="H2" s="1399"/>
      <c r="I2" s="1399"/>
      <c r="J2" s="1399"/>
      <c r="K2" s="1399"/>
      <c r="L2" s="1399"/>
      <c r="M2" s="1399"/>
      <c r="N2" s="1399"/>
      <c r="O2" s="1399"/>
      <c r="P2" s="1399"/>
      <c r="Q2" s="1399"/>
      <c r="R2" s="1399"/>
      <c r="S2" s="1399"/>
      <c r="T2" s="1399"/>
      <c r="U2" s="1399"/>
      <c r="V2" s="1399"/>
      <c r="W2" s="1399"/>
      <c r="X2" s="1399"/>
      <c r="Y2" s="1399"/>
      <c r="Z2" s="1399"/>
      <c r="AA2" s="1399"/>
      <c r="AB2" s="1399"/>
      <c r="AC2" s="1399"/>
      <c r="AD2" s="1399"/>
      <c r="AE2" s="1399"/>
      <c r="AF2" s="1399"/>
      <c r="AG2" s="1399"/>
      <c r="AH2" s="1399"/>
      <c r="AI2" s="1399"/>
      <c r="AJ2" s="1399"/>
      <c r="AK2" s="1399"/>
      <c r="AL2" s="1399"/>
      <c r="AM2" s="1399"/>
      <c r="AN2" s="1399"/>
      <c r="AO2" s="1399"/>
      <c r="AP2" s="1399"/>
      <c r="AQ2" s="1399"/>
      <c r="AR2" s="1399"/>
      <c r="AS2" s="1399"/>
      <c r="AT2" s="1399"/>
      <c r="AU2" s="1399"/>
      <c r="AV2" s="1399"/>
      <c r="AW2" s="1399"/>
      <c r="AX2" s="1399"/>
      <c r="AY2" s="1399"/>
      <c r="AZ2" s="1399"/>
      <c r="BA2" s="1399"/>
      <c r="BB2" s="1399"/>
      <c r="BC2" s="1399"/>
      <c r="BD2" s="1399"/>
      <c r="BE2" s="1399"/>
      <c r="BF2" s="1399"/>
      <c r="BG2" s="1399"/>
      <c r="BH2" s="1399"/>
      <c r="BI2" s="1399"/>
      <c r="BJ2" s="1399"/>
      <c r="BK2" s="1399"/>
      <c r="BL2" s="1399"/>
      <c r="BM2" s="1399"/>
      <c r="BN2" s="1399"/>
      <c r="BO2" s="1399"/>
      <c r="BP2" s="1399"/>
      <c r="BQ2" s="1399"/>
      <c r="BR2" s="1399"/>
      <c r="BS2" s="1399"/>
      <c r="BT2" s="1399"/>
      <c r="BU2" s="1399"/>
      <c r="BV2" s="1399"/>
      <c r="BW2" s="1399"/>
      <c r="BX2" s="1399"/>
      <c r="BY2" s="1399"/>
      <c r="BZ2" s="1399"/>
      <c r="CA2" s="1399"/>
      <c r="CB2" s="1399"/>
      <c r="CC2" s="1399"/>
      <c r="CD2" s="1399"/>
      <c r="CE2" s="1399"/>
      <c r="CF2" s="1399"/>
      <c r="CG2" s="1399"/>
      <c r="CH2" s="1399"/>
      <c r="CI2" s="1399"/>
      <c r="CJ2" s="1399"/>
      <c r="CK2" s="1399"/>
      <c r="CL2" s="1399"/>
      <c r="CM2" s="1399"/>
    </row>
    <row r="3" spans="1:111" s="514" customFormat="1" ht="15" thickBot="1">
      <c r="A3" s="489"/>
      <c r="B3" s="46"/>
      <c r="C3" s="46"/>
      <c r="D3" s="46"/>
      <c r="E3" s="46"/>
      <c r="F3" s="46"/>
      <c r="G3" s="46"/>
      <c r="H3" s="46"/>
      <c r="I3" s="46"/>
      <c r="J3" s="46"/>
      <c r="K3" s="46"/>
      <c r="L3" s="46"/>
      <c r="M3" s="46"/>
      <c r="N3" s="46"/>
      <c r="O3" s="46"/>
      <c r="P3" s="46"/>
      <c r="Q3" s="46"/>
      <c r="R3" s="46"/>
      <c r="S3" s="46"/>
      <c r="T3" s="46"/>
      <c r="U3" s="46"/>
      <c r="V3" s="46"/>
      <c r="Z3" s="46"/>
      <c r="AA3" s="46"/>
      <c r="AB3" s="46"/>
      <c r="AC3" s="881" t="s">
        <v>690</v>
      </c>
      <c r="AD3" s="46"/>
      <c r="AE3" s="1423" t="s">
        <v>692</v>
      </c>
      <c r="AF3" s="1423"/>
      <c r="AG3" s="1423"/>
      <c r="AH3" s="1423"/>
      <c r="AI3" s="1423"/>
      <c r="AJ3" s="1423"/>
      <c r="AK3" s="1423"/>
      <c r="AL3" s="1423"/>
      <c r="AM3" s="1423"/>
      <c r="AN3" s="1423"/>
      <c r="AO3" s="1423"/>
      <c r="AP3" s="1423"/>
      <c r="AQ3" s="1423"/>
      <c r="AR3" s="1423"/>
      <c r="AS3" s="1423"/>
      <c r="AT3" s="1423"/>
      <c r="AU3" s="1423"/>
      <c r="AV3" s="1423"/>
      <c r="AW3" s="1423"/>
      <c r="AX3" s="1424">
        <v>20</v>
      </c>
      <c r="AY3" s="1424"/>
      <c r="AZ3" s="1424"/>
      <c r="BA3" s="1424"/>
      <c r="BB3" s="1425" t="s">
        <v>210</v>
      </c>
      <c r="BC3" s="1425"/>
      <c r="BD3" s="1425"/>
      <c r="BE3" s="1425"/>
      <c r="BF3" s="46" t="s">
        <v>283</v>
      </c>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1403" t="s">
        <v>256</v>
      </c>
      <c r="CO3" s="1404"/>
      <c r="CP3" s="1404"/>
      <c r="CQ3" s="1404"/>
      <c r="CR3" s="1404"/>
      <c r="CS3" s="1404"/>
      <c r="CT3" s="1404"/>
      <c r="CU3" s="1404"/>
      <c r="CV3" s="1404"/>
      <c r="CW3" s="1404"/>
      <c r="CX3" s="1404"/>
      <c r="CY3" s="1404"/>
      <c r="CZ3" s="1404"/>
      <c r="DA3" s="1404"/>
      <c r="DB3" s="1404"/>
      <c r="DC3" s="1404"/>
      <c r="DD3" s="1404"/>
      <c r="DE3" s="1404"/>
      <c r="DF3" s="1404"/>
      <c r="DG3" s="1405"/>
    </row>
    <row r="4" spans="1:111" s="514" customFormat="1" ht="12">
      <c r="A4" s="489"/>
      <c r="CL4" s="876" t="s">
        <v>272</v>
      </c>
      <c r="CN4" s="1406" t="s">
        <v>111</v>
      </c>
      <c r="CO4" s="1407"/>
      <c r="CP4" s="1407"/>
      <c r="CQ4" s="1407"/>
      <c r="CR4" s="1407"/>
      <c r="CS4" s="1407"/>
      <c r="CT4" s="1407"/>
      <c r="CU4" s="1407"/>
      <c r="CV4" s="1407"/>
      <c r="CW4" s="1407"/>
      <c r="CX4" s="1407"/>
      <c r="CY4" s="1407"/>
      <c r="CZ4" s="1407"/>
      <c r="DA4" s="1407"/>
      <c r="DB4" s="1407"/>
      <c r="DC4" s="1407"/>
      <c r="DD4" s="1407"/>
      <c r="DE4" s="1407"/>
      <c r="DF4" s="1407"/>
      <c r="DG4" s="1408"/>
    </row>
    <row r="5" spans="1:111" s="514" customFormat="1" ht="12">
      <c r="A5" s="489"/>
      <c r="CL5" s="876" t="s">
        <v>257</v>
      </c>
      <c r="CN5" s="1418" t="s">
        <v>226</v>
      </c>
      <c r="CO5" s="1419"/>
      <c r="CP5" s="1419"/>
      <c r="CQ5" s="1419"/>
      <c r="CR5" s="1419"/>
      <c r="CS5" s="1420"/>
      <c r="CT5" s="1419" t="s">
        <v>227</v>
      </c>
      <c r="CU5" s="1419"/>
      <c r="CV5" s="1419"/>
      <c r="CW5" s="1419"/>
      <c r="CX5" s="1419"/>
      <c r="CY5" s="1419"/>
      <c r="CZ5" s="1419"/>
      <c r="DA5" s="1420"/>
      <c r="DB5" s="1421" t="s">
        <v>228</v>
      </c>
      <c r="DC5" s="1419"/>
      <c r="DD5" s="1419"/>
      <c r="DE5" s="1419"/>
      <c r="DF5" s="1419"/>
      <c r="DG5" s="1422"/>
    </row>
    <row r="6" spans="1:111" s="514" customFormat="1" ht="12">
      <c r="A6" s="489"/>
      <c r="B6" s="877" t="s">
        <v>292</v>
      </c>
      <c r="O6" s="1388" t="s">
        <v>270</v>
      </c>
      <c r="P6" s="1388"/>
      <c r="Q6" s="1388"/>
      <c r="R6" s="1388"/>
      <c r="S6" s="1388"/>
      <c r="T6" s="1388"/>
      <c r="U6" s="1388"/>
      <c r="V6" s="1388"/>
      <c r="W6" s="1388"/>
      <c r="X6" s="1388"/>
      <c r="Y6" s="1388"/>
      <c r="Z6" s="1388"/>
      <c r="AA6" s="1388"/>
      <c r="AB6" s="1388"/>
      <c r="AC6" s="1388"/>
      <c r="AD6" s="1388"/>
      <c r="AE6" s="1388"/>
      <c r="AF6" s="1388"/>
      <c r="AG6" s="1388"/>
      <c r="AH6" s="1388"/>
      <c r="AI6" s="1388"/>
      <c r="AJ6" s="1388"/>
      <c r="AK6" s="1388"/>
      <c r="AL6" s="1388"/>
      <c r="AM6" s="1388"/>
      <c r="AN6" s="1388"/>
      <c r="AO6" s="1388"/>
      <c r="AP6" s="1388"/>
      <c r="AQ6" s="1388"/>
      <c r="AR6" s="1388"/>
      <c r="AS6" s="1388"/>
      <c r="AT6" s="1388"/>
      <c r="AU6" s="1388"/>
      <c r="AV6" s="1388"/>
      <c r="AW6" s="1388"/>
      <c r="AX6" s="1388"/>
      <c r="AY6" s="1388"/>
      <c r="AZ6" s="1388"/>
      <c r="BA6" s="1388"/>
      <c r="BB6" s="1388"/>
      <c r="BC6" s="1388"/>
      <c r="BD6" s="1388"/>
      <c r="BE6" s="1388"/>
      <c r="BF6" s="1388"/>
      <c r="BG6" s="1388"/>
      <c r="BH6" s="1388"/>
      <c r="BI6" s="1388"/>
      <c r="BJ6" s="1388"/>
      <c r="BK6" s="1388"/>
      <c r="BL6" s="1388"/>
      <c r="BM6" s="1388"/>
      <c r="BN6" s="1388"/>
      <c r="BO6" s="1388"/>
      <c r="BP6" s="1388"/>
      <c r="BQ6" s="1388"/>
      <c r="BR6" s="1388"/>
      <c r="BS6" s="1388"/>
      <c r="BT6" s="1388"/>
      <c r="BU6" s="1388"/>
      <c r="BV6" s="1388"/>
      <c r="BW6" s="1388"/>
      <c r="BX6" s="1388"/>
      <c r="BY6" s="1388"/>
      <c r="BZ6" s="1388"/>
      <c r="CL6" s="876" t="s">
        <v>258</v>
      </c>
      <c r="CN6" s="1418" t="s">
        <v>234</v>
      </c>
      <c r="CO6" s="1419"/>
      <c r="CP6" s="1419"/>
      <c r="CQ6" s="1419"/>
      <c r="CR6" s="1419"/>
      <c r="CS6" s="1419"/>
      <c r="CT6" s="1419"/>
      <c r="CU6" s="1419"/>
      <c r="CV6" s="1419"/>
      <c r="CW6" s="1419"/>
      <c r="CX6" s="1419"/>
      <c r="CY6" s="1419"/>
      <c r="CZ6" s="1419"/>
      <c r="DA6" s="1419"/>
      <c r="DB6" s="1419"/>
      <c r="DC6" s="1419"/>
      <c r="DD6" s="1419"/>
      <c r="DE6" s="1419"/>
      <c r="DF6" s="1419"/>
      <c r="DG6" s="1422"/>
    </row>
    <row r="7" spans="1:111" s="514" customFormat="1" ht="11.25" customHeight="1">
      <c r="A7" s="489"/>
      <c r="B7" s="877" t="s">
        <v>293</v>
      </c>
      <c r="CL7" s="876" t="s">
        <v>259</v>
      </c>
      <c r="CN7" s="1418" t="s">
        <v>230</v>
      </c>
      <c r="CO7" s="1419"/>
      <c r="CP7" s="1419"/>
      <c r="CQ7" s="1419"/>
      <c r="CR7" s="1419"/>
      <c r="CS7" s="1419"/>
      <c r="CT7" s="1419"/>
      <c r="CU7" s="1419"/>
      <c r="CV7" s="1419"/>
      <c r="CW7" s="1419"/>
      <c r="CX7" s="1419"/>
      <c r="CY7" s="1419"/>
      <c r="CZ7" s="1419"/>
      <c r="DA7" s="1419"/>
      <c r="DB7" s="1419"/>
      <c r="DC7" s="1419"/>
      <c r="DD7" s="1419"/>
      <c r="DE7" s="1419"/>
      <c r="DF7" s="1419"/>
      <c r="DG7" s="1422"/>
    </row>
    <row r="8" spans="1:111" s="514" customFormat="1" ht="12" customHeight="1">
      <c r="A8" s="489"/>
      <c r="B8" s="130" t="s">
        <v>281</v>
      </c>
      <c r="C8" s="491"/>
      <c r="D8" s="491"/>
      <c r="E8" s="491"/>
      <c r="F8" s="491"/>
      <c r="G8" s="491"/>
      <c r="H8" s="491"/>
      <c r="I8" s="491"/>
      <c r="J8" s="491"/>
      <c r="K8" s="491"/>
      <c r="L8" s="491"/>
      <c r="M8" s="491"/>
      <c r="N8" s="491"/>
      <c r="O8" s="491"/>
      <c r="P8" s="491"/>
      <c r="Q8" s="491"/>
      <c r="R8" s="491"/>
      <c r="S8" s="491"/>
      <c r="T8" s="491"/>
      <c r="U8" s="491"/>
      <c r="V8" s="858"/>
      <c r="W8" s="858"/>
      <c r="X8" s="858"/>
      <c r="Y8" s="858"/>
      <c r="Z8" s="858"/>
      <c r="AA8" s="858"/>
      <c r="AB8" s="858"/>
      <c r="AC8" s="858"/>
      <c r="AD8" s="858"/>
      <c r="AE8" s="858"/>
      <c r="AF8" s="858"/>
      <c r="AG8" s="858"/>
      <c r="AH8" s="858"/>
      <c r="AI8" s="858"/>
      <c r="AJ8" s="858"/>
      <c r="AK8" s="858"/>
      <c r="AL8" s="858"/>
      <c r="AM8" s="858"/>
      <c r="AN8" s="858"/>
      <c r="AO8" s="858"/>
      <c r="AP8" s="858"/>
      <c r="AQ8" s="858"/>
      <c r="AR8" s="858"/>
      <c r="AS8" s="858"/>
      <c r="AT8" s="858"/>
      <c r="AU8" s="858"/>
      <c r="AV8" s="858"/>
      <c r="AW8" s="858"/>
      <c r="AX8" s="858"/>
      <c r="AY8" s="858"/>
      <c r="AZ8" s="858"/>
      <c r="BA8" s="858"/>
      <c r="BB8" s="858"/>
      <c r="BC8" s="858"/>
      <c r="BD8" s="858"/>
      <c r="BE8" s="858"/>
      <c r="BF8" s="858"/>
      <c r="BG8" s="858"/>
      <c r="BH8" s="858"/>
      <c r="BI8" s="858"/>
      <c r="BJ8" s="858"/>
      <c r="BK8" s="858"/>
      <c r="BL8" s="858"/>
      <c r="BM8" s="858"/>
      <c r="BN8" s="858"/>
      <c r="BO8" s="858"/>
      <c r="BP8" s="858"/>
      <c r="BQ8" s="858"/>
      <c r="BR8" s="858"/>
      <c r="BS8" s="858"/>
      <c r="BT8" s="858"/>
      <c r="BU8" s="858"/>
      <c r="BV8" s="858"/>
      <c r="BW8" s="858"/>
      <c r="BX8" s="858"/>
      <c r="BY8" s="858"/>
      <c r="BZ8" s="858"/>
      <c r="CA8" s="492"/>
      <c r="CB8" s="492"/>
      <c r="CC8" s="492"/>
      <c r="CD8" s="492"/>
      <c r="CE8" s="492"/>
      <c r="CF8" s="492"/>
      <c r="CG8" s="492"/>
      <c r="CH8" s="492"/>
      <c r="CI8" s="492"/>
      <c r="CJ8" s="492"/>
      <c r="CK8" s="492"/>
      <c r="CL8" s="876" t="s">
        <v>263</v>
      </c>
      <c r="CM8" s="858"/>
      <c r="CN8" s="1409" t="s">
        <v>231</v>
      </c>
      <c r="CO8" s="1410"/>
      <c r="CP8" s="1410"/>
      <c r="CQ8" s="1410"/>
      <c r="CR8" s="1410"/>
      <c r="CS8" s="1410"/>
      <c r="CT8" s="1410"/>
      <c r="CU8" s="1410"/>
      <c r="CV8" s="1410"/>
      <c r="CW8" s="1410"/>
      <c r="CX8" s="1410"/>
      <c r="CY8" s="1410"/>
      <c r="CZ8" s="1410"/>
      <c r="DA8" s="1410"/>
      <c r="DB8" s="1410"/>
      <c r="DC8" s="1410"/>
      <c r="DD8" s="1410"/>
      <c r="DE8" s="1410"/>
      <c r="DF8" s="1410"/>
      <c r="DG8" s="1411"/>
    </row>
    <row r="9" spans="1:111" s="514" customFormat="1" ht="12" customHeight="1">
      <c r="A9" s="489"/>
      <c r="B9" s="130" t="s">
        <v>279</v>
      </c>
      <c r="C9" s="491"/>
      <c r="D9" s="491"/>
      <c r="E9" s="491"/>
      <c r="F9" s="491"/>
      <c r="G9" s="491"/>
      <c r="H9" s="491"/>
      <c r="I9" s="491"/>
      <c r="J9" s="491"/>
      <c r="K9" s="491"/>
      <c r="L9" s="491"/>
      <c r="M9" s="491"/>
      <c r="N9" s="491"/>
      <c r="O9" s="491"/>
      <c r="P9" s="491"/>
      <c r="Q9" s="491"/>
      <c r="R9" s="491"/>
      <c r="S9" s="491"/>
      <c r="T9" s="491"/>
      <c r="U9" s="491"/>
      <c r="V9" s="1388" t="s">
        <v>278</v>
      </c>
      <c r="W9" s="1388"/>
      <c r="X9" s="1388"/>
      <c r="Y9" s="1388"/>
      <c r="Z9" s="1388"/>
      <c r="AA9" s="1388"/>
      <c r="AB9" s="1388"/>
      <c r="AC9" s="1388"/>
      <c r="AD9" s="1388"/>
      <c r="AE9" s="1388"/>
      <c r="AF9" s="1388"/>
      <c r="AG9" s="1388"/>
      <c r="AH9" s="1388"/>
      <c r="AI9" s="1388"/>
      <c r="AJ9" s="1388"/>
      <c r="AK9" s="1388"/>
      <c r="AL9" s="1388"/>
      <c r="AM9" s="1388"/>
      <c r="AN9" s="1388"/>
      <c r="AO9" s="1388"/>
      <c r="AP9" s="1388"/>
      <c r="AQ9" s="1388"/>
      <c r="AR9" s="1388"/>
      <c r="AS9" s="1388"/>
      <c r="AT9" s="1388"/>
      <c r="AU9" s="1388"/>
      <c r="AV9" s="1388"/>
      <c r="AW9" s="1388"/>
      <c r="AX9" s="1388"/>
      <c r="AY9" s="1388"/>
      <c r="AZ9" s="1388"/>
      <c r="BA9" s="1388"/>
      <c r="BB9" s="1388"/>
      <c r="BC9" s="1388"/>
      <c r="BD9" s="1388"/>
      <c r="BE9" s="1388"/>
      <c r="BF9" s="1388"/>
      <c r="BG9" s="1388"/>
      <c r="BH9" s="1388"/>
      <c r="BI9" s="1388"/>
      <c r="BJ9" s="1388"/>
      <c r="BK9" s="1388"/>
      <c r="BL9" s="1388"/>
      <c r="BM9" s="1388"/>
      <c r="BN9" s="1388"/>
      <c r="BO9" s="1388"/>
      <c r="BP9" s="1388"/>
      <c r="BQ9" s="1388"/>
      <c r="BR9" s="1388"/>
      <c r="BS9" s="1388"/>
      <c r="BT9" s="1388"/>
      <c r="BU9" s="1388"/>
      <c r="BV9" s="1388"/>
      <c r="BW9" s="1388"/>
      <c r="BX9" s="1388"/>
      <c r="BY9" s="1388"/>
      <c r="BZ9" s="1388"/>
      <c r="CA9" s="1388"/>
      <c r="CB9" s="1388"/>
      <c r="CC9" s="1388"/>
      <c r="CD9" s="492"/>
      <c r="CE9" s="492"/>
      <c r="CF9" s="492"/>
      <c r="CG9" s="492"/>
      <c r="CH9" s="492"/>
      <c r="CI9" s="492"/>
      <c r="CJ9" s="492"/>
      <c r="CK9" s="492"/>
      <c r="CL9" s="876" t="s">
        <v>260</v>
      </c>
      <c r="CM9" s="858"/>
      <c r="CN9" s="1412"/>
      <c r="CO9" s="1014"/>
      <c r="CP9" s="1014"/>
      <c r="CQ9" s="1014"/>
      <c r="CR9" s="1014"/>
      <c r="CS9" s="1014"/>
      <c r="CT9" s="1014"/>
      <c r="CU9" s="1014"/>
      <c r="CV9" s="1014"/>
      <c r="CW9" s="1014"/>
      <c r="CX9" s="1014"/>
      <c r="CY9" s="1014"/>
      <c r="CZ9" s="1014"/>
      <c r="DA9" s="1014"/>
      <c r="DB9" s="1014"/>
      <c r="DC9" s="1014"/>
      <c r="DD9" s="1014"/>
      <c r="DE9" s="1014"/>
      <c r="DF9" s="1014"/>
      <c r="DG9" s="1413"/>
    </row>
    <row r="10" spans="1:111" s="514" customFormat="1" ht="12" customHeight="1">
      <c r="A10" s="489"/>
      <c r="B10" s="49" t="s">
        <v>275</v>
      </c>
      <c r="BC10" s="1388" t="s">
        <v>271</v>
      </c>
      <c r="BD10" s="1388"/>
      <c r="BE10" s="1388"/>
      <c r="BF10" s="1388"/>
      <c r="BG10" s="1388"/>
      <c r="BH10" s="1388"/>
      <c r="BI10" s="1388"/>
      <c r="BJ10" s="1388"/>
      <c r="BK10" s="1388"/>
      <c r="BL10" s="1388"/>
      <c r="BM10" s="1388"/>
      <c r="BN10" s="1388"/>
      <c r="BO10" s="1388"/>
      <c r="BP10" s="1388"/>
      <c r="BQ10" s="1388"/>
      <c r="BR10" s="1388"/>
      <c r="BS10" s="1388"/>
      <c r="BT10" s="1388"/>
      <c r="BU10" s="1388"/>
      <c r="BV10" s="1388"/>
      <c r="BW10" s="1388"/>
      <c r="BX10" s="1388"/>
      <c r="BY10" s="1388"/>
      <c r="BZ10" s="1388"/>
      <c r="CA10" s="1388"/>
      <c r="CB10" s="1388"/>
      <c r="CC10" s="1388"/>
      <c r="CD10" s="1388"/>
      <c r="CE10" s="1388"/>
      <c r="CF10" s="1388"/>
      <c r="CG10" s="1388"/>
      <c r="CH10" s="1388"/>
      <c r="CI10" s="1388"/>
      <c r="CJ10" s="492"/>
      <c r="CK10" s="492"/>
      <c r="CL10" s="492"/>
      <c r="CN10" s="1409" t="s">
        <v>232</v>
      </c>
      <c r="CO10" s="1410"/>
      <c r="CP10" s="1410"/>
      <c r="CQ10" s="1410"/>
      <c r="CR10" s="1410"/>
      <c r="CS10" s="1410"/>
      <c r="CT10" s="1410"/>
      <c r="CU10" s="1410"/>
      <c r="CV10" s="1410"/>
      <c r="CW10" s="1414"/>
      <c r="CX10" s="1416" t="s">
        <v>233</v>
      </c>
      <c r="CY10" s="1410"/>
      <c r="CZ10" s="1410"/>
      <c r="DA10" s="1410"/>
      <c r="DB10" s="1410"/>
      <c r="DC10" s="1410"/>
      <c r="DD10" s="1410"/>
      <c r="DE10" s="1410"/>
      <c r="DF10" s="1410"/>
      <c r="DG10" s="1411"/>
    </row>
    <row r="11" spans="1:111" s="514" customFormat="1" ht="12">
      <c r="A11" s="489"/>
      <c r="B11" s="1388"/>
      <c r="C11" s="1388"/>
      <c r="D11" s="1388"/>
      <c r="E11" s="1388"/>
      <c r="F11" s="1388"/>
      <c r="G11" s="1388"/>
      <c r="H11" s="1388"/>
      <c r="I11" s="1388"/>
      <c r="J11" s="1388"/>
      <c r="K11" s="1388"/>
      <c r="L11" s="1388"/>
      <c r="M11" s="1388"/>
      <c r="N11" s="1388"/>
      <c r="O11" s="1388"/>
      <c r="P11" s="1388"/>
      <c r="Q11" s="1388"/>
      <c r="R11" s="1388"/>
      <c r="S11" s="1388"/>
      <c r="T11" s="1388"/>
      <c r="U11" s="1388"/>
      <c r="V11" s="1388"/>
      <c r="W11" s="1388"/>
      <c r="X11" s="1388"/>
      <c r="Y11" s="1388"/>
      <c r="Z11" s="1388"/>
      <c r="AA11" s="1388"/>
      <c r="AB11" s="1388"/>
      <c r="AC11" s="1388"/>
      <c r="AD11" s="1388"/>
      <c r="AE11" s="1388"/>
      <c r="AF11" s="1388"/>
      <c r="AG11" s="1388"/>
      <c r="AH11" s="1388"/>
      <c r="AI11" s="1388"/>
      <c r="AJ11" s="1388"/>
      <c r="AK11" s="1388"/>
      <c r="AL11" s="1388"/>
      <c r="AM11" s="1388"/>
      <c r="AN11" s="1388"/>
      <c r="AO11" s="1388"/>
      <c r="AP11" s="1388"/>
      <c r="AQ11" s="1388"/>
      <c r="AR11" s="1388"/>
      <c r="AS11" s="1388"/>
      <c r="AT11" s="1388"/>
      <c r="AU11" s="1388"/>
      <c r="AV11" s="1388"/>
      <c r="AW11" s="1388"/>
      <c r="AX11" s="1388"/>
      <c r="AY11" s="1388"/>
      <c r="AZ11" s="1388"/>
      <c r="BA11" s="1388"/>
      <c r="BB11" s="1388"/>
      <c r="BC11" s="1388"/>
      <c r="BD11" s="1388"/>
      <c r="BE11" s="1388"/>
      <c r="BF11" s="1388"/>
      <c r="BG11" s="1388"/>
      <c r="BH11" s="1388"/>
      <c r="BI11" s="1388"/>
      <c r="BJ11" s="1388"/>
      <c r="BK11" s="1388"/>
      <c r="BL11" s="1388"/>
      <c r="BM11" s="1388"/>
      <c r="BN11" s="1388"/>
      <c r="BO11" s="1388"/>
      <c r="BP11" s="1388"/>
      <c r="BQ11" s="1388"/>
      <c r="BR11" s="1388"/>
      <c r="BS11" s="1388"/>
      <c r="BT11" s="1388"/>
      <c r="CL11" s="876" t="s">
        <v>261</v>
      </c>
      <c r="CN11" s="1412"/>
      <c r="CO11" s="1014"/>
      <c r="CP11" s="1014"/>
      <c r="CQ11" s="1014"/>
      <c r="CR11" s="1014"/>
      <c r="CS11" s="1014"/>
      <c r="CT11" s="1014"/>
      <c r="CU11" s="1014"/>
      <c r="CV11" s="1014"/>
      <c r="CW11" s="1415"/>
      <c r="CX11" s="1417"/>
      <c r="CY11" s="1014"/>
      <c r="CZ11" s="1014"/>
      <c r="DA11" s="1014"/>
      <c r="DB11" s="1014"/>
      <c r="DC11" s="1014"/>
      <c r="DD11" s="1014"/>
      <c r="DE11" s="1014"/>
      <c r="DF11" s="1014"/>
      <c r="DG11" s="1413"/>
    </row>
    <row r="12" spans="1:111" s="180" customFormat="1" thickBot="1">
      <c r="A12" s="489"/>
      <c r="B12" s="180" t="s">
        <v>273</v>
      </c>
      <c r="CL12" s="494" t="s">
        <v>262</v>
      </c>
      <c r="CN12" s="1384" t="s">
        <v>110</v>
      </c>
      <c r="CO12" s="1385"/>
      <c r="CP12" s="1385"/>
      <c r="CQ12" s="1385"/>
      <c r="CR12" s="1385"/>
      <c r="CS12" s="1385"/>
      <c r="CT12" s="1385"/>
      <c r="CU12" s="1385"/>
      <c r="CV12" s="1385"/>
      <c r="CW12" s="1385"/>
      <c r="CX12" s="1385"/>
      <c r="CY12" s="1385"/>
      <c r="CZ12" s="1385"/>
      <c r="DA12" s="1385"/>
      <c r="DB12" s="1385"/>
      <c r="DC12" s="1385"/>
      <c r="DD12" s="1385"/>
      <c r="DE12" s="1385"/>
      <c r="DF12" s="1385"/>
      <c r="DG12" s="1386"/>
    </row>
    <row r="13" spans="1:111" ht="29.25" customHeight="1" thickBot="1"/>
    <row r="14" spans="1:111" ht="18" customHeight="1">
      <c r="B14" s="1223" t="s">
        <v>294</v>
      </c>
      <c r="C14" s="1224"/>
      <c r="D14" s="1224"/>
      <c r="E14" s="1224"/>
      <c r="F14" s="1224"/>
      <c r="G14" s="1224"/>
      <c r="H14" s="1224"/>
      <c r="I14" s="1224"/>
      <c r="J14" s="1224"/>
      <c r="K14" s="1224"/>
      <c r="L14" s="1224"/>
      <c r="M14" s="1225"/>
      <c r="N14" s="1453" t="s">
        <v>365</v>
      </c>
      <c r="O14" s="1232"/>
      <c r="P14" s="1232"/>
      <c r="Q14" s="1232"/>
      <c r="R14" s="1232"/>
      <c r="S14" s="1232"/>
      <c r="T14" s="1232"/>
      <c r="U14" s="1232"/>
      <c r="V14" s="1232"/>
      <c r="W14" s="1232"/>
      <c r="X14" s="1232"/>
      <c r="Y14" s="1232"/>
      <c r="Z14" s="1232"/>
      <c r="AA14" s="1232"/>
      <c r="AB14" s="1232"/>
      <c r="AC14" s="1232"/>
      <c r="AD14" s="1232"/>
      <c r="AE14" s="1232"/>
      <c r="AF14" s="1232"/>
      <c r="AG14" s="1232"/>
      <c r="AH14" s="1232"/>
      <c r="AI14" s="1232"/>
      <c r="AJ14" s="1232"/>
      <c r="AK14" s="1232"/>
      <c r="AL14" s="1232"/>
      <c r="AM14" s="1232"/>
      <c r="AN14" s="1232"/>
      <c r="AO14" s="1232"/>
      <c r="AP14" s="1232"/>
      <c r="AQ14" s="1232"/>
      <c r="AR14" s="1232"/>
      <c r="AS14" s="1232"/>
      <c r="AT14" s="1232"/>
      <c r="AU14" s="1232"/>
      <c r="AV14" s="1232"/>
      <c r="AW14" s="1232"/>
      <c r="AX14" s="1232"/>
      <c r="AY14" s="1232"/>
      <c r="AZ14" s="1232"/>
      <c r="BA14" s="1232"/>
      <c r="BB14" s="1232"/>
      <c r="BC14" s="1232"/>
      <c r="BD14" s="1232"/>
      <c r="BE14" s="1232"/>
      <c r="BF14" s="1232"/>
      <c r="BG14" s="1232"/>
      <c r="BH14" s="1232"/>
      <c r="BI14" s="1232"/>
      <c r="BJ14" s="1232"/>
      <c r="BK14" s="1232"/>
      <c r="BL14" s="1454"/>
      <c r="BM14" s="1453" t="s">
        <v>441</v>
      </c>
      <c r="BN14" s="1459"/>
      <c r="BO14" s="1459"/>
      <c r="BP14" s="1459"/>
      <c r="BQ14" s="1459"/>
      <c r="BR14" s="1459"/>
      <c r="BS14" s="1460"/>
      <c r="BT14" s="1430" t="s">
        <v>693</v>
      </c>
      <c r="BU14" s="1428"/>
      <c r="BV14" s="1428"/>
      <c r="BW14" s="1428"/>
      <c r="BX14" s="1428"/>
      <c r="BY14" s="1428"/>
      <c r="BZ14" s="1428"/>
      <c r="CA14" s="1429" t="s">
        <v>215</v>
      </c>
      <c r="CB14" s="1429"/>
      <c r="CC14" s="1429"/>
      <c r="CD14" s="1429"/>
      <c r="CE14" s="1429"/>
      <c r="CF14" s="1429"/>
      <c r="CG14" s="1429"/>
      <c r="CH14" s="1429"/>
      <c r="CI14" s="1429"/>
      <c r="CJ14" s="1426"/>
      <c r="CK14" s="1426"/>
      <c r="CL14" s="1426"/>
      <c r="CM14" s="1427"/>
      <c r="CN14" s="1428" t="s">
        <v>693</v>
      </c>
      <c r="CO14" s="1428"/>
      <c r="CP14" s="1428"/>
      <c r="CQ14" s="1428"/>
      <c r="CR14" s="1428"/>
      <c r="CS14" s="1428"/>
      <c r="CT14" s="1428"/>
      <c r="CU14" s="1429" t="s">
        <v>215</v>
      </c>
      <c r="CV14" s="1429"/>
      <c r="CW14" s="1429"/>
      <c r="CX14" s="1429"/>
      <c r="CY14" s="1429"/>
      <c r="CZ14" s="1429"/>
      <c r="DA14" s="1429"/>
      <c r="DB14" s="1429"/>
      <c r="DC14" s="1429"/>
      <c r="DD14" s="1426"/>
      <c r="DE14" s="1426"/>
      <c r="DF14" s="1426"/>
      <c r="DG14" s="1427"/>
    </row>
    <row r="15" spans="1:111">
      <c r="B15" s="1226"/>
      <c r="C15" s="1227"/>
      <c r="D15" s="1227"/>
      <c r="E15" s="1227"/>
      <c r="F15" s="1227"/>
      <c r="G15" s="1227"/>
      <c r="H15" s="1227"/>
      <c r="I15" s="1227"/>
      <c r="J15" s="1227"/>
      <c r="K15" s="1227"/>
      <c r="L15" s="1227"/>
      <c r="M15" s="1228"/>
      <c r="N15" s="1455"/>
      <c r="O15" s="1233"/>
      <c r="P15" s="1233"/>
      <c r="Q15" s="1233"/>
      <c r="R15" s="1233"/>
      <c r="S15" s="1233"/>
      <c r="T15" s="1233"/>
      <c r="U15" s="1233"/>
      <c r="V15" s="1233"/>
      <c r="W15" s="1233"/>
      <c r="X15" s="1233"/>
      <c r="Y15" s="1233"/>
      <c r="Z15" s="1233"/>
      <c r="AA15" s="1233"/>
      <c r="AB15" s="1233"/>
      <c r="AC15" s="1233"/>
      <c r="AD15" s="1233"/>
      <c r="AE15" s="1233"/>
      <c r="AF15" s="1233"/>
      <c r="AG15" s="1233"/>
      <c r="AH15" s="1233"/>
      <c r="AI15" s="1233"/>
      <c r="AJ15" s="1233"/>
      <c r="AK15" s="1233"/>
      <c r="AL15" s="1233"/>
      <c r="AM15" s="1233"/>
      <c r="AN15" s="1233"/>
      <c r="AO15" s="1233"/>
      <c r="AP15" s="1233"/>
      <c r="AQ15" s="1233"/>
      <c r="AR15" s="1233"/>
      <c r="AS15" s="1233"/>
      <c r="AT15" s="1233"/>
      <c r="AU15" s="1233"/>
      <c r="AV15" s="1233"/>
      <c r="AW15" s="1233"/>
      <c r="AX15" s="1233"/>
      <c r="AY15" s="1233"/>
      <c r="AZ15" s="1233"/>
      <c r="BA15" s="1233"/>
      <c r="BB15" s="1233"/>
      <c r="BC15" s="1233"/>
      <c r="BD15" s="1233"/>
      <c r="BE15" s="1233"/>
      <c r="BF15" s="1233"/>
      <c r="BG15" s="1233"/>
      <c r="BH15" s="1233"/>
      <c r="BI15" s="1233"/>
      <c r="BJ15" s="1233"/>
      <c r="BK15" s="1233"/>
      <c r="BL15" s="1456"/>
      <c r="BM15" s="1461"/>
      <c r="BN15" s="1462"/>
      <c r="BO15" s="1462"/>
      <c r="BP15" s="1462"/>
      <c r="BQ15" s="1462"/>
      <c r="BR15" s="1462"/>
      <c r="BS15" s="1463"/>
      <c r="BT15" s="1211">
        <v>20</v>
      </c>
      <c r="BU15" s="1212"/>
      <c r="BV15" s="1212"/>
      <c r="BW15" s="1212"/>
      <c r="BX15" s="1212"/>
      <c r="BY15" s="1212"/>
      <c r="BZ15" s="1212"/>
      <c r="CA15" s="1212"/>
      <c r="CB15" s="1467" t="s">
        <v>210</v>
      </c>
      <c r="CC15" s="1467"/>
      <c r="CD15" s="1467"/>
      <c r="CE15" s="1467"/>
      <c r="CF15" s="1468" t="s">
        <v>283</v>
      </c>
      <c r="CG15" s="1468"/>
      <c r="CH15" s="1468"/>
      <c r="CI15" s="1468"/>
      <c r="CJ15" s="1468"/>
      <c r="CK15" s="1468"/>
      <c r="CL15" s="1468"/>
      <c r="CM15" s="1469"/>
      <c r="CN15" s="1212">
        <v>20</v>
      </c>
      <c r="CO15" s="1212"/>
      <c r="CP15" s="1212"/>
      <c r="CQ15" s="1212"/>
      <c r="CR15" s="1212"/>
      <c r="CS15" s="1212"/>
      <c r="CT15" s="1212"/>
      <c r="CU15" s="1212"/>
      <c r="CV15" s="1467" t="s">
        <v>211</v>
      </c>
      <c r="CW15" s="1467"/>
      <c r="CX15" s="1467"/>
      <c r="CY15" s="1467"/>
      <c r="CZ15" s="1468" t="s">
        <v>283</v>
      </c>
      <c r="DA15" s="1468"/>
      <c r="DB15" s="1468"/>
      <c r="DC15" s="1468"/>
      <c r="DD15" s="1468"/>
      <c r="DE15" s="1468"/>
      <c r="DF15" s="1468"/>
      <c r="DG15" s="1469"/>
    </row>
    <row r="16" spans="1:111" ht="15" customHeight="1" thickBot="1">
      <c r="B16" s="1229"/>
      <c r="C16" s="1230"/>
      <c r="D16" s="1230"/>
      <c r="E16" s="1230"/>
      <c r="F16" s="1230"/>
      <c r="G16" s="1230"/>
      <c r="H16" s="1230"/>
      <c r="I16" s="1230"/>
      <c r="J16" s="1230"/>
      <c r="K16" s="1230"/>
      <c r="L16" s="1230"/>
      <c r="M16" s="1231"/>
      <c r="N16" s="1457"/>
      <c r="O16" s="1234"/>
      <c r="P16" s="1234"/>
      <c r="Q16" s="1234"/>
      <c r="R16" s="1234"/>
      <c r="S16" s="1234"/>
      <c r="T16" s="1234"/>
      <c r="U16" s="1234"/>
      <c r="V16" s="1234"/>
      <c r="W16" s="1234"/>
      <c r="X16" s="1234"/>
      <c r="Y16" s="1234"/>
      <c r="Z16" s="1234"/>
      <c r="AA16" s="1234"/>
      <c r="AB16" s="1234"/>
      <c r="AC16" s="1234"/>
      <c r="AD16" s="1234"/>
      <c r="AE16" s="1234"/>
      <c r="AF16" s="1234"/>
      <c r="AG16" s="1234"/>
      <c r="AH16" s="1234"/>
      <c r="AI16" s="1234"/>
      <c r="AJ16" s="1234"/>
      <c r="AK16" s="1234"/>
      <c r="AL16" s="1234"/>
      <c r="AM16" s="1234"/>
      <c r="AN16" s="1234"/>
      <c r="AO16" s="1234"/>
      <c r="AP16" s="1234"/>
      <c r="AQ16" s="1234"/>
      <c r="AR16" s="1234"/>
      <c r="AS16" s="1234"/>
      <c r="AT16" s="1234"/>
      <c r="AU16" s="1234"/>
      <c r="AV16" s="1234"/>
      <c r="AW16" s="1234"/>
      <c r="AX16" s="1234"/>
      <c r="AY16" s="1234"/>
      <c r="AZ16" s="1234"/>
      <c r="BA16" s="1234"/>
      <c r="BB16" s="1234"/>
      <c r="BC16" s="1234"/>
      <c r="BD16" s="1234"/>
      <c r="BE16" s="1234"/>
      <c r="BF16" s="1234"/>
      <c r="BG16" s="1234"/>
      <c r="BH16" s="1234"/>
      <c r="BI16" s="1234"/>
      <c r="BJ16" s="1234"/>
      <c r="BK16" s="1234"/>
      <c r="BL16" s="1458"/>
      <c r="BM16" s="1464"/>
      <c r="BN16" s="1465"/>
      <c r="BO16" s="1465"/>
      <c r="BP16" s="1465"/>
      <c r="BQ16" s="1465"/>
      <c r="BR16" s="1465"/>
      <c r="BS16" s="1466"/>
      <c r="BT16" s="1214" t="s">
        <v>7</v>
      </c>
      <c r="BU16" s="1215"/>
      <c r="BV16" s="1215"/>
      <c r="BW16" s="1215"/>
      <c r="BX16" s="1215"/>
      <c r="BY16" s="1215"/>
      <c r="BZ16" s="1215"/>
      <c r="CA16" s="1215"/>
      <c r="CB16" s="1215"/>
      <c r="CC16" s="1215"/>
      <c r="CD16" s="1215"/>
      <c r="CE16" s="1215"/>
      <c r="CF16" s="1215"/>
      <c r="CG16" s="1215"/>
      <c r="CH16" s="1215"/>
      <c r="CI16" s="1215"/>
      <c r="CJ16" s="1215"/>
      <c r="CK16" s="1215"/>
      <c r="CL16" s="1215"/>
      <c r="CM16" s="1216"/>
      <c r="CN16" s="1215" t="s">
        <v>8</v>
      </c>
      <c r="CO16" s="1215"/>
      <c r="CP16" s="1215"/>
      <c r="CQ16" s="1215"/>
      <c r="CR16" s="1215"/>
      <c r="CS16" s="1215"/>
      <c r="CT16" s="1215"/>
      <c r="CU16" s="1215"/>
      <c r="CV16" s="1215"/>
      <c r="CW16" s="1215"/>
      <c r="CX16" s="1215"/>
      <c r="CY16" s="1215"/>
      <c r="CZ16" s="1215"/>
      <c r="DA16" s="1215"/>
      <c r="DB16" s="1215"/>
      <c r="DC16" s="1215"/>
      <c r="DD16" s="1215"/>
      <c r="DE16" s="1215"/>
      <c r="DF16" s="1215"/>
      <c r="DG16" s="1216"/>
    </row>
    <row r="17" spans="1:151" ht="13.5" thickBot="1">
      <c r="B17" s="1443">
        <v>1</v>
      </c>
      <c r="C17" s="1444"/>
      <c r="D17" s="1444"/>
      <c r="E17" s="1444"/>
      <c r="F17" s="1444"/>
      <c r="G17" s="1444"/>
      <c r="H17" s="1444"/>
      <c r="I17" s="1444"/>
      <c r="J17" s="1444"/>
      <c r="K17" s="1444"/>
      <c r="L17" s="1444"/>
      <c r="M17" s="1445"/>
      <c r="N17" s="1446">
        <v>2</v>
      </c>
      <c r="O17" s="1447"/>
      <c r="P17" s="1447"/>
      <c r="Q17" s="1447"/>
      <c r="R17" s="1447"/>
      <c r="S17" s="1447"/>
      <c r="T17" s="1447"/>
      <c r="U17" s="1447"/>
      <c r="V17" s="1447"/>
      <c r="W17" s="1447"/>
      <c r="X17" s="1447"/>
      <c r="Y17" s="1447"/>
      <c r="Z17" s="1447"/>
      <c r="AA17" s="1447"/>
      <c r="AB17" s="1447"/>
      <c r="AC17" s="1447"/>
      <c r="AD17" s="1447"/>
      <c r="AE17" s="1447"/>
      <c r="AF17" s="1447"/>
      <c r="AG17" s="1447"/>
      <c r="AH17" s="1447"/>
      <c r="AI17" s="1447"/>
      <c r="AJ17" s="1447"/>
      <c r="AK17" s="1447"/>
      <c r="AL17" s="1447"/>
      <c r="AM17" s="1447"/>
      <c r="AN17" s="1447"/>
      <c r="AO17" s="1447"/>
      <c r="AP17" s="1447"/>
      <c r="AQ17" s="1447"/>
      <c r="AR17" s="1447"/>
      <c r="AS17" s="1447"/>
      <c r="AT17" s="1447"/>
      <c r="AU17" s="1447"/>
      <c r="AV17" s="1447"/>
      <c r="AW17" s="1447"/>
      <c r="AX17" s="1447"/>
      <c r="AY17" s="1447"/>
      <c r="AZ17" s="1447"/>
      <c r="BA17" s="1447"/>
      <c r="BB17" s="1447"/>
      <c r="BC17" s="1447"/>
      <c r="BD17" s="1447"/>
      <c r="BE17" s="1447"/>
      <c r="BF17" s="1447"/>
      <c r="BG17" s="1447"/>
      <c r="BH17" s="1447"/>
      <c r="BI17" s="1447"/>
      <c r="BJ17" s="1447"/>
      <c r="BK17" s="1447"/>
      <c r="BL17" s="1448"/>
      <c r="BM17" s="1449">
        <v>3</v>
      </c>
      <c r="BN17" s="1450"/>
      <c r="BO17" s="1450"/>
      <c r="BP17" s="1450"/>
      <c r="BQ17" s="1450"/>
      <c r="BR17" s="1450"/>
      <c r="BS17" s="1451"/>
      <c r="BT17" s="1452">
        <v>4</v>
      </c>
      <c r="BU17" s="1441"/>
      <c r="BV17" s="1441"/>
      <c r="BW17" s="1441"/>
      <c r="BX17" s="1441"/>
      <c r="BY17" s="1441"/>
      <c r="BZ17" s="1441"/>
      <c r="CA17" s="1441"/>
      <c r="CB17" s="1441"/>
      <c r="CC17" s="1441"/>
      <c r="CD17" s="1441"/>
      <c r="CE17" s="1441"/>
      <c r="CF17" s="1441"/>
      <c r="CG17" s="1441"/>
      <c r="CH17" s="1441"/>
      <c r="CI17" s="1441"/>
      <c r="CJ17" s="1441"/>
      <c r="CK17" s="1441"/>
      <c r="CL17" s="1441"/>
      <c r="CM17" s="1442"/>
      <c r="CN17" s="1440">
        <v>5</v>
      </c>
      <c r="CO17" s="1441"/>
      <c r="CP17" s="1441"/>
      <c r="CQ17" s="1441"/>
      <c r="CR17" s="1441"/>
      <c r="CS17" s="1441"/>
      <c r="CT17" s="1441"/>
      <c r="CU17" s="1441"/>
      <c r="CV17" s="1441"/>
      <c r="CW17" s="1441"/>
      <c r="CX17" s="1441"/>
      <c r="CY17" s="1441"/>
      <c r="CZ17" s="1441"/>
      <c r="DA17" s="1441"/>
      <c r="DB17" s="1441"/>
      <c r="DC17" s="1441"/>
      <c r="DD17" s="1441"/>
      <c r="DE17" s="1441"/>
      <c r="DF17" s="1441"/>
      <c r="DG17" s="1442"/>
    </row>
    <row r="18" spans="1:151" ht="26.25" customHeight="1">
      <c r="A18" s="485" t="s">
        <v>213</v>
      </c>
      <c r="B18" s="1431"/>
      <c r="C18" s="1276"/>
      <c r="D18" s="1276"/>
      <c r="E18" s="1276"/>
      <c r="F18" s="1276"/>
      <c r="G18" s="1276"/>
      <c r="H18" s="1276"/>
      <c r="I18" s="1276"/>
      <c r="J18" s="1276"/>
      <c r="K18" s="1276"/>
      <c r="L18" s="1276"/>
      <c r="M18" s="1277"/>
      <c r="N18" s="366"/>
      <c r="O18" s="1432" t="s">
        <v>694</v>
      </c>
      <c r="P18" s="1432"/>
      <c r="Q18" s="1432"/>
      <c r="R18" s="1432"/>
      <c r="S18" s="1432"/>
      <c r="T18" s="1432"/>
      <c r="U18" s="1432"/>
      <c r="V18" s="1432"/>
      <c r="W18" s="1432"/>
      <c r="X18" s="1432"/>
      <c r="Y18" s="1432"/>
      <c r="Z18" s="1432"/>
      <c r="AA18" s="1432"/>
      <c r="AB18" s="1432"/>
      <c r="AC18" s="1432"/>
      <c r="AD18" s="1432"/>
      <c r="AE18" s="1432"/>
      <c r="AF18" s="1432"/>
      <c r="AG18" s="1432"/>
      <c r="AH18" s="1432"/>
      <c r="AI18" s="1432"/>
      <c r="AJ18" s="1432"/>
      <c r="AK18" s="1432"/>
      <c r="AL18" s="1432"/>
      <c r="AM18" s="1432"/>
      <c r="AN18" s="1432"/>
      <c r="AO18" s="1432"/>
      <c r="AP18" s="1432"/>
      <c r="AQ18" s="1432"/>
      <c r="AR18" s="1432"/>
      <c r="AS18" s="1432"/>
      <c r="AT18" s="1432"/>
      <c r="AU18" s="1432"/>
      <c r="AV18" s="1432"/>
      <c r="AW18" s="1432"/>
      <c r="AX18" s="1432"/>
      <c r="AY18" s="1432"/>
      <c r="AZ18" s="1432"/>
      <c r="BA18" s="1432"/>
      <c r="BB18" s="1432"/>
      <c r="BC18" s="1432"/>
      <c r="BD18" s="1432"/>
      <c r="BE18" s="1432"/>
      <c r="BF18" s="1432"/>
      <c r="BG18" s="1432"/>
      <c r="BH18" s="1432"/>
      <c r="BI18" s="1432"/>
      <c r="BJ18" s="1432"/>
      <c r="BK18" s="1432"/>
      <c r="BL18" s="1433"/>
      <c r="BM18" s="1434">
        <v>2110</v>
      </c>
      <c r="BN18" s="1435"/>
      <c r="BO18" s="1435"/>
      <c r="BP18" s="1435"/>
      <c r="BQ18" s="1435"/>
      <c r="BR18" s="1435"/>
      <c r="BS18" s="1436"/>
      <c r="BT18" s="1437">
        <f>SUM(BT20:CM27)</f>
        <v>68127322</v>
      </c>
      <c r="BU18" s="1438"/>
      <c r="BV18" s="1438"/>
      <c r="BW18" s="1438"/>
      <c r="BX18" s="1438"/>
      <c r="BY18" s="1438"/>
      <c r="BZ18" s="1438"/>
      <c r="CA18" s="1438"/>
      <c r="CB18" s="1438"/>
      <c r="CC18" s="1438"/>
      <c r="CD18" s="1438"/>
      <c r="CE18" s="1438"/>
      <c r="CF18" s="1438"/>
      <c r="CG18" s="1438"/>
      <c r="CH18" s="1438"/>
      <c r="CI18" s="1438"/>
      <c r="CJ18" s="1438"/>
      <c r="CK18" s="1438"/>
      <c r="CL18" s="1438"/>
      <c r="CM18" s="1439"/>
      <c r="CN18" s="1437">
        <f>SUM(CN20:DG27)</f>
        <v>60404889</v>
      </c>
      <c r="CO18" s="1438"/>
      <c r="CP18" s="1438"/>
      <c r="CQ18" s="1438"/>
      <c r="CR18" s="1438"/>
      <c r="CS18" s="1438"/>
      <c r="CT18" s="1438"/>
      <c r="CU18" s="1438"/>
      <c r="CV18" s="1438"/>
      <c r="CW18" s="1438"/>
      <c r="CX18" s="1438"/>
      <c r="CY18" s="1438"/>
      <c r="CZ18" s="1438"/>
      <c r="DA18" s="1438"/>
      <c r="DB18" s="1438"/>
      <c r="DC18" s="1438"/>
      <c r="DD18" s="1438"/>
      <c r="DE18" s="1438"/>
      <c r="DF18" s="1438"/>
      <c r="DG18" s="1439"/>
      <c r="DI18" s="535"/>
      <c r="DJ18" s="535"/>
    </row>
    <row r="19" spans="1:151">
      <c r="B19" s="1473"/>
      <c r="C19" s="1474"/>
      <c r="D19" s="1474"/>
      <c r="E19" s="1474"/>
      <c r="F19" s="1474"/>
      <c r="G19" s="1474"/>
      <c r="H19" s="1474"/>
      <c r="I19" s="1474"/>
      <c r="J19" s="1474"/>
      <c r="K19" s="1474"/>
      <c r="L19" s="1474"/>
      <c r="M19" s="1475"/>
      <c r="N19" s="369"/>
      <c r="O19" s="1058" t="s">
        <v>405</v>
      </c>
      <c r="P19" s="1058"/>
      <c r="Q19" s="1058"/>
      <c r="R19" s="1058"/>
      <c r="S19" s="1058"/>
      <c r="T19" s="1058"/>
      <c r="U19" s="1058"/>
      <c r="V19" s="1058"/>
      <c r="W19" s="1058"/>
      <c r="X19" s="1058"/>
      <c r="Y19" s="1058"/>
      <c r="Z19" s="1058"/>
      <c r="AA19" s="1058"/>
      <c r="AB19" s="1058"/>
      <c r="AC19" s="1058"/>
      <c r="AD19" s="1058"/>
      <c r="AE19" s="1058"/>
      <c r="AF19" s="1058"/>
      <c r="AG19" s="1058"/>
      <c r="AH19" s="1058"/>
      <c r="AI19" s="1058"/>
      <c r="AJ19" s="1058"/>
      <c r="AK19" s="1058"/>
      <c r="AL19" s="1058"/>
      <c r="AM19" s="1058"/>
      <c r="AN19" s="1058"/>
      <c r="AO19" s="1058"/>
      <c r="AP19" s="1058"/>
      <c r="AQ19" s="1058"/>
      <c r="AR19" s="1058"/>
      <c r="AS19" s="1058"/>
      <c r="AT19" s="1058"/>
      <c r="AU19" s="1058"/>
      <c r="AV19" s="1058"/>
      <c r="AW19" s="1058"/>
      <c r="AX19" s="1058"/>
      <c r="AY19" s="1058"/>
      <c r="AZ19" s="1058"/>
      <c r="BA19" s="1058"/>
      <c r="BB19" s="1058"/>
      <c r="BC19" s="1058"/>
      <c r="BD19" s="1058"/>
      <c r="BE19" s="1058"/>
      <c r="BF19" s="1058"/>
      <c r="BG19" s="1058"/>
      <c r="BH19" s="1058"/>
      <c r="BI19" s="1058"/>
      <c r="BJ19" s="1058"/>
      <c r="BK19" s="1058"/>
      <c r="BL19" s="1066"/>
      <c r="BM19" s="1136"/>
      <c r="BN19" s="1137"/>
      <c r="BO19" s="1137"/>
      <c r="BP19" s="1137"/>
      <c r="BQ19" s="1137"/>
      <c r="BR19" s="1137"/>
      <c r="BS19" s="1138"/>
      <c r="BT19" s="1476"/>
      <c r="BU19" s="1477"/>
      <c r="BV19" s="1477"/>
      <c r="BW19" s="1477"/>
      <c r="BX19" s="1477"/>
      <c r="BY19" s="1477"/>
      <c r="BZ19" s="1477"/>
      <c r="CA19" s="1477"/>
      <c r="CB19" s="1477"/>
      <c r="CC19" s="1477"/>
      <c r="CD19" s="1477"/>
      <c r="CE19" s="1477"/>
      <c r="CF19" s="1477"/>
      <c r="CG19" s="1477"/>
      <c r="CH19" s="1477"/>
      <c r="CI19" s="1477"/>
      <c r="CJ19" s="1477"/>
      <c r="CK19" s="1477"/>
      <c r="CL19" s="1477"/>
      <c r="CM19" s="1478"/>
      <c r="CN19" s="1045"/>
      <c r="CO19" s="1054"/>
      <c r="CP19" s="1054"/>
      <c r="CQ19" s="1054"/>
      <c r="CR19" s="1054"/>
      <c r="CS19" s="1054"/>
      <c r="CT19" s="1054"/>
      <c r="CU19" s="1054"/>
      <c r="CV19" s="1054"/>
      <c r="CW19" s="1054"/>
      <c r="CX19" s="1054"/>
      <c r="CY19" s="1054"/>
      <c r="CZ19" s="1054"/>
      <c r="DA19" s="1054"/>
      <c r="DB19" s="1054"/>
      <c r="DC19" s="1054"/>
      <c r="DD19" s="1054"/>
      <c r="DE19" s="1054"/>
      <c r="DF19" s="1054"/>
      <c r="DG19" s="1259"/>
      <c r="EF19" s="501"/>
    </row>
    <row r="20" spans="1:151">
      <c r="B20" s="1473"/>
      <c r="C20" s="1474"/>
      <c r="D20" s="1474"/>
      <c r="E20" s="1474"/>
      <c r="F20" s="1474"/>
      <c r="G20" s="1474"/>
      <c r="H20" s="1474"/>
      <c r="I20" s="1474"/>
      <c r="J20" s="1474"/>
      <c r="K20" s="1474"/>
      <c r="L20" s="1474"/>
      <c r="M20" s="1475"/>
      <c r="N20" s="369"/>
      <c r="O20" s="1058" t="s">
        <v>398</v>
      </c>
      <c r="P20" s="1058"/>
      <c r="Q20" s="1058"/>
      <c r="R20" s="1058"/>
      <c r="S20" s="1058"/>
      <c r="T20" s="1058"/>
      <c r="U20" s="1058"/>
      <c r="V20" s="1058"/>
      <c r="W20" s="1058"/>
      <c r="X20" s="1058"/>
      <c r="Y20" s="1058"/>
      <c r="Z20" s="1058"/>
      <c r="AA20" s="1058"/>
      <c r="AB20" s="1058"/>
      <c r="AC20" s="1058"/>
      <c r="AD20" s="1058"/>
      <c r="AE20" s="1058"/>
      <c r="AF20" s="1058"/>
      <c r="AG20" s="1058"/>
      <c r="AH20" s="1058"/>
      <c r="AI20" s="1058"/>
      <c r="AJ20" s="1058"/>
      <c r="AK20" s="1058"/>
      <c r="AL20" s="1058"/>
      <c r="AM20" s="1058"/>
      <c r="AN20" s="1058"/>
      <c r="AO20" s="1058"/>
      <c r="AP20" s="1058"/>
      <c r="AQ20" s="1058"/>
      <c r="AR20" s="1058"/>
      <c r="AS20" s="1058"/>
      <c r="AT20" s="1058"/>
      <c r="AU20" s="1058"/>
      <c r="AV20" s="1058"/>
      <c r="AW20" s="1058"/>
      <c r="AX20" s="1058"/>
      <c r="AY20" s="1058"/>
      <c r="AZ20" s="1058"/>
      <c r="BA20" s="1058"/>
      <c r="BB20" s="1058"/>
      <c r="BC20" s="1058"/>
      <c r="BD20" s="1058"/>
      <c r="BE20" s="1058"/>
      <c r="BF20" s="1058"/>
      <c r="BG20" s="1058"/>
      <c r="BH20" s="1058"/>
      <c r="BI20" s="1058"/>
      <c r="BJ20" s="1058"/>
      <c r="BK20" s="1058"/>
      <c r="BL20" s="1066"/>
      <c r="BM20" s="1479">
        <v>2111</v>
      </c>
      <c r="BN20" s="1480"/>
      <c r="BO20" s="1480"/>
      <c r="BP20" s="1480"/>
      <c r="BQ20" s="1480"/>
      <c r="BR20" s="1480"/>
      <c r="BS20" s="1481"/>
      <c r="BT20" s="1470">
        <v>65670567</v>
      </c>
      <c r="BU20" s="1471"/>
      <c r="BV20" s="1471"/>
      <c r="BW20" s="1471"/>
      <c r="BX20" s="1471"/>
      <c r="BY20" s="1471"/>
      <c r="BZ20" s="1471"/>
      <c r="CA20" s="1471"/>
      <c r="CB20" s="1471"/>
      <c r="CC20" s="1471"/>
      <c r="CD20" s="1471"/>
      <c r="CE20" s="1471"/>
      <c r="CF20" s="1471"/>
      <c r="CG20" s="1471"/>
      <c r="CH20" s="1471"/>
      <c r="CI20" s="1471"/>
      <c r="CJ20" s="1471"/>
      <c r="CK20" s="1471"/>
      <c r="CL20" s="1471"/>
      <c r="CM20" s="1472"/>
      <c r="CN20" s="1482">
        <v>57563151</v>
      </c>
      <c r="CO20" s="1471"/>
      <c r="CP20" s="1471"/>
      <c r="CQ20" s="1471"/>
      <c r="CR20" s="1471"/>
      <c r="CS20" s="1471"/>
      <c r="CT20" s="1471"/>
      <c r="CU20" s="1471"/>
      <c r="CV20" s="1471"/>
      <c r="CW20" s="1471"/>
      <c r="CX20" s="1471"/>
      <c r="CY20" s="1471"/>
      <c r="CZ20" s="1471"/>
      <c r="DA20" s="1471"/>
      <c r="DB20" s="1471"/>
      <c r="DC20" s="1471"/>
      <c r="DD20" s="1471"/>
      <c r="DE20" s="1471"/>
      <c r="DF20" s="1471"/>
      <c r="DG20" s="1472"/>
      <c r="EF20" s="501"/>
    </row>
    <row r="21" spans="1:151">
      <c r="B21" s="1473"/>
      <c r="C21" s="1474"/>
      <c r="D21" s="1474"/>
      <c r="E21" s="1474"/>
      <c r="F21" s="1474"/>
      <c r="G21" s="1474"/>
      <c r="H21" s="1474"/>
      <c r="I21" s="1474"/>
      <c r="J21" s="1474"/>
      <c r="K21" s="1474"/>
      <c r="L21" s="1474"/>
      <c r="M21" s="1475"/>
      <c r="N21" s="369"/>
      <c r="O21" s="1058" t="s">
        <v>399</v>
      </c>
      <c r="P21" s="1058"/>
      <c r="Q21" s="1058"/>
      <c r="R21" s="1058"/>
      <c r="S21" s="1058"/>
      <c r="T21" s="1058"/>
      <c r="U21" s="1058"/>
      <c r="V21" s="1058"/>
      <c r="W21" s="1058"/>
      <c r="X21" s="1058"/>
      <c r="Y21" s="1058"/>
      <c r="Z21" s="1058"/>
      <c r="AA21" s="1058"/>
      <c r="AB21" s="1058"/>
      <c r="AC21" s="1058"/>
      <c r="AD21" s="1058"/>
      <c r="AE21" s="1058"/>
      <c r="AF21" s="1058"/>
      <c r="AG21" s="1058"/>
      <c r="AH21" s="1058"/>
      <c r="AI21" s="1058"/>
      <c r="AJ21" s="1058"/>
      <c r="AK21" s="1058"/>
      <c r="AL21" s="1058"/>
      <c r="AM21" s="1058"/>
      <c r="AN21" s="1058"/>
      <c r="AO21" s="1058"/>
      <c r="AP21" s="1058"/>
      <c r="AQ21" s="1058"/>
      <c r="AR21" s="1058"/>
      <c r="AS21" s="1058"/>
      <c r="AT21" s="1058"/>
      <c r="AU21" s="1058"/>
      <c r="AV21" s="1058"/>
      <c r="AW21" s="1058"/>
      <c r="AX21" s="1058"/>
      <c r="AY21" s="1058"/>
      <c r="AZ21" s="1058"/>
      <c r="BA21" s="1058"/>
      <c r="BB21" s="1058"/>
      <c r="BC21" s="1058"/>
      <c r="BD21" s="1058"/>
      <c r="BE21" s="1058"/>
      <c r="BF21" s="1058"/>
      <c r="BG21" s="1058"/>
      <c r="BH21" s="1058"/>
      <c r="BI21" s="1058"/>
      <c r="BJ21" s="1058"/>
      <c r="BK21" s="1058"/>
      <c r="BL21" s="1066"/>
      <c r="BM21" s="1479">
        <v>2112</v>
      </c>
      <c r="BN21" s="1480"/>
      <c r="BO21" s="1480"/>
      <c r="BP21" s="1480"/>
      <c r="BQ21" s="1480"/>
      <c r="BR21" s="1480"/>
      <c r="BS21" s="1481"/>
      <c r="BT21" s="1476">
        <v>1676637</v>
      </c>
      <c r="BU21" s="1477"/>
      <c r="BV21" s="1477"/>
      <c r="BW21" s="1477"/>
      <c r="BX21" s="1477"/>
      <c r="BY21" s="1477"/>
      <c r="BZ21" s="1477"/>
      <c r="CA21" s="1477"/>
      <c r="CB21" s="1477"/>
      <c r="CC21" s="1477"/>
      <c r="CD21" s="1477"/>
      <c r="CE21" s="1477"/>
      <c r="CF21" s="1477"/>
      <c r="CG21" s="1477"/>
      <c r="CH21" s="1477"/>
      <c r="CI21" s="1477"/>
      <c r="CJ21" s="1477"/>
      <c r="CK21" s="1477"/>
      <c r="CL21" s="1477"/>
      <c r="CM21" s="1478"/>
      <c r="CN21" s="1045">
        <v>2185538</v>
      </c>
      <c r="CO21" s="1054"/>
      <c r="CP21" s="1054"/>
      <c r="CQ21" s="1054"/>
      <c r="CR21" s="1054"/>
      <c r="CS21" s="1054"/>
      <c r="CT21" s="1054"/>
      <c r="CU21" s="1054"/>
      <c r="CV21" s="1054"/>
      <c r="CW21" s="1054"/>
      <c r="CX21" s="1054"/>
      <c r="CY21" s="1054"/>
      <c r="CZ21" s="1054"/>
      <c r="DA21" s="1054"/>
      <c r="DB21" s="1054"/>
      <c r="DC21" s="1054"/>
      <c r="DD21" s="1054"/>
      <c r="DE21" s="1054"/>
      <c r="DF21" s="1054"/>
      <c r="DG21" s="1259"/>
      <c r="EF21" s="501"/>
    </row>
    <row r="22" spans="1:151" ht="26.25" customHeight="1">
      <c r="B22" s="1473"/>
      <c r="C22" s="1474"/>
      <c r="D22" s="1474"/>
      <c r="E22" s="1474"/>
      <c r="F22" s="1474"/>
      <c r="G22" s="1474"/>
      <c r="H22" s="1474"/>
      <c r="I22" s="1474"/>
      <c r="J22" s="1474"/>
      <c r="K22" s="1474"/>
      <c r="L22" s="1474"/>
      <c r="M22" s="1475"/>
      <c r="N22" s="369"/>
      <c r="O22" s="1267" t="s">
        <v>400</v>
      </c>
      <c r="P22" s="1267"/>
      <c r="Q22" s="1267"/>
      <c r="R22" s="1267"/>
      <c r="S22" s="1267"/>
      <c r="T22" s="1267"/>
      <c r="U22" s="1267"/>
      <c r="V22" s="1267"/>
      <c r="W22" s="1267"/>
      <c r="X22" s="1267"/>
      <c r="Y22" s="1267"/>
      <c r="Z22" s="1267"/>
      <c r="AA22" s="1267"/>
      <c r="AB22" s="1267"/>
      <c r="AC22" s="1267"/>
      <c r="AD22" s="1267"/>
      <c r="AE22" s="1267"/>
      <c r="AF22" s="1267"/>
      <c r="AG22" s="1267"/>
      <c r="AH22" s="1267"/>
      <c r="AI22" s="1267"/>
      <c r="AJ22" s="1267"/>
      <c r="AK22" s="1267"/>
      <c r="AL22" s="1267"/>
      <c r="AM22" s="1267"/>
      <c r="AN22" s="1267"/>
      <c r="AO22" s="1267"/>
      <c r="AP22" s="1267"/>
      <c r="AQ22" s="1267"/>
      <c r="AR22" s="1267"/>
      <c r="AS22" s="1267"/>
      <c r="AT22" s="1267"/>
      <c r="AU22" s="1267"/>
      <c r="AV22" s="1267"/>
      <c r="AW22" s="1267"/>
      <c r="AX22" s="1267"/>
      <c r="AY22" s="1267"/>
      <c r="AZ22" s="1267"/>
      <c r="BA22" s="1267"/>
      <c r="BB22" s="1267"/>
      <c r="BC22" s="1267"/>
      <c r="BD22" s="1267"/>
      <c r="BE22" s="1267"/>
      <c r="BF22" s="1267"/>
      <c r="BG22" s="1267"/>
      <c r="BH22" s="1267"/>
      <c r="BI22" s="1267"/>
      <c r="BJ22" s="1267"/>
      <c r="BK22" s="1267"/>
      <c r="BL22" s="1268"/>
      <c r="BM22" s="1479">
        <v>2113</v>
      </c>
      <c r="BN22" s="1480"/>
      <c r="BO22" s="1480"/>
      <c r="BP22" s="1480"/>
      <c r="BQ22" s="1480"/>
      <c r="BR22" s="1480"/>
      <c r="BS22" s="1481"/>
      <c r="BT22" s="1476">
        <v>0</v>
      </c>
      <c r="BU22" s="1477"/>
      <c r="BV22" s="1477"/>
      <c r="BW22" s="1477"/>
      <c r="BX22" s="1477"/>
      <c r="BY22" s="1477"/>
      <c r="BZ22" s="1477"/>
      <c r="CA22" s="1477"/>
      <c r="CB22" s="1477"/>
      <c r="CC22" s="1477"/>
      <c r="CD22" s="1477"/>
      <c r="CE22" s="1477"/>
      <c r="CF22" s="1477"/>
      <c r="CG22" s="1477"/>
      <c r="CH22" s="1477"/>
      <c r="CI22" s="1477"/>
      <c r="CJ22" s="1477"/>
      <c r="CK22" s="1477"/>
      <c r="CL22" s="1477"/>
      <c r="CM22" s="1478"/>
      <c r="CN22" s="1045">
        <v>0</v>
      </c>
      <c r="CO22" s="1054"/>
      <c r="CP22" s="1054"/>
      <c r="CQ22" s="1054"/>
      <c r="CR22" s="1054"/>
      <c r="CS22" s="1054"/>
      <c r="CT22" s="1054"/>
      <c r="CU22" s="1054"/>
      <c r="CV22" s="1054"/>
      <c r="CW22" s="1054"/>
      <c r="CX22" s="1054"/>
      <c r="CY22" s="1054"/>
      <c r="CZ22" s="1054"/>
      <c r="DA22" s="1054"/>
      <c r="DB22" s="1054"/>
      <c r="DC22" s="1054"/>
      <c r="DD22" s="1054"/>
      <c r="DE22" s="1054"/>
      <c r="DF22" s="1054"/>
      <c r="DG22" s="1259"/>
      <c r="EF22" s="501"/>
    </row>
    <row r="23" spans="1:151">
      <c r="B23" s="1473"/>
      <c r="C23" s="1474"/>
      <c r="D23" s="1474"/>
      <c r="E23" s="1474"/>
      <c r="F23" s="1474"/>
      <c r="G23" s="1474"/>
      <c r="H23" s="1474"/>
      <c r="I23" s="1474"/>
      <c r="J23" s="1474"/>
      <c r="K23" s="1474"/>
      <c r="L23" s="1474"/>
      <c r="M23" s="1475"/>
      <c r="N23" s="369"/>
      <c r="O23" s="1058" t="s">
        <v>401</v>
      </c>
      <c r="P23" s="1058"/>
      <c r="Q23" s="1058"/>
      <c r="R23" s="1058"/>
      <c r="S23" s="1058"/>
      <c r="T23" s="1058"/>
      <c r="U23" s="1058"/>
      <c r="V23" s="1058"/>
      <c r="W23" s="1058"/>
      <c r="X23" s="1058"/>
      <c r="Y23" s="1058"/>
      <c r="Z23" s="1058"/>
      <c r="AA23" s="1058"/>
      <c r="AB23" s="1058"/>
      <c r="AC23" s="1058"/>
      <c r="AD23" s="1058"/>
      <c r="AE23" s="1058"/>
      <c r="AF23" s="1058"/>
      <c r="AG23" s="1058"/>
      <c r="AH23" s="1058"/>
      <c r="AI23" s="1058"/>
      <c r="AJ23" s="1058"/>
      <c r="AK23" s="1058"/>
      <c r="AL23" s="1058"/>
      <c r="AM23" s="1058"/>
      <c r="AN23" s="1058"/>
      <c r="AO23" s="1058"/>
      <c r="AP23" s="1058"/>
      <c r="AQ23" s="1058"/>
      <c r="AR23" s="1058"/>
      <c r="AS23" s="1058"/>
      <c r="AT23" s="1058"/>
      <c r="AU23" s="1058"/>
      <c r="AV23" s="1058"/>
      <c r="AW23" s="1058"/>
      <c r="AX23" s="1058"/>
      <c r="AY23" s="1058"/>
      <c r="AZ23" s="1058"/>
      <c r="BA23" s="1058"/>
      <c r="BB23" s="1058"/>
      <c r="BC23" s="1058"/>
      <c r="BD23" s="1058"/>
      <c r="BE23" s="1058"/>
      <c r="BF23" s="1058"/>
      <c r="BG23" s="1058"/>
      <c r="BH23" s="1058"/>
      <c r="BI23" s="1058"/>
      <c r="BJ23" s="1058"/>
      <c r="BK23" s="1058"/>
      <c r="BL23" s="1066"/>
      <c r="BM23" s="1479">
        <v>2114</v>
      </c>
      <c r="BN23" s="1480"/>
      <c r="BO23" s="1480"/>
      <c r="BP23" s="1480"/>
      <c r="BQ23" s="1480"/>
      <c r="BR23" s="1480"/>
      <c r="BS23" s="1481"/>
      <c r="BT23" s="1476">
        <v>0</v>
      </c>
      <c r="BU23" s="1477"/>
      <c r="BV23" s="1477"/>
      <c r="BW23" s="1477"/>
      <c r="BX23" s="1477"/>
      <c r="BY23" s="1477"/>
      <c r="BZ23" s="1477"/>
      <c r="CA23" s="1477"/>
      <c r="CB23" s="1477"/>
      <c r="CC23" s="1477"/>
      <c r="CD23" s="1477"/>
      <c r="CE23" s="1477"/>
      <c r="CF23" s="1477"/>
      <c r="CG23" s="1477"/>
      <c r="CH23" s="1477"/>
      <c r="CI23" s="1477"/>
      <c r="CJ23" s="1477"/>
      <c r="CK23" s="1477"/>
      <c r="CL23" s="1477"/>
      <c r="CM23" s="1478"/>
      <c r="CN23" s="1045">
        <v>0</v>
      </c>
      <c r="CO23" s="1054"/>
      <c r="CP23" s="1054"/>
      <c r="CQ23" s="1054"/>
      <c r="CR23" s="1054"/>
      <c r="CS23" s="1054"/>
      <c r="CT23" s="1054"/>
      <c r="CU23" s="1054"/>
      <c r="CV23" s="1054"/>
      <c r="CW23" s="1054"/>
      <c r="CX23" s="1054"/>
      <c r="CY23" s="1054"/>
      <c r="CZ23" s="1054"/>
      <c r="DA23" s="1054"/>
      <c r="DB23" s="1054"/>
      <c r="DC23" s="1054"/>
      <c r="DD23" s="1054"/>
      <c r="DE23" s="1054"/>
      <c r="DF23" s="1054"/>
      <c r="DG23" s="1259"/>
      <c r="EF23" s="501"/>
    </row>
    <row r="24" spans="1:151">
      <c r="B24" s="1473"/>
      <c r="C24" s="1474"/>
      <c r="D24" s="1474"/>
      <c r="E24" s="1474"/>
      <c r="F24" s="1474"/>
      <c r="G24" s="1474"/>
      <c r="H24" s="1474"/>
      <c r="I24" s="1474"/>
      <c r="J24" s="1474"/>
      <c r="K24" s="1474"/>
      <c r="L24" s="1474"/>
      <c r="M24" s="1475"/>
      <c r="N24" s="369"/>
      <c r="O24" s="1058" t="s">
        <v>695</v>
      </c>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1058"/>
      <c r="BA24" s="1058"/>
      <c r="BB24" s="1058"/>
      <c r="BC24" s="1058"/>
      <c r="BD24" s="1058"/>
      <c r="BE24" s="1058"/>
      <c r="BF24" s="1058"/>
      <c r="BG24" s="1058"/>
      <c r="BH24" s="1058"/>
      <c r="BI24" s="1058"/>
      <c r="BJ24" s="1058"/>
      <c r="BK24" s="1058"/>
      <c r="BL24" s="1066"/>
      <c r="BM24" s="1479">
        <v>2115</v>
      </c>
      <c r="BN24" s="1480"/>
      <c r="BO24" s="1480"/>
      <c r="BP24" s="1480"/>
      <c r="BQ24" s="1480"/>
      <c r="BR24" s="1480"/>
      <c r="BS24" s="1481"/>
      <c r="BT24" s="1476">
        <v>0</v>
      </c>
      <c r="BU24" s="1477"/>
      <c r="BV24" s="1477"/>
      <c r="BW24" s="1477"/>
      <c r="BX24" s="1477"/>
      <c r="BY24" s="1477"/>
      <c r="BZ24" s="1477"/>
      <c r="CA24" s="1477"/>
      <c r="CB24" s="1477"/>
      <c r="CC24" s="1477"/>
      <c r="CD24" s="1477"/>
      <c r="CE24" s="1477"/>
      <c r="CF24" s="1477"/>
      <c r="CG24" s="1477"/>
      <c r="CH24" s="1477"/>
      <c r="CI24" s="1477"/>
      <c r="CJ24" s="1477"/>
      <c r="CK24" s="1477"/>
      <c r="CL24" s="1477"/>
      <c r="CM24" s="1478"/>
      <c r="CN24" s="1045">
        <v>0</v>
      </c>
      <c r="CO24" s="1054"/>
      <c r="CP24" s="1054"/>
      <c r="CQ24" s="1054"/>
      <c r="CR24" s="1054"/>
      <c r="CS24" s="1054"/>
      <c r="CT24" s="1054"/>
      <c r="CU24" s="1054"/>
      <c r="CV24" s="1054"/>
      <c r="CW24" s="1054"/>
      <c r="CX24" s="1054"/>
      <c r="CY24" s="1054"/>
      <c r="CZ24" s="1054"/>
      <c r="DA24" s="1054"/>
      <c r="DB24" s="1054"/>
      <c r="DC24" s="1054"/>
      <c r="DD24" s="1054"/>
      <c r="DE24" s="1054"/>
      <c r="DF24" s="1054"/>
      <c r="DG24" s="1259"/>
      <c r="EF24" s="501"/>
    </row>
    <row r="25" spans="1:151">
      <c r="B25" s="1473"/>
      <c r="C25" s="1474"/>
      <c r="D25" s="1474"/>
      <c r="E25" s="1474"/>
      <c r="F25" s="1474"/>
      <c r="G25" s="1474"/>
      <c r="H25" s="1474"/>
      <c r="I25" s="1474"/>
      <c r="J25" s="1474"/>
      <c r="K25" s="1474"/>
      <c r="L25" s="1474"/>
      <c r="M25" s="1475"/>
      <c r="N25" s="369"/>
      <c r="O25" s="1058" t="s">
        <v>402</v>
      </c>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1058"/>
      <c r="BK25" s="1058"/>
      <c r="BL25" s="1066"/>
      <c r="BM25" s="1479">
        <v>2116</v>
      </c>
      <c r="BN25" s="1480"/>
      <c r="BO25" s="1480"/>
      <c r="BP25" s="1480"/>
      <c r="BQ25" s="1480"/>
      <c r="BR25" s="1480"/>
      <c r="BS25" s="1481"/>
      <c r="BT25" s="1476">
        <v>0</v>
      </c>
      <c r="BU25" s="1477"/>
      <c r="BV25" s="1477"/>
      <c r="BW25" s="1477"/>
      <c r="BX25" s="1477"/>
      <c r="BY25" s="1477"/>
      <c r="BZ25" s="1477"/>
      <c r="CA25" s="1477"/>
      <c r="CB25" s="1477"/>
      <c r="CC25" s="1477"/>
      <c r="CD25" s="1477"/>
      <c r="CE25" s="1477"/>
      <c r="CF25" s="1477"/>
      <c r="CG25" s="1477"/>
      <c r="CH25" s="1477"/>
      <c r="CI25" s="1477"/>
      <c r="CJ25" s="1477"/>
      <c r="CK25" s="1477"/>
      <c r="CL25" s="1477"/>
      <c r="CM25" s="1478"/>
      <c r="CN25" s="1045">
        <v>0</v>
      </c>
      <c r="CO25" s="1054"/>
      <c r="CP25" s="1054"/>
      <c r="CQ25" s="1054"/>
      <c r="CR25" s="1054"/>
      <c r="CS25" s="1054"/>
      <c r="CT25" s="1054"/>
      <c r="CU25" s="1054"/>
      <c r="CV25" s="1054"/>
      <c r="CW25" s="1054"/>
      <c r="CX25" s="1054"/>
      <c r="CY25" s="1054"/>
      <c r="CZ25" s="1054"/>
      <c r="DA25" s="1054"/>
      <c r="DB25" s="1054"/>
      <c r="DC25" s="1054"/>
      <c r="DD25" s="1054"/>
      <c r="DE25" s="1054"/>
      <c r="DF25" s="1054"/>
      <c r="DG25" s="1259"/>
      <c r="EF25" s="501"/>
    </row>
    <row r="26" spans="1:151" ht="27" customHeight="1">
      <c r="B26" s="1473"/>
      <c r="C26" s="1474"/>
      <c r="D26" s="1474"/>
      <c r="E26" s="1474"/>
      <c r="F26" s="1474"/>
      <c r="G26" s="1474"/>
      <c r="H26" s="1474"/>
      <c r="I26" s="1474"/>
      <c r="J26" s="1474"/>
      <c r="K26" s="1474"/>
      <c r="L26" s="1474"/>
      <c r="M26" s="1475"/>
      <c r="N26" s="370"/>
      <c r="O26" s="1483" t="s">
        <v>403</v>
      </c>
      <c r="P26" s="1483"/>
      <c r="Q26" s="1483"/>
      <c r="R26" s="1483"/>
      <c r="S26" s="1483"/>
      <c r="T26" s="1483"/>
      <c r="U26" s="1483"/>
      <c r="V26" s="1483"/>
      <c r="W26" s="1483"/>
      <c r="X26" s="1483"/>
      <c r="Y26" s="1483"/>
      <c r="Z26" s="1483"/>
      <c r="AA26" s="1483"/>
      <c r="AB26" s="1483"/>
      <c r="AC26" s="1483"/>
      <c r="AD26" s="1483"/>
      <c r="AE26" s="1483"/>
      <c r="AF26" s="1483"/>
      <c r="AG26" s="1483"/>
      <c r="AH26" s="1483"/>
      <c r="AI26" s="1483"/>
      <c r="AJ26" s="1483"/>
      <c r="AK26" s="1483"/>
      <c r="AL26" s="1483"/>
      <c r="AM26" s="1483"/>
      <c r="AN26" s="1483"/>
      <c r="AO26" s="1483"/>
      <c r="AP26" s="1483"/>
      <c r="AQ26" s="1483"/>
      <c r="AR26" s="1483"/>
      <c r="AS26" s="1483"/>
      <c r="AT26" s="1483"/>
      <c r="AU26" s="1483"/>
      <c r="AV26" s="1483"/>
      <c r="AW26" s="1483"/>
      <c r="AX26" s="1483"/>
      <c r="AY26" s="1483"/>
      <c r="AZ26" s="1483"/>
      <c r="BA26" s="1483"/>
      <c r="BB26" s="1483"/>
      <c r="BC26" s="1483"/>
      <c r="BD26" s="1483"/>
      <c r="BE26" s="1483"/>
      <c r="BF26" s="1483"/>
      <c r="BG26" s="1483"/>
      <c r="BH26" s="1483"/>
      <c r="BI26" s="1483"/>
      <c r="BJ26" s="1483"/>
      <c r="BK26" s="1483"/>
      <c r="BL26" s="1484"/>
      <c r="BM26" s="1136">
        <v>2117</v>
      </c>
      <c r="BN26" s="1137"/>
      <c r="BO26" s="1137"/>
      <c r="BP26" s="1137"/>
      <c r="BQ26" s="1137"/>
      <c r="BR26" s="1137"/>
      <c r="BS26" s="1138"/>
      <c r="BT26" s="1476">
        <v>780118</v>
      </c>
      <c r="BU26" s="1477"/>
      <c r="BV26" s="1477"/>
      <c r="BW26" s="1477"/>
      <c r="BX26" s="1477"/>
      <c r="BY26" s="1477"/>
      <c r="BZ26" s="1477"/>
      <c r="CA26" s="1477"/>
      <c r="CB26" s="1477"/>
      <c r="CC26" s="1477"/>
      <c r="CD26" s="1477"/>
      <c r="CE26" s="1477"/>
      <c r="CF26" s="1477"/>
      <c r="CG26" s="1477"/>
      <c r="CH26" s="1477"/>
      <c r="CI26" s="1477"/>
      <c r="CJ26" s="1477"/>
      <c r="CK26" s="1477"/>
      <c r="CL26" s="1477"/>
      <c r="CM26" s="1478"/>
      <c r="CN26" s="1045">
        <v>656200</v>
      </c>
      <c r="CO26" s="1054"/>
      <c r="CP26" s="1054"/>
      <c r="CQ26" s="1054"/>
      <c r="CR26" s="1054"/>
      <c r="CS26" s="1054"/>
      <c r="CT26" s="1054"/>
      <c r="CU26" s="1054"/>
      <c r="CV26" s="1054"/>
      <c r="CW26" s="1054"/>
      <c r="CX26" s="1054"/>
      <c r="CY26" s="1054"/>
      <c r="CZ26" s="1054"/>
      <c r="DA26" s="1054"/>
      <c r="DB26" s="1054"/>
      <c r="DC26" s="1054"/>
      <c r="DD26" s="1054"/>
      <c r="DE26" s="1054"/>
      <c r="DF26" s="1054"/>
      <c r="DG26" s="1259"/>
      <c r="EJ26" s="501"/>
      <c r="EK26" s="501"/>
      <c r="EL26" s="501"/>
      <c r="EM26" s="501"/>
      <c r="EN26" s="501"/>
      <c r="EO26" s="501"/>
      <c r="EP26" s="501"/>
      <c r="EQ26" s="501"/>
      <c r="ER26" s="501"/>
      <c r="ES26" s="501"/>
      <c r="ET26" s="501"/>
      <c r="EU26" s="501"/>
    </row>
    <row r="27" spans="1:151" ht="26.25" customHeight="1">
      <c r="B27" s="1473"/>
      <c r="C27" s="1474"/>
      <c r="D27" s="1474"/>
      <c r="E27" s="1474"/>
      <c r="F27" s="1474"/>
      <c r="G27" s="1474"/>
      <c r="H27" s="1474"/>
      <c r="I27" s="1474"/>
      <c r="J27" s="1474"/>
      <c r="K27" s="1474"/>
      <c r="L27" s="1474"/>
      <c r="M27" s="1475"/>
      <c r="N27" s="370"/>
      <c r="O27" s="1483" t="s">
        <v>404</v>
      </c>
      <c r="P27" s="1483"/>
      <c r="Q27" s="1483"/>
      <c r="R27" s="1483"/>
      <c r="S27" s="1483"/>
      <c r="T27" s="1483"/>
      <c r="U27" s="1483"/>
      <c r="V27" s="1483"/>
      <c r="W27" s="1483"/>
      <c r="X27" s="1483"/>
      <c r="Y27" s="1483"/>
      <c r="Z27" s="1483"/>
      <c r="AA27" s="1483"/>
      <c r="AB27" s="1483"/>
      <c r="AC27" s="1483"/>
      <c r="AD27" s="1483"/>
      <c r="AE27" s="1483"/>
      <c r="AF27" s="1483"/>
      <c r="AG27" s="1483"/>
      <c r="AH27" s="1483"/>
      <c r="AI27" s="1483"/>
      <c r="AJ27" s="1483"/>
      <c r="AK27" s="1483"/>
      <c r="AL27" s="1483"/>
      <c r="AM27" s="1483"/>
      <c r="AN27" s="1483"/>
      <c r="AO27" s="1483"/>
      <c r="AP27" s="1483"/>
      <c r="AQ27" s="1483"/>
      <c r="AR27" s="1483"/>
      <c r="AS27" s="1483"/>
      <c r="AT27" s="1483"/>
      <c r="AU27" s="1483"/>
      <c r="AV27" s="1483"/>
      <c r="AW27" s="1483"/>
      <c r="AX27" s="1483"/>
      <c r="AY27" s="1483"/>
      <c r="AZ27" s="1483"/>
      <c r="BA27" s="1483"/>
      <c r="BB27" s="1483"/>
      <c r="BC27" s="1483"/>
      <c r="BD27" s="1483"/>
      <c r="BE27" s="1483"/>
      <c r="BF27" s="1483"/>
      <c r="BG27" s="1483"/>
      <c r="BH27" s="1483"/>
      <c r="BI27" s="1483"/>
      <c r="BJ27" s="1483"/>
      <c r="BK27" s="1483"/>
      <c r="BL27" s="1484"/>
      <c r="BM27" s="1136">
        <v>2118</v>
      </c>
      <c r="BN27" s="1137"/>
      <c r="BO27" s="1137"/>
      <c r="BP27" s="1137"/>
      <c r="BQ27" s="1137"/>
      <c r="BR27" s="1137"/>
      <c r="BS27" s="1138"/>
      <c r="BT27" s="1476">
        <v>0</v>
      </c>
      <c r="BU27" s="1477"/>
      <c r="BV27" s="1477"/>
      <c r="BW27" s="1477"/>
      <c r="BX27" s="1477"/>
      <c r="BY27" s="1477"/>
      <c r="BZ27" s="1477"/>
      <c r="CA27" s="1477"/>
      <c r="CB27" s="1477"/>
      <c r="CC27" s="1477"/>
      <c r="CD27" s="1477"/>
      <c r="CE27" s="1477"/>
      <c r="CF27" s="1477"/>
      <c r="CG27" s="1477"/>
      <c r="CH27" s="1477"/>
      <c r="CI27" s="1477"/>
      <c r="CJ27" s="1477"/>
      <c r="CK27" s="1477"/>
      <c r="CL27" s="1477"/>
      <c r="CM27" s="1478"/>
      <c r="CN27" s="1045">
        <v>0</v>
      </c>
      <c r="CO27" s="1054"/>
      <c r="CP27" s="1054"/>
      <c r="CQ27" s="1054"/>
      <c r="CR27" s="1054"/>
      <c r="CS27" s="1054"/>
      <c r="CT27" s="1054"/>
      <c r="CU27" s="1054"/>
      <c r="CV27" s="1054"/>
      <c r="CW27" s="1054"/>
      <c r="CX27" s="1054"/>
      <c r="CY27" s="1054"/>
      <c r="CZ27" s="1054"/>
      <c r="DA27" s="1054"/>
      <c r="DB27" s="1054"/>
      <c r="DC27" s="1054"/>
      <c r="DD27" s="1054"/>
      <c r="DE27" s="1054"/>
      <c r="DF27" s="1054"/>
      <c r="DG27" s="1259"/>
      <c r="EJ27" s="501"/>
      <c r="EK27" s="501"/>
      <c r="EL27" s="501"/>
      <c r="EM27" s="501"/>
      <c r="EN27" s="501"/>
      <c r="EO27" s="501"/>
      <c r="EP27" s="501"/>
      <c r="EQ27" s="501"/>
      <c r="ER27" s="501"/>
      <c r="ES27" s="501"/>
      <c r="ET27" s="501"/>
      <c r="EU27" s="501"/>
    </row>
    <row r="28" spans="1:151" ht="13.5" customHeight="1">
      <c r="B28" s="1473"/>
      <c r="C28" s="1474"/>
      <c r="D28" s="1474"/>
      <c r="E28" s="1474"/>
      <c r="F28" s="1474"/>
      <c r="G28" s="1474"/>
      <c r="H28" s="1474"/>
      <c r="I28" s="1474"/>
      <c r="J28" s="1474"/>
      <c r="K28" s="1474"/>
      <c r="L28" s="1474"/>
      <c r="M28" s="1475"/>
      <c r="N28" s="369"/>
      <c r="O28" s="1483"/>
      <c r="P28" s="1483"/>
      <c r="Q28" s="1483"/>
      <c r="R28" s="1483"/>
      <c r="S28" s="1483"/>
      <c r="T28" s="1483"/>
      <c r="U28" s="1483"/>
      <c r="V28" s="1483"/>
      <c r="W28" s="1483"/>
      <c r="X28" s="1483"/>
      <c r="Y28" s="1483"/>
      <c r="Z28" s="1483"/>
      <c r="AA28" s="1483"/>
      <c r="AB28" s="1483"/>
      <c r="AC28" s="1483"/>
      <c r="AD28" s="1483"/>
      <c r="AE28" s="1483"/>
      <c r="AF28" s="1483"/>
      <c r="AG28" s="1483"/>
      <c r="AH28" s="1483"/>
      <c r="AI28" s="1483"/>
      <c r="AJ28" s="1483"/>
      <c r="AK28" s="1483"/>
      <c r="AL28" s="1483"/>
      <c r="AM28" s="1483"/>
      <c r="AN28" s="1483"/>
      <c r="AO28" s="1483"/>
      <c r="AP28" s="1483"/>
      <c r="AQ28" s="1483"/>
      <c r="AR28" s="1483"/>
      <c r="AS28" s="1483"/>
      <c r="AT28" s="1483"/>
      <c r="AU28" s="1483"/>
      <c r="AV28" s="1483"/>
      <c r="AW28" s="1483"/>
      <c r="AX28" s="1483"/>
      <c r="AY28" s="1483"/>
      <c r="AZ28" s="1483"/>
      <c r="BA28" s="1483"/>
      <c r="BB28" s="1483"/>
      <c r="BC28" s="1483"/>
      <c r="BD28" s="1483"/>
      <c r="BE28" s="1483"/>
      <c r="BF28" s="1483"/>
      <c r="BG28" s="1483"/>
      <c r="BH28" s="1483"/>
      <c r="BI28" s="1483"/>
      <c r="BJ28" s="1483"/>
      <c r="BK28" s="1483"/>
      <c r="BL28" s="1484"/>
      <c r="BM28" s="1136"/>
      <c r="BN28" s="1137"/>
      <c r="BO28" s="1137"/>
      <c r="BP28" s="1137"/>
      <c r="BQ28" s="1137"/>
      <c r="BR28" s="1137"/>
      <c r="BS28" s="1138"/>
      <c r="BT28" s="1476"/>
      <c r="BU28" s="1477"/>
      <c r="BV28" s="1477"/>
      <c r="BW28" s="1477"/>
      <c r="BX28" s="1477"/>
      <c r="BY28" s="1477"/>
      <c r="BZ28" s="1477"/>
      <c r="CA28" s="1477"/>
      <c r="CB28" s="1477"/>
      <c r="CC28" s="1477"/>
      <c r="CD28" s="1477"/>
      <c r="CE28" s="1477"/>
      <c r="CF28" s="1477"/>
      <c r="CG28" s="1477"/>
      <c r="CH28" s="1477"/>
      <c r="CI28" s="1477"/>
      <c r="CJ28" s="1477"/>
      <c r="CK28" s="1477"/>
      <c r="CL28" s="1477"/>
      <c r="CM28" s="1478"/>
      <c r="CN28" s="1045"/>
      <c r="CO28" s="1054"/>
      <c r="CP28" s="1054"/>
      <c r="CQ28" s="1054"/>
      <c r="CR28" s="1054"/>
      <c r="CS28" s="1054"/>
      <c r="CT28" s="1054"/>
      <c r="CU28" s="1054"/>
      <c r="CV28" s="1054"/>
      <c r="CW28" s="1054"/>
      <c r="CX28" s="1054"/>
      <c r="CY28" s="1054"/>
      <c r="CZ28" s="1054"/>
      <c r="DA28" s="1054"/>
      <c r="DB28" s="1054"/>
      <c r="DC28" s="1054"/>
      <c r="DD28" s="1054"/>
      <c r="DE28" s="1054"/>
      <c r="DF28" s="1054"/>
      <c r="DG28" s="1259"/>
      <c r="EJ28" s="501"/>
      <c r="EK28" s="501"/>
      <c r="EL28" s="501"/>
      <c r="EM28" s="501"/>
      <c r="EN28" s="501"/>
      <c r="EO28" s="501"/>
      <c r="EP28" s="501"/>
      <c r="EQ28" s="501"/>
      <c r="ER28" s="501"/>
      <c r="ES28" s="501"/>
      <c r="ET28" s="501"/>
      <c r="EU28" s="501"/>
    </row>
    <row r="29" spans="1:151" ht="25.5" customHeight="1">
      <c r="B29" s="1473" t="s">
        <v>109</v>
      </c>
      <c r="C29" s="1474"/>
      <c r="D29" s="1474"/>
      <c r="E29" s="1474"/>
      <c r="F29" s="1474"/>
      <c r="G29" s="1474"/>
      <c r="H29" s="1474"/>
      <c r="I29" s="1474"/>
      <c r="J29" s="1474"/>
      <c r="K29" s="1474"/>
      <c r="L29" s="1474"/>
      <c r="M29" s="1475"/>
      <c r="N29" s="370"/>
      <c r="O29" s="1487" t="s">
        <v>412</v>
      </c>
      <c r="P29" s="1487"/>
      <c r="Q29" s="1487"/>
      <c r="R29" s="1487"/>
      <c r="S29" s="1487"/>
      <c r="T29" s="1487"/>
      <c r="U29" s="1487"/>
      <c r="V29" s="1487"/>
      <c r="W29" s="1487"/>
      <c r="X29" s="1487"/>
      <c r="Y29" s="1487"/>
      <c r="Z29" s="1487"/>
      <c r="AA29" s="1487"/>
      <c r="AB29" s="1487"/>
      <c r="AC29" s="1487"/>
      <c r="AD29" s="1487"/>
      <c r="AE29" s="1487"/>
      <c r="AF29" s="1487"/>
      <c r="AG29" s="1487"/>
      <c r="AH29" s="1487"/>
      <c r="AI29" s="1487"/>
      <c r="AJ29" s="1487"/>
      <c r="AK29" s="1487"/>
      <c r="AL29" s="1487"/>
      <c r="AM29" s="1487"/>
      <c r="AN29" s="1487"/>
      <c r="AO29" s="1487"/>
      <c r="AP29" s="1487"/>
      <c r="AQ29" s="1487"/>
      <c r="AR29" s="1487"/>
      <c r="AS29" s="1487"/>
      <c r="AT29" s="1487"/>
      <c r="AU29" s="1487"/>
      <c r="AV29" s="1487"/>
      <c r="AW29" s="1487"/>
      <c r="AX29" s="1487"/>
      <c r="AY29" s="1487"/>
      <c r="AZ29" s="1487"/>
      <c r="BA29" s="1487"/>
      <c r="BB29" s="1487"/>
      <c r="BC29" s="1487"/>
      <c r="BD29" s="1487"/>
      <c r="BE29" s="1487"/>
      <c r="BF29" s="1487"/>
      <c r="BG29" s="1487"/>
      <c r="BH29" s="1487"/>
      <c r="BI29" s="1487"/>
      <c r="BJ29" s="1487"/>
      <c r="BK29" s="1487"/>
      <c r="BL29" s="1488"/>
      <c r="BM29" s="1136">
        <v>2120</v>
      </c>
      <c r="BN29" s="1137"/>
      <c r="BO29" s="1137"/>
      <c r="BP29" s="1137"/>
      <c r="BQ29" s="1137"/>
      <c r="BR29" s="1137"/>
      <c r="BS29" s="1138"/>
      <c r="BT29" s="1489" t="s">
        <v>0</v>
      </c>
      <c r="BU29" s="1490"/>
      <c r="BV29" s="1262">
        <f>SUM(BV31:CK38)</f>
        <v>55482816</v>
      </c>
      <c r="BW29" s="1262"/>
      <c r="BX29" s="1262"/>
      <c r="BY29" s="1262"/>
      <c r="BZ29" s="1262"/>
      <c r="CA29" s="1262"/>
      <c r="CB29" s="1262"/>
      <c r="CC29" s="1262"/>
      <c r="CD29" s="1262"/>
      <c r="CE29" s="1262"/>
      <c r="CF29" s="1262"/>
      <c r="CG29" s="1262"/>
      <c r="CH29" s="1262"/>
      <c r="CI29" s="1262"/>
      <c r="CJ29" s="1262"/>
      <c r="CK29" s="1262"/>
      <c r="CL29" s="1485" t="s">
        <v>1</v>
      </c>
      <c r="CM29" s="1486"/>
      <c r="CN29" s="1491" t="s">
        <v>0</v>
      </c>
      <c r="CO29" s="1491"/>
      <c r="CP29" s="1262">
        <f>SUM(CP31:DE38)</f>
        <v>50881217</v>
      </c>
      <c r="CQ29" s="1262"/>
      <c r="CR29" s="1262"/>
      <c r="CS29" s="1262"/>
      <c r="CT29" s="1262"/>
      <c r="CU29" s="1262"/>
      <c r="CV29" s="1262"/>
      <c r="CW29" s="1262"/>
      <c r="CX29" s="1262"/>
      <c r="CY29" s="1262"/>
      <c r="CZ29" s="1262"/>
      <c r="DA29" s="1262"/>
      <c r="DB29" s="1262"/>
      <c r="DC29" s="1262"/>
      <c r="DD29" s="1262"/>
      <c r="DE29" s="1262"/>
      <c r="DF29" s="1494" t="s">
        <v>1</v>
      </c>
      <c r="DG29" s="1495"/>
      <c r="DI29" s="535"/>
      <c r="DJ29" s="535"/>
    </row>
    <row r="30" spans="1:151">
      <c r="B30" s="1473"/>
      <c r="C30" s="1474"/>
      <c r="D30" s="1474"/>
      <c r="E30" s="1474"/>
      <c r="F30" s="1474"/>
      <c r="G30" s="1474"/>
      <c r="H30" s="1474"/>
      <c r="I30" s="1474"/>
      <c r="J30" s="1474"/>
      <c r="K30" s="1474"/>
      <c r="L30" s="1474"/>
      <c r="M30" s="1475"/>
      <c r="N30" s="370"/>
      <c r="O30" s="1487" t="s">
        <v>405</v>
      </c>
      <c r="P30" s="1487"/>
      <c r="Q30" s="1487"/>
      <c r="R30" s="1487"/>
      <c r="S30" s="1487"/>
      <c r="T30" s="1487"/>
      <c r="U30" s="1487"/>
      <c r="V30" s="1487"/>
      <c r="W30" s="1487"/>
      <c r="X30" s="1487"/>
      <c r="Y30" s="1487"/>
      <c r="Z30" s="1487"/>
      <c r="AA30" s="1487"/>
      <c r="AB30" s="1487"/>
      <c r="AC30" s="1487"/>
      <c r="AD30" s="1487"/>
      <c r="AE30" s="1487"/>
      <c r="AF30" s="1487"/>
      <c r="AG30" s="1487"/>
      <c r="AH30" s="1487"/>
      <c r="AI30" s="1487"/>
      <c r="AJ30" s="1487"/>
      <c r="AK30" s="1487"/>
      <c r="AL30" s="1487"/>
      <c r="AM30" s="1487"/>
      <c r="AN30" s="1487"/>
      <c r="AO30" s="1487"/>
      <c r="AP30" s="1487"/>
      <c r="AQ30" s="1487"/>
      <c r="AR30" s="1487"/>
      <c r="AS30" s="1487"/>
      <c r="AT30" s="1487"/>
      <c r="AU30" s="1487"/>
      <c r="AV30" s="1487"/>
      <c r="AW30" s="1487"/>
      <c r="AX30" s="1487"/>
      <c r="AY30" s="1487"/>
      <c r="AZ30" s="1487"/>
      <c r="BA30" s="1487"/>
      <c r="BB30" s="1487"/>
      <c r="BC30" s="1487"/>
      <c r="BD30" s="1487"/>
      <c r="BE30" s="1487"/>
      <c r="BF30" s="1487"/>
      <c r="BG30" s="1487"/>
      <c r="BH30" s="1487"/>
      <c r="BI30" s="1487"/>
      <c r="BJ30" s="1487"/>
      <c r="BK30" s="1487"/>
      <c r="BL30" s="1488"/>
      <c r="BM30" s="1136"/>
      <c r="BN30" s="1137"/>
      <c r="BO30" s="1137"/>
      <c r="BP30" s="1137"/>
      <c r="BQ30" s="1137"/>
      <c r="BR30" s="1137"/>
      <c r="BS30" s="1138"/>
      <c r="BT30" s="1476"/>
      <c r="BU30" s="1477"/>
      <c r="BV30" s="1477"/>
      <c r="BW30" s="1477"/>
      <c r="BX30" s="1477"/>
      <c r="BY30" s="1477"/>
      <c r="BZ30" s="1477"/>
      <c r="CA30" s="1477"/>
      <c r="CB30" s="1477"/>
      <c r="CC30" s="1477"/>
      <c r="CD30" s="1477"/>
      <c r="CE30" s="1477"/>
      <c r="CF30" s="1477"/>
      <c r="CG30" s="1477"/>
      <c r="CH30" s="1477"/>
      <c r="CI30" s="1477"/>
      <c r="CJ30" s="1477"/>
      <c r="CK30" s="1477"/>
      <c r="CL30" s="1477"/>
      <c r="CM30" s="1478"/>
      <c r="CN30" s="1045"/>
      <c r="CO30" s="1054"/>
      <c r="CP30" s="1054"/>
      <c r="CQ30" s="1054"/>
      <c r="CR30" s="1054"/>
      <c r="CS30" s="1054"/>
      <c r="CT30" s="1054"/>
      <c r="CU30" s="1054"/>
      <c r="CV30" s="1054"/>
      <c r="CW30" s="1054"/>
      <c r="CX30" s="1054"/>
      <c r="CY30" s="1054"/>
      <c r="CZ30" s="1054"/>
      <c r="DA30" s="1054"/>
      <c r="DB30" s="1054"/>
      <c r="DC30" s="1054"/>
      <c r="DD30" s="1054"/>
      <c r="DE30" s="1054"/>
      <c r="DF30" s="1054"/>
      <c r="DG30" s="1259"/>
    </row>
    <row r="31" spans="1:151">
      <c r="B31" s="1473"/>
      <c r="C31" s="1474"/>
      <c r="D31" s="1474"/>
      <c r="E31" s="1474"/>
      <c r="F31" s="1474"/>
      <c r="G31" s="1474"/>
      <c r="H31" s="1474"/>
      <c r="I31" s="1474"/>
      <c r="J31" s="1474"/>
      <c r="K31" s="1474"/>
      <c r="L31" s="1474"/>
      <c r="M31" s="1475"/>
      <c r="N31" s="370"/>
      <c r="O31" s="1487" t="s">
        <v>411</v>
      </c>
      <c r="P31" s="1487"/>
      <c r="Q31" s="1487"/>
      <c r="R31" s="1487"/>
      <c r="S31" s="1487"/>
      <c r="T31" s="1487"/>
      <c r="U31" s="1487"/>
      <c r="V31" s="1487"/>
      <c r="W31" s="1487"/>
      <c r="X31" s="1487"/>
      <c r="Y31" s="1487"/>
      <c r="Z31" s="1487"/>
      <c r="AA31" s="1487"/>
      <c r="AB31" s="1487"/>
      <c r="AC31" s="1487"/>
      <c r="AD31" s="1487"/>
      <c r="AE31" s="1487"/>
      <c r="AF31" s="1487"/>
      <c r="AG31" s="1487"/>
      <c r="AH31" s="1487"/>
      <c r="AI31" s="1487"/>
      <c r="AJ31" s="1487"/>
      <c r="AK31" s="1487"/>
      <c r="AL31" s="1487"/>
      <c r="AM31" s="1487"/>
      <c r="AN31" s="1487"/>
      <c r="AO31" s="1487"/>
      <c r="AP31" s="1487"/>
      <c r="AQ31" s="1487"/>
      <c r="AR31" s="1487"/>
      <c r="AS31" s="1487"/>
      <c r="AT31" s="1487"/>
      <c r="AU31" s="1487"/>
      <c r="AV31" s="1487"/>
      <c r="AW31" s="1487"/>
      <c r="AX31" s="1487"/>
      <c r="AY31" s="1487"/>
      <c r="AZ31" s="1487"/>
      <c r="BA31" s="1487"/>
      <c r="BB31" s="1487"/>
      <c r="BC31" s="1487"/>
      <c r="BD31" s="1487"/>
      <c r="BE31" s="1487"/>
      <c r="BF31" s="1487"/>
      <c r="BG31" s="1487"/>
      <c r="BH31" s="1487"/>
      <c r="BI31" s="1487"/>
      <c r="BJ31" s="1487"/>
      <c r="BK31" s="1487"/>
      <c r="BL31" s="1488"/>
      <c r="BM31" s="1136">
        <v>2121</v>
      </c>
      <c r="BN31" s="1137"/>
      <c r="BO31" s="1137"/>
      <c r="BP31" s="1137"/>
      <c r="BQ31" s="1137"/>
      <c r="BR31" s="1137"/>
      <c r="BS31" s="1138"/>
      <c r="BT31" s="1489" t="s">
        <v>0</v>
      </c>
      <c r="BU31" s="1490"/>
      <c r="BV31" s="1183">
        <v>54912407</v>
      </c>
      <c r="BW31" s="1183"/>
      <c r="BX31" s="1183"/>
      <c r="BY31" s="1183"/>
      <c r="BZ31" s="1183"/>
      <c r="CA31" s="1183"/>
      <c r="CB31" s="1183"/>
      <c r="CC31" s="1183"/>
      <c r="CD31" s="1183"/>
      <c r="CE31" s="1183"/>
      <c r="CF31" s="1183"/>
      <c r="CG31" s="1183"/>
      <c r="CH31" s="1183"/>
      <c r="CI31" s="1183"/>
      <c r="CJ31" s="1183"/>
      <c r="CK31" s="1183"/>
      <c r="CL31" s="1492" t="s">
        <v>1</v>
      </c>
      <c r="CM31" s="1493"/>
      <c r="CN31" s="1489" t="s">
        <v>0</v>
      </c>
      <c r="CO31" s="1490"/>
      <c r="CP31" s="1146">
        <v>50473440</v>
      </c>
      <c r="CQ31" s="1146"/>
      <c r="CR31" s="1146"/>
      <c r="CS31" s="1146"/>
      <c r="CT31" s="1146"/>
      <c r="CU31" s="1146"/>
      <c r="CV31" s="1146"/>
      <c r="CW31" s="1146"/>
      <c r="CX31" s="1146"/>
      <c r="CY31" s="1146"/>
      <c r="CZ31" s="1146"/>
      <c r="DA31" s="1146"/>
      <c r="DB31" s="1146"/>
      <c r="DC31" s="1146"/>
      <c r="DD31" s="1146"/>
      <c r="DE31" s="1146"/>
      <c r="DF31" s="1492" t="s">
        <v>1</v>
      </c>
      <c r="DG31" s="1493"/>
    </row>
    <row r="32" spans="1:151">
      <c r="B32" s="1473"/>
      <c r="C32" s="1474"/>
      <c r="D32" s="1474"/>
      <c r="E32" s="1474"/>
      <c r="F32" s="1474"/>
      <c r="G32" s="1474"/>
      <c r="H32" s="1474"/>
      <c r="I32" s="1474"/>
      <c r="J32" s="1474"/>
      <c r="K32" s="1474"/>
      <c r="L32" s="1474"/>
      <c r="M32" s="1475"/>
      <c r="N32" s="370"/>
      <c r="O32" s="1487" t="s">
        <v>413</v>
      </c>
      <c r="P32" s="1487"/>
      <c r="Q32" s="1487"/>
      <c r="R32" s="1487"/>
      <c r="S32" s="1487"/>
      <c r="T32" s="1487"/>
      <c r="U32" s="1487"/>
      <c r="V32" s="1487"/>
      <c r="W32" s="1487"/>
      <c r="X32" s="1487"/>
      <c r="Y32" s="1487"/>
      <c r="Z32" s="1487"/>
      <c r="AA32" s="1487"/>
      <c r="AB32" s="1487"/>
      <c r="AC32" s="1487"/>
      <c r="AD32" s="1487"/>
      <c r="AE32" s="1487"/>
      <c r="AF32" s="1487"/>
      <c r="AG32" s="1487"/>
      <c r="AH32" s="1487"/>
      <c r="AI32" s="1487"/>
      <c r="AJ32" s="1487"/>
      <c r="AK32" s="1487"/>
      <c r="AL32" s="1487"/>
      <c r="AM32" s="1487"/>
      <c r="AN32" s="1487"/>
      <c r="AO32" s="1487"/>
      <c r="AP32" s="1487"/>
      <c r="AQ32" s="1487"/>
      <c r="AR32" s="1487"/>
      <c r="AS32" s="1487"/>
      <c r="AT32" s="1487"/>
      <c r="AU32" s="1487"/>
      <c r="AV32" s="1487"/>
      <c r="AW32" s="1487"/>
      <c r="AX32" s="1487"/>
      <c r="AY32" s="1487"/>
      <c r="AZ32" s="1487"/>
      <c r="BA32" s="1487"/>
      <c r="BB32" s="1487"/>
      <c r="BC32" s="1487"/>
      <c r="BD32" s="1487"/>
      <c r="BE32" s="1487"/>
      <c r="BF32" s="1487"/>
      <c r="BG32" s="1487"/>
      <c r="BH32" s="1487"/>
      <c r="BI32" s="1487"/>
      <c r="BJ32" s="1487"/>
      <c r="BK32" s="1487"/>
      <c r="BL32" s="1488"/>
      <c r="BM32" s="1136">
        <v>2122</v>
      </c>
      <c r="BN32" s="1137"/>
      <c r="BO32" s="1137"/>
      <c r="BP32" s="1137"/>
      <c r="BQ32" s="1137"/>
      <c r="BR32" s="1137"/>
      <c r="BS32" s="1138"/>
      <c r="BT32" s="1489" t="s">
        <v>0</v>
      </c>
      <c r="BU32" s="1490"/>
      <c r="BV32" s="1183">
        <v>232020</v>
      </c>
      <c r="BW32" s="1183"/>
      <c r="BX32" s="1183"/>
      <c r="BY32" s="1183"/>
      <c r="BZ32" s="1183"/>
      <c r="CA32" s="1183"/>
      <c r="CB32" s="1183"/>
      <c r="CC32" s="1183"/>
      <c r="CD32" s="1183"/>
      <c r="CE32" s="1183"/>
      <c r="CF32" s="1183"/>
      <c r="CG32" s="1183"/>
      <c r="CH32" s="1183"/>
      <c r="CI32" s="1183"/>
      <c r="CJ32" s="1183"/>
      <c r="CK32" s="1183"/>
      <c r="CL32" s="1492" t="s">
        <v>1</v>
      </c>
      <c r="CM32" s="1493"/>
      <c r="CN32" s="1489" t="s">
        <v>0</v>
      </c>
      <c r="CO32" s="1490"/>
      <c r="CP32" s="1146">
        <v>221239</v>
      </c>
      <c r="CQ32" s="1146"/>
      <c r="CR32" s="1146"/>
      <c r="CS32" s="1146"/>
      <c r="CT32" s="1146"/>
      <c r="CU32" s="1146"/>
      <c r="CV32" s="1146"/>
      <c r="CW32" s="1146"/>
      <c r="CX32" s="1146"/>
      <c r="CY32" s="1146"/>
      <c r="CZ32" s="1146"/>
      <c r="DA32" s="1146"/>
      <c r="DB32" s="1146"/>
      <c r="DC32" s="1146"/>
      <c r="DD32" s="1146"/>
      <c r="DE32" s="1146"/>
      <c r="DF32" s="1492" t="s">
        <v>1</v>
      </c>
      <c r="DG32" s="1493"/>
    </row>
    <row r="33" spans="2:115" ht="25.5" customHeight="1">
      <c r="B33" s="1473"/>
      <c r="C33" s="1474"/>
      <c r="D33" s="1474"/>
      <c r="E33" s="1474"/>
      <c r="F33" s="1474"/>
      <c r="G33" s="1474"/>
      <c r="H33" s="1474"/>
      <c r="I33" s="1474"/>
      <c r="J33" s="1474"/>
      <c r="K33" s="1474"/>
      <c r="L33" s="1474"/>
      <c r="M33" s="1475"/>
      <c r="N33" s="370"/>
      <c r="O33" s="1273" t="s">
        <v>414</v>
      </c>
      <c r="P33" s="1273"/>
      <c r="Q33" s="1273"/>
      <c r="R33" s="1273"/>
      <c r="S33" s="1273"/>
      <c r="T33" s="1273"/>
      <c r="U33" s="1273"/>
      <c r="V33" s="1273"/>
      <c r="W33" s="1273"/>
      <c r="X33" s="1273"/>
      <c r="Y33" s="1273"/>
      <c r="Z33" s="1273"/>
      <c r="AA33" s="1273"/>
      <c r="AB33" s="1273"/>
      <c r="AC33" s="1273"/>
      <c r="AD33" s="1273"/>
      <c r="AE33" s="1273"/>
      <c r="AF33" s="1273"/>
      <c r="AG33" s="1273"/>
      <c r="AH33" s="1273"/>
      <c r="AI33" s="1273"/>
      <c r="AJ33" s="1273"/>
      <c r="AK33" s="1273"/>
      <c r="AL33" s="1273"/>
      <c r="AM33" s="1273"/>
      <c r="AN33" s="1273"/>
      <c r="AO33" s="1273"/>
      <c r="AP33" s="1273"/>
      <c r="AQ33" s="1273"/>
      <c r="AR33" s="1273"/>
      <c r="AS33" s="1273"/>
      <c r="AT33" s="1273"/>
      <c r="AU33" s="1273"/>
      <c r="AV33" s="1273"/>
      <c r="AW33" s="1273"/>
      <c r="AX33" s="1273"/>
      <c r="AY33" s="1273"/>
      <c r="AZ33" s="1273"/>
      <c r="BA33" s="1273"/>
      <c r="BB33" s="1273"/>
      <c r="BC33" s="1273"/>
      <c r="BD33" s="1273"/>
      <c r="BE33" s="1273"/>
      <c r="BF33" s="1273"/>
      <c r="BG33" s="1273"/>
      <c r="BH33" s="1273"/>
      <c r="BI33" s="1273"/>
      <c r="BJ33" s="1273"/>
      <c r="BK33" s="1273"/>
      <c r="BL33" s="1274"/>
      <c r="BM33" s="1136">
        <v>2123</v>
      </c>
      <c r="BN33" s="1137"/>
      <c r="BO33" s="1137"/>
      <c r="BP33" s="1137"/>
      <c r="BQ33" s="1137"/>
      <c r="BR33" s="1137"/>
      <c r="BS33" s="1138"/>
      <c r="BT33" s="1489" t="s">
        <v>0</v>
      </c>
      <c r="BU33" s="1490"/>
      <c r="BV33" s="1183">
        <v>0</v>
      </c>
      <c r="BW33" s="1183"/>
      <c r="BX33" s="1183"/>
      <c r="BY33" s="1183"/>
      <c r="BZ33" s="1183"/>
      <c r="CA33" s="1183"/>
      <c r="CB33" s="1183"/>
      <c r="CC33" s="1183"/>
      <c r="CD33" s="1183"/>
      <c r="CE33" s="1183"/>
      <c r="CF33" s="1183"/>
      <c r="CG33" s="1183"/>
      <c r="CH33" s="1183"/>
      <c r="CI33" s="1183"/>
      <c r="CJ33" s="1183"/>
      <c r="CK33" s="1183"/>
      <c r="CL33" s="1492" t="s">
        <v>1</v>
      </c>
      <c r="CM33" s="1493"/>
      <c r="CN33" s="1489" t="s">
        <v>0</v>
      </c>
      <c r="CO33" s="1490"/>
      <c r="CP33" s="1146">
        <v>0</v>
      </c>
      <c r="CQ33" s="1146"/>
      <c r="CR33" s="1146"/>
      <c r="CS33" s="1146"/>
      <c r="CT33" s="1146"/>
      <c r="CU33" s="1146"/>
      <c r="CV33" s="1146"/>
      <c r="CW33" s="1146"/>
      <c r="CX33" s="1146"/>
      <c r="CY33" s="1146"/>
      <c r="CZ33" s="1146"/>
      <c r="DA33" s="1146"/>
      <c r="DB33" s="1146"/>
      <c r="DC33" s="1146"/>
      <c r="DD33" s="1146"/>
      <c r="DE33" s="1146"/>
      <c r="DF33" s="1492" t="s">
        <v>1</v>
      </c>
      <c r="DG33" s="1493"/>
    </row>
    <row r="34" spans="2:115">
      <c r="B34" s="1473"/>
      <c r="C34" s="1474"/>
      <c r="D34" s="1474"/>
      <c r="E34" s="1474"/>
      <c r="F34" s="1474"/>
      <c r="G34" s="1474"/>
      <c r="H34" s="1474"/>
      <c r="I34" s="1474"/>
      <c r="J34" s="1474"/>
      <c r="K34" s="1474"/>
      <c r="L34" s="1474"/>
      <c r="M34" s="1475"/>
      <c r="N34" s="370"/>
      <c r="O34" s="1487" t="s">
        <v>415</v>
      </c>
      <c r="P34" s="1487"/>
      <c r="Q34" s="1487"/>
      <c r="R34" s="1487"/>
      <c r="S34" s="1487"/>
      <c r="T34" s="1487"/>
      <c r="U34" s="1487"/>
      <c r="V34" s="1487"/>
      <c r="W34" s="1487"/>
      <c r="X34" s="1487"/>
      <c r="Y34" s="1487"/>
      <c r="Z34" s="1487"/>
      <c r="AA34" s="1487"/>
      <c r="AB34" s="1487"/>
      <c r="AC34" s="1487"/>
      <c r="AD34" s="1487"/>
      <c r="AE34" s="1487"/>
      <c r="AF34" s="1487"/>
      <c r="AG34" s="1487"/>
      <c r="AH34" s="1487"/>
      <c r="AI34" s="1487"/>
      <c r="AJ34" s="1487"/>
      <c r="AK34" s="1487"/>
      <c r="AL34" s="1487"/>
      <c r="AM34" s="1487"/>
      <c r="AN34" s="1487"/>
      <c r="AO34" s="1487"/>
      <c r="AP34" s="1487"/>
      <c r="AQ34" s="1487"/>
      <c r="AR34" s="1487"/>
      <c r="AS34" s="1487"/>
      <c r="AT34" s="1487"/>
      <c r="AU34" s="1487"/>
      <c r="AV34" s="1487"/>
      <c r="AW34" s="1487"/>
      <c r="AX34" s="1487"/>
      <c r="AY34" s="1487"/>
      <c r="AZ34" s="1487"/>
      <c r="BA34" s="1487"/>
      <c r="BB34" s="1487"/>
      <c r="BC34" s="1487"/>
      <c r="BD34" s="1487"/>
      <c r="BE34" s="1487"/>
      <c r="BF34" s="1487"/>
      <c r="BG34" s="1487"/>
      <c r="BH34" s="1487"/>
      <c r="BI34" s="1487"/>
      <c r="BJ34" s="1487"/>
      <c r="BK34" s="1487"/>
      <c r="BL34" s="1488"/>
      <c r="BM34" s="1136">
        <v>2124</v>
      </c>
      <c r="BN34" s="1137"/>
      <c r="BO34" s="1137"/>
      <c r="BP34" s="1137"/>
      <c r="BQ34" s="1137"/>
      <c r="BR34" s="1137"/>
      <c r="BS34" s="1138"/>
      <c r="BT34" s="1489" t="s">
        <v>0</v>
      </c>
      <c r="BU34" s="1490"/>
      <c r="BV34" s="1183">
        <v>0</v>
      </c>
      <c r="BW34" s="1183"/>
      <c r="BX34" s="1183"/>
      <c r="BY34" s="1183"/>
      <c r="BZ34" s="1183"/>
      <c r="CA34" s="1183"/>
      <c r="CB34" s="1183"/>
      <c r="CC34" s="1183"/>
      <c r="CD34" s="1183"/>
      <c r="CE34" s="1183"/>
      <c r="CF34" s="1183"/>
      <c r="CG34" s="1183"/>
      <c r="CH34" s="1183"/>
      <c r="CI34" s="1183"/>
      <c r="CJ34" s="1183"/>
      <c r="CK34" s="1183"/>
      <c r="CL34" s="1492" t="s">
        <v>1</v>
      </c>
      <c r="CM34" s="1493"/>
      <c r="CN34" s="1489" t="s">
        <v>0</v>
      </c>
      <c r="CO34" s="1490"/>
      <c r="CP34" s="1146">
        <v>0</v>
      </c>
      <c r="CQ34" s="1146"/>
      <c r="CR34" s="1146"/>
      <c r="CS34" s="1146"/>
      <c r="CT34" s="1146"/>
      <c r="CU34" s="1146"/>
      <c r="CV34" s="1146"/>
      <c r="CW34" s="1146"/>
      <c r="CX34" s="1146"/>
      <c r="CY34" s="1146"/>
      <c r="CZ34" s="1146"/>
      <c r="DA34" s="1146"/>
      <c r="DB34" s="1146"/>
      <c r="DC34" s="1146"/>
      <c r="DD34" s="1146"/>
      <c r="DE34" s="1146"/>
      <c r="DF34" s="1492" t="s">
        <v>1</v>
      </c>
      <c r="DG34" s="1493"/>
    </row>
    <row r="35" spans="2:115">
      <c r="B35" s="1473"/>
      <c r="C35" s="1474"/>
      <c r="D35" s="1474"/>
      <c r="E35" s="1474"/>
      <c r="F35" s="1474"/>
      <c r="G35" s="1474"/>
      <c r="H35" s="1474"/>
      <c r="I35" s="1474"/>
      <c r="J35" s="1474"/>
      <c r="K35" s="1474"/>
      <c r="L35" s="1474"/>
      <c r="M35" s="1475"/>
      <c r="N35" s="370"/>
      <c r="O35" s="1487" t="s">
        <v>696</v>
      </c>
      <c r="P35" s="1487"/>
      <c r="Q35" s="1487"/>
      <c r="R35" s="1487"/>
      <c r="S35" s="1487"/>
      <c r="T35" s="1487"/>
      <c r="U35" s="1487"/>
      <c r="V35" s="1487"/>
      <c r="W35" s="1487"/>
      <c r="X35" s="1487"/>
      <c r="Y35" s="1487"/>
      <c r="Z35" s="1487"/>
      <c r="AA35" s="1487"/>
      <c r="AB35" s="1487"/>
      <c r="AC35" s="1487"/>
      <c r="AD35" s="1487"/>
      <c r="AE35" s="1487"/>
      <c r="AF35" s="1487"/>
      <c r="AG35" s="1487"/>
      <c r="AH35" s="1487"/>
      <c r="AI35" s="1487"/>
      <c r="AJ35" s="1487"/>
      <c r="AK35" s="1487"/>
      <c r="AL35" s="1487"/>
      <c r="AM35" s="1487"/>
      <c r="AN35" s="1487"/>
      <c r="AO35" s="1487"/>
      <c r="AP35" s="1487"/>
      <c r="AQ35" s="1487"/>
      <c r="AR35" s="1487"/>
      <c r="AS35" s="1487"/>
      <c r="AT35" s="1487"/>
      <c r="AU35" s="1487"/>
      <c r="AV35" s="1487"/>
      <c r="AW35" s="1487"/>
      <c r="AX35" s="1487"/>
      <c r="AY35" s="1487"/>
      <c r="AZ35" s="1487"/>
      <c r="BA35" s="1487"/>
      <c r="BB35" s="1487"/>
      <c r="BC35" s="1487"/>
      <c r="BD35" s="1487"/>
      <c r="BE35" s="1487"/>
      <c r="BF35" s="1487"/>
      <c r="BG35" s="1487"/>
      <c r="BH35" s="1487"/>
      <c r="BI35" s="1487"/>
      <c r="BJ35" s="1487"/>
      <c r="BK35" s="1487"/>
      <c r="BL35" s="1488"/>
      <c r="BM35" s="1136">
        <v>2125</v>
      </c>
      <c r="BN35" s="1137"/>
      <c r="BO35" s="1137"/>
      <c r="BP35" s="1137"/>
      <c r="BQ35" s="1137"/>
      <c r="BR35" s="1137"/>
      <c r="BS35" s="1138"/>
      <c r="BT35" s="1489" t="s">
        <v>0</v>
      </c>
      <c r="BU35" s="1490"/>
      <c r="BV35" s="1183">
        <v>0</v>
      </c>
      <c r="BW35" s="1183"/>
      <c r="BX35" s="1183"/>
      <c r="BY35" s="1183"/>
      <c r="BZ35" s="1183"/>
      <c r="CA35" s="1183"/>
      <c r="CB35" s="1183"/>
      <c r="CC35" s="1183"/>
      <c r="CD35" s="1183"/>
      <c r="CE35" s="1183"/>
      <c r="CF35" s="1183"/>
      <c r="CG35" s="1183"/>
      <c r="CH35" s="1183"/>
      <c r="CI35" s="1183"/>
      <c r="CJ35" s="1183"/>
      <c r="CK35" s="1183"/>
      <c r="CL35" s="1492" t="s">
        <v>1</v>
      </c>
      <c r="CM35" s="1493"/>
      <c r="CN35" s="1489" t="s">
        <v>0</v>
      </c>
      <c r="CO35" s="1490"/>
      <c r="CP35" s="1146">
        <v>0</v>
      </c>
      <c r="CQ35" s="1146"/>
      <c r="CR35" s="1146"/>
      <c r="CS35" s="1146"/>
      <c r="CT35" s="1146"/>
      <c r="CU35" s="1146"/>
      <c r="CV35" s="1146"/>
      <c r="CW35" s="1146"/>
      <c r="CX35" s="1146"/>
      <c r="CY35" s="1146"/>
      <c r="CZ35" s="1146"/>
      <c r="DA35" s="1146"/>
      <c r="DB35" s="1146"/>
      <c r="DC35" s="1146"/>
      <c r="DD35" s="1146"/>
      <c r="DE35" s="1146"/>
      <c r="DF35" s="1492" t="s">
        <v>1</v>
      </c>
      <c r="DG35" s="1493"/>
    </row>
    <row r="36" spans="2:115">
      <c r="B36" s="1473"/>
      <c r="C36" s="1474"/>
      <c r="D36" s="1474"/>
      <c r="E36" s="1474"/>
      <c r="F36" s="1474"/>
      <c r="G36" s="1474"/>
      <c r="H36" s="1474"/>
      <c r="I36" s="1474"/>
      <c r="J36" s="1474"/>
      <c r="K36" s="1474"/>
      <c r="L36" s="1474"/>
      <c r="M36" s="1475"/>
      <c r="N36" s="370"/>
      <c r="O36" s="1487" t="s">
        <v>418</v>
      </c>
      <c r="P36" s="1487"/>
      <c r="Q36" s="1487"/>
      <c r="R36" s="1487"/>
      <c r="S36" s="1487"/>
      <c r="T36" s="1487"/>
      <c r="U36" s="1487"/>
      <c r="V36" s="1487"/>
      <c r="W36" s="1487"/>
      <c r="X36" s="1487"/>
      <c r="Y36" s="1487"/>
      <c r="Z36" s="1487"/>
      <c r="AA36" s="1487"/>
      <c r="AB36" s="1487"/>
      <c r="AC36" s="1487"/>
      <c r="AD36" s="1487"/>
      <c r="AE36" s="1487"/>
      <c r="AF36" s="1487"/>
      <c r="AG36" s="1487"/>
      <c r="AH36" s="1487"/>
      <c r="AI36" s="1487"/>
      <c r="AJ36" s="1487"/>
      <c r="AK36" s="1487"/>
      <c r="AL36" s="1487"/>
      <c r="AM36" s="1487"/>
      <c r="AN36" s="1487"/>
      <c r="AO36" s="1487"/>
      <c r="AP36" s="1487"/>
      <c r="AQ36" s="1487"/>
      <c r="AR36" s="1487"/>
      <c r="AS36" s="1487"/>
      <c r="AT36" s="1487"/>
      <c r="AU36" s="1487"/>
      <c r="AV36" s="1487"/>
      <c r="AW36" s="1487"/>
      <c r="AX36" s="1487"/>
      <c r="AY36" s="1487"/>
      <c r="AZ36" s="1487"/>
      <c r="BA36" s="1487"/>
      <c r="BB36" s="1487"/>
      <c r="BC36" s="1487"/>
      <c r="BD36" s="1487"/>
      <c r="BE36" s="1487"/>
      <c r="BF36" s="1487"/>
      <c r="BG36" s="1487"/>
      <c r="BH36" s="1487"/>
      <c r="BI36" s="1487"/>
      <c r="BJ36" s="1487"/>
      <c r="BK36" s="1487"/>
      <c r="BL36" s="1488"/>
      <c r="BM36" s="1136">
        <v>2126</v>
      </c>
      <c r="BN36" s="1137"/>
      <c r="BO36" s="1137"/>
      <c r="BP36" s="1137"/>
      <c r="BQ36" s="1137"/>
      <c r="BR36" s="1137"/>
      <c r="BS36" s="1138"/>
      <c r="BT36" s="1489" t="s">
        <v>0</v>
      </c>
      <c r="BU36" s="1490"/>
      <c r="BV36" s="1183">
        <v>0</v>
      </c>
      <c r="BW36" s="1183"/>
      <c r="BX36" s="1183"/>
      <c r="BY36" s="1183"/>
      <c r="BZ36" s="1183"/>
      <c r="CA36" s="1183"/>
      <c r="CB36" s="1183"/>
      <c r="CC36" s="1183"/>
      <c r="CD36" s="1183"/>
      <c r="CE36" s="1183"/>
      <c r="CF36" s="1183"/>
      <c r="CG36" s="1183"/>
      <c r="CH36" s="1183"/>
      <c r="CI36" s="1183"/>
      <c r="CJ36" s="1183"/>
      <c r="CK36" s="1183"/>
      <c r="CL36" s="1492" t="s">
        <v>1</v>
      </c>
      <c r="CM36" s="1493"/>
      <c r="CN36" s="1489" t="s">
        <v>0</v>
      </c>
      <c r="CO36" s="1490"/>
      <c r="CP36" s="1146">
        <v>0</v>
      </c>
      <c r="CQ36" s="1146"/>
      <c r="CR36" s="1146"/>
      <c r="CS36" s="1146"/>
      <c r="CT36" s="1146"/>
      <c r="CU36" s="1146"/>
      <c r="CV36" s="1146"/>
      <c r="CW36" s="1146"/>
      <c r="CX36" s="1146"/>
      <c r="CY36" s="1146"/>
      <c r="CZ36" s="1146"/>
      <c r="DA36" s="1146"/>
      <c r="DB36" s="1146"/>
      <c r="DC36" s="1146"/>
      <c r="DD36" s="1146"/>
      <c r="DE36" s="1146"/>
      <c r="DF36" s="1492" t="s">
        <v>1</v>
      </c>
      <c r="DG36" s="1493"/>
    </row>
    <row r="37" spans="2:115" ht="27" customHeight="1">
      <c r="B37" s="1473"/>
      <c r="C37" s="1474"/>
      <c r="D37" s="1474"/>
      <c r="E37" s="1474"/>
      <c r="F37" s="1474"/>
      <c r="G37" s="1474"/>
      <c r="H37" s="1474"/>
      <c r="I37" s="1474"/>
      <c r="J37" s="1474"/>
      <c r="K37" s="1474"/>
      <c r="L37" s="1474"/>
      <c r="M37" s="1475"/>
      <c r="N37" s="370"/>
      <c r="O37" s="1483" t="s">
        <v>416</v>
      </c>
      <c r="P37" s="1483"/>
      <c r="Q37" s="1483"/>
      <c r="R37" s="1483"/>
      <c r="S37" s="1483"/>
      <c r="T37" s="1483"/>
      <c r="U37" s="1483"/>
      <c r="V37" s="1483"/>
      <c r="W37" s="1483"/>
      <c r="X37" s="1483"/>
      <c r="Y37" s="1483"/>
      <c r="Z37" s="1483"/>
      <c r="AA37" s="1483"/>
      <c r="AB37" s="1483"/>
      <c r="AC37" s="1483"/>
      <c r="AD37" s="1483"/>
      <c r="AE37" s="1483"/>
      <c r="AF37" s="1483"/>
      <c r="AG37" s="1483"/>
      <c r="AH37" s="1483"/>
      <c r="AI37" s="1483"/>
      <c r="AJ37" s="1483"/>
      <c r="AK37" s="1483"/>
      <c r="AL37" s="1483"/>
      <c r="AM37" s="1483"/>
      <c r="AN37" s="1483"/>
      <c r="AO37" s="1483"/>
      <c r="AP37" s="1483"/>
      <c r="AQ37" s="1483"/>
      <c r="AR37" s="1483"/>
      <c r="AS37" s="1483"/>
      <c r="AT37" s="1483"/>
      <c r="AU37" s="1483"/>
      <c r="AV37" s="1483"/>
      <c r="AW37" s="1483"/>
      <c r="AX37" s="1483"/>
      <c r="AY37" s="1483"/>
      <c r="AZ37" s="1483"/>
      <c r="BA37" s="1483"/>
      <c r="BB37" s="1483"/>
      <c r="BC37" s="1483"/>
      <c r="BD37" s="1483"/>
      <c r="BE37" s="1483"/>
      <c r="BF37" s="1483"/>
      <c r="BG37" s="1483"/>
      <c r="BH37" s="1483"/>
      <c r="BI37" s="1483"/>
      <c r="BJ37" s="1483"/>
      <c r="BK37" s="1483"/>
      <c r="BL37" s="1484"/>
      <c r="BM37" s="1136">
        <v>2127</v>
      </c>
      <c r="BN37" s="1137"/>
      <c r="BO37" s="1137"/>
      <c r="BP37" s="1137"/>
      <c r="BQ37" s="1137"/>
      <c r="BR37" s="1137"/>
      <c r="BS37" s="1138"/>
      <c r="BT37" s="1489" t="s">
        <v>0</v>
      </c>
      <c r="BU37" s="1490"/>
      <c r="BV37" s="1140">
        <v>338389</v>
      </c>
      <c r="BW37" s="1140"/>
      <c r="BX37" s="1140"/>
      <c r="BY37" s="1140"/>
      <c r="BZ37" s="1140"/>
      <c r="CA37" s="1140"/>
      <c r="CB37" s="1140"/>
      <c r="CC37" s="1140"/>
      <c r="CD37" s="1140"/>
      <c r="CE37" s="1140"/>
      <c r="CF37" s="1140"/>
      <c r="CG37" s="1140"/>
      <c r="CH37" s="1140"/>
      <c r="CI37" s="1140"/>
      <c r="CJ37" s="1140"/>
      <c r="CK37" s="1140"/>
      <c r="CL37" s="1492" t="s">
        <v>1</v>
      </c>
      <c r="CM37" s="1493"/>
      <c r="CN37" s="1489" t="s">
        <v>0</v>
      </c>
      <c r="CO37" s="1490"/>
      <c r="CP37" s="1062">
        <v>186538</v>
      </c>
      <c r="CQ37" s="1062"/>
      <c r="CR37" s="1062"/>
      <c r="CS37" s="1062"/>
      <c r="CT37" s="1062"/>
      <c r="CU37" s="1062"/>
      <c r="CV37" s="1062"/>
      <c r="CW37" s="1062"/>
      <c r="CX37" s="1062"/>
      <c r="CY37" s="1062"/>
      <c r="CZ37" s="1062"/>
      <c r="DA37" s="1062"/>
      <c r="DB37" s="1062"/>
      <c r="DC37" s="1062"/>
      <c r="DD37" s="1062"/>
      <c r="DE37" s="1062"/>
      <c r="DF37" s="1492" t="s">
        <v>1</v>
      </c>
      <c r="DG37" s="1493"/>
    </row>
    <row r="38" spans="2:115" ht="28.5" customHeight="1">
      <c r="B38" s="1473"/>
      <c r="C38" s="1474"/>
      <c r="D38" s="1474"/>
      <c r="E38" s="1474"/>
      <c r="F38" s="1474"/>
      <c r="G38" s="1474"/>
      <c r="H38" s="1474"/>
      <c r="I38" s="1474"/>
      <c r="J38" s="1474"/>
      <c r="K38" s="1474"/>
      <c r="L38" s="1474"/>
      <c r="M38" s="1475"/>
      <c r="N38" s="369"/>
      <c r="O38" s="1483" t="s">
        <v>417</v>
      </c>
      <c r="P38" s="1483"/>
      <c r="Q38" s="1483"/>
      <c r="R38" s="1483"/>
      <c r="S38" s="1483"/>
      <c r="T38" s="1483"/>
      <c r="U38" s="1483"/>
      <c r="V38" s="1483"/>
      <c r="W38" s="1483"/>
      <c r="X38" s="1483"/>
      <c r="Y38" s="1483"/>
      <c r="Z38" s="1483"/>
      <c r="AA38" s="1483"/>
      <c r="AB38" s="1483"/>
      <c r="AC38" s="1483"/>
      <c r="AD38" s="1483"/>
      <c r="AE38" s="1483"/>
      <c r="AF38" s="1483"/>
      <c r="AG38" s="1483"/>
      <c r="AH38" s="1483"/>
      <c r="AI38" s="1483"/>
      <c r="AJ38" s="1483"/>
      <c r="AK38" s="1483"/>
      <c r="AL38" s="1483"/>
      <c r="AM38" s="1483"/>
      <c r="AN38" s="1483"/>
      <c r="AO38" s="1483"/>
      <c r="AP38" s="1483"/>
      <c r="AQ38" s="1483"/>
      <c r="AR38" s="1483"/>
      <c r="AS38" s="1483"/>
      <c r="AT38" s="1483"/>
      <c r="AU38" s="1483"/>
      <c r="AV38" s="1483"/>
      <c r="AW38" s="1483"/>
      <c r="AX38" s="1483"/>
      <c r="AY38" s="1483"/>
      <c r="AZ38" s="1483"/>
      <c r="BA38" s="1483"/>
      <c r="BB38" s="1483"/>
      <c r="BC38" s="1483"/>
      <c r="BD38" s="1483"/>
      <c r="BE38" s="1483"/>
      <c r="BF38" s="1483"/>
      <c r="BG38" s="1483"/>
      <c r="BH38" s="1483"/>
      <c r="BI38" s="1483"/>
      <c r="BJ38" s="1483"/>
      <c r="BK38" s="1483"/>
      <c r="BL38" s="1484"/>
      <c r="BM38" s="1136">
        <v>2128</v>
      </c>
      <c r="BN38" s="1137"/>
      <c r="BO38" s="1137"/>
      <c r="BP38" s="1137"/>
      <c r="BQ38" s="1137"/>
      <c r="BR38" s="1137"/>
      <c r="BS38" s="1138"/>
      <c r="BT38" s="1489" t="s">
        <v>0</v>
      </c>
      <c r="BU38" s="1490"/>
      <c r="BV38" s="1140">
        <v>0</v>
      </c>
      <c r="BW38" s="1140"/>
      <c r="BX38" s="1140"/>
      <c r="BY38" s="1140"/>
      <c r="BZ38" s="1140"/>
      <c r="CA38" s="1140"/>
      <c r="CB38" s="1140"/>
      <c r="CC38" s="1140"/>
      <c r="CD38" s="1140"/>
      <c r="CE38" s="1140"/>
      <c r="CF38" s="1140"/>
      <c r="CG38" s="1140"/>
      <c r="CH38" s="1140"/>
      <c r="CI38" s="1140"/>
      <c r="CJ38" s="1140"/>
      <c r="CK38" s="1140"/>
      <c r="CL38" s="1492" t="s">
        <v>1</v>
      </c>
      <c r="CM38" s="1493"/>
      <c r="CN38" s="1489" t="s">
        <v>0</v>
      </c>
      <c r="CO38" s="1490"/>
      <c r="CP38" s="1140">
        <v>0</v>
      </c>
      <c r="CQ38" s="1140"/>
      <c r="CR38" s="1140"/>
      <c r="CS38" s="1140"/>
      <c r="CT38" s="1140"/>
      <c r="CU38" s="1140"/>
      <c r="CV38" s="1140"/>
      <c r="CW38" s="1140"/>
      <c r="CX38" s="1140"/>
      <c r="CY38" s="1140"/>
      <c r="CZ38" s="1140"/>
      <c r="DA38" s="1140"/>
      <c r="DB38" s="1140"/>
      <c r="DC38" s="1140"/>
      <c r="DD38" s="1140"/>
      <c r="DE38" s="1140"/>
      <c r="DF38" s="1492" t="s">
        <v>1</v>
      </c>
      <c r="DG38" s="1493"/>
    </row>
    <row r="39" spans="2:115" ht="14.25" customHeight="1">
      <c r="B39" s="1473"/>
      <c r="C39" s="1474"/>
      <c r="D39" s="1474"/>
      <c r="E39" s="1474"/>
      <c r="F39" s="1474"/>
      <c r="G39" s="1474"/>
      <c r="H39" s="1474"/>
      <c r="I39" s="1474"/>
      <c r="J39" s="1474"/>
      <c r="K39" s="1474"/>
      <c r="L39" s="1474"/>
      <c r="M39" s="1475"/>
      <c r="N39" s="369"/>
      <c r="O39" s="1483"/>
      <c r="P39" s="1483"/>
      <c r="Q39" s="1483"/>
      <c r="R39" s="1483"/>
      <c r="S39" s="1483"/>
      <c r="T39" s="1483"/>
      <c r="U39" s="1483"/>
      <c r="V39" s="1483"/>
      <c r="W39" s="1483"/>
      <c r="X39" s="1483"/>
      <c r="Y39" s="1483"/>
      <c r="Z39" s="1483"/>
      <c r="AA39" s="1483"/>
      <c r="AB39" s="1483"/>
      <c r="AC39" s="1483"/>
      <c r="AD39" s="1483"/>
      <c r="AE39" s="1483"/>
      <c r="AF39" s="1483"/>
      <c r="AG39" s="1483"/>
      <c r="AH39" s="1483"/>
      <c r="AI39" s="1483"/>
      <c r="AJ39" s="1483"/>
      <c r="AK39" s="1483"/>
      <c r="AL39" s="1483"/>
      <c r="AM39" s="1483"/>
      <c r="AN39" s="1483"/>
      <c r="AO39" s="1483"/>
      <c r="AP39" s="1483"/>
      <c r="AQ39" s="1483"/>
      <c r="AR39" s="1483"/>
      <c r="AS39" s="1483"/>
      <c r="AT39" s="1483"/>
      <c r="AU39" s="1483"/>
      <c r="AV39" s="1483"/>
      <c r="AW39" s="1483"/>
      <c r="AX39" s="1483"/>
      <c r="AY39" s="1483"/>
      <c r="AZ39" s="1483"/>
      <c r="BA39" s="1483"/>
      <c r="BB39" s="1483"/>
      <c r="BC39" s="1483"/>
      <c r="BD39" s="1483"/>
      <c r="BE39" s="1483"/>
      <c r="BF39" s="1483"/>
      <c r="BG39" s="1483"/>
      <c r="BH39" s="1483"/>
      <c r="BI39" s="1483"/>
      <c r="BJ39" s="1483"/>
      <c r="BK39" s="1483"/>
      <c r="BL39" s="1484"/>
      <c r="BM39" s="1136"/>
      <c r="BN39" s="1137"/>
      <c r="BO39" s="1137"/>
      <c r="BP39" s="1137"/>
      <c r="BQ39" s="1137"/>
      <c r="BR39" s="1137"/>
      <c r="BS39" s="1138"/>
      <c r="BT39" s="1476"/>
      <c r="BU39" s="1477"/>
      <c r="BV39" s="1477"/>
      <c r="BW39" s="1477"/>
      <c r="BX39" s="1477"/>
      <c r="BY39" s="1477"/>
      <c r="BZ39" s="1477"/>
      <c r="CA39" s="1477"/>
      <c r="CB39" s="1477"/>
      <c r="CC39" s="1477"/>
      <c r="CD39" s="1477"/>
      <c r="CE39" s="1477"/>
      <c r="CF39" s="1477"/>
      <c r="CG39" s="1477"/>
      <c r="CH39" s="1477"/>
      <c r="CI39" s="1477"/>
      <c r="CJ39" s="1477"/>
      <c r="CK39" s="1477"/>
      <c r="CL39" s="1477"/>
      <c r="CM39" s="1478"/>
      <c r="CN39" s="1045"/>
      <c r="CO39" s="1054"/>
      <c r="CP39" s="1054"/>
      <c r="CQ39" s="1054"/>
      <c r="CR39" s="1054"/>
      <c r="CS39" s="1054"/>
      <c r="CT39" s="1054"/>
      <c r="CU39" s="1054"/>
      <c r="CV39" s="1054"/>
      <c r="CW39" s="1054"/>
      <c r="CX39" s="1054"/>
      <c r="CY39" s="1054"/>
      <c r="CZ39" s="1054"/>
      <c r="DA39" s="1054"/>
      <c r="DB39" s="1054"/>
      <c r="DC39" s="1054"/>
      <c r="DD39" s="1054"/>
      <c r="DE39" s="1054"/>
      <c r="DF39" s="1054"/>
      <c r="DG39" s="1259"/>
    </row>
    <row r="40" spans="2:115">
      <c r="B40" s="1473"/>
      <c r="C40" s="1474"/>
      <c r="D40" s="1474"/>
      <c r="E40" s="1474"/>
      <c r="F40" s="1474"/>
      <c r="G40" s="1474"/>
      <c r="H40" s="1474"/>
      <c r="I40" s="1474"/>
      <c r="J40" s="1474"/>
      <c r="K40" s="1474"/>
      <c r="L40" s="1474"/>
      <c r="M40" s="1475"/>
      <c r="N40" s="370"/>
      <c r="O40" s="1487" t="s">
        <v>419</v>
      </c>
      <c r="P40" s="1487"/>
      <c r="Q40" s="1487"/>
      <c r="R40" s="1487"/>
      <c r="S40" s="1487"/>
      <c r="T40" s="1487"/>
      <c r="U40" s="1487"/>
      <c r="V40" s="1487"/>
      <c r="W40" s="1487"/>
      <c r="X40" s="1487"/>
      <c r="Y40" s="1487"/>
      <c r="Z40" s="1487"/>
      <c r="AA40" s="1487"/>
      <c r="AB40" s="1487"/>
      <c r="AC40" s="1487"/>
      <c r="AD40" s="1487"/>
      <c r="AE40" s="1487"/>
      <c r="AF40" s="1487"/>
      <c r="AG40" s="1487"/>
      <c r="AH40" s="1487"/>
      <c r="AI40" s="1487"/>
      <c r="AJ40" s="1487"/>
      <c r="AK40" s="1487"/>
      <c r="AL40" s="1487"/>
      <c r="AM40" s="1487"/>
      <c r="AN40" s="1487"/>
      <c r="AO40" s="1487"/>
      <c r="AP40" s="1487"/>
      <c r="AQ40" s="1487"/>
      <c r="AR40" s="1487"/>
      <c r="AS40" s="1487"/>
      <c r="AT40" s="1487"/>
      <c r="AU40" s="1487"/>
      <c r="AV40" s="1487"/>
      <c r="AW40" s="1487"/>
      <c r="AX40" s="1487"/>
      <c r="AY40" s="1487"/>
      <c r="AZ40" s="1487"/>
      <c r="BA40" s="1487"/>
      <c r="BB40" s="1487"/>
      <c r="BC40" s="1487"/>
      <c r="BD40" s="1487"/>
      <c r="BE40" s="1487"/>
      <c r="BF40" s="1487"/>
      <c r="BG40" s="1487"/>
      <c r="BH40" s="1487"/>
      <c r="BI40" s="1487"/>
      <c r="BJ40" s="1487"/>
      <c r="BK40" s="1487"/>
      <c r="BL40" s="1488"/>
      <c r="BM40" s="1136">
        <v>2100</v>
      </c>
      <c r="BN40" s="1137"/>
      <c r="BO40" s="1137"/>
      <c r="BP40" s="1137"/>
      <c r="BQ40" s="1137"/>
      <c r="BR40" s="1137"/>
      <c r="BS40" s="1138"/>
      <c r="BT40" s="1081">
        <f>BT18-BV29</f>
        <v>12644506</v>
      </c>
      <c r="BU40" s="1082"/>
      <c r="BV40" s="1082"/>
      <c r="BW40" s="1082"/>
      <c r="BX40" s="1082"/>
      <c r="BY40" s="1082"/>
      <c r="BZ40" s="1082"/>
      <c r="CA40" s="1082"/>
      <c r="CB40" s="1082"/>
      <c r="CC40" s="1082"/>
      <c r="CD40" s="1082"/>
      <c r="CE40" s="1082"/>
      <c r="CF40" s="1082"/>
      <c r="CG40" s="1082"/>
      <c r="CH40" s="1082"/>
      <c r="CI40" s="1082"/>
      <c r="CJ40" s="1082"/>
      <c r="CK40" s="1082"/>
      <c r="CL40" s="1082"/>
      <c r="CM40" s="1258"/>
      <c r="CN40" s="1082">
        <f>CN18-CP29</f>
        <v>9523672</v>
      </c>
      <c r="CO40" s="1082"/>
      <c r="CP40" s="1082"/>
      <c r="CQ40" s="1082"/>
      <c r="CR40" s="1082"/>
      <c r="CS40" s="1082"/>
      <c r="CT40" s="1082"/>
      <c r="CU40" s="1082"/>
      <c r="CV40" s="1082"/>
      <c r="CW40" s="1082"/>
      <c r="CX40" s="1082"/>
      <c r="CY40" s="1082"/>
      <c r="CZ40" s="1082"/>
      <c r="DA40" s="1082"/>
      <c r="DB40" s="1082"/>
      <c r="DC40" s="1082"/>
      <c r="DD40" s="1082"/>
      <c r="DE40" s="1082"/>
      <c r="DF40" s="1082"/>
      <c r="DG40" s="1258"/>
      <c r="DI40" s="535"/>
      <c r="DJ40" s="535"/>
    </row>
    <row r="41" spans="2:115">
      <c r="B41" s="1473" t="s">
        <v>109</v>
      </c>
      <c r="C41" s="1474"/>
      <c r="D41" s="1474"/>
      <c r="E41" s="1474"/>
      <c r="F41" s="1474"/>
      <c r="G41" s="1474"/>
      <c r="H41" s="1474"/>
      <c r="I41" s="1474"/>
      <c r="J41" s="1474"/>
      <c r="K41" s="1474"/>
      <c r="L41" s="1474"/>
      <c r="M41" s="1475"/>
      <c r="N41" s="369"/>
      <c r="O41" s="1058" t="s">
        <v>420</v>
      </c>
      <c r="P41" s="1058"/>
      <c r="Q41" s="1058"/>
      <c r="R41" s="1058"/>
      <c r="S41" s="1058"/>
      <c r="T41" s="1058"/>
      <c r="U41" s="1058"/>
      <c r="V41" s="1058"/>
      <c r="W41" s="1058"/>
      <c r="X41" s="1058"/>
      <c r="Y41" s="1058"/>
      <c r="Z41" s="1058"/>
      <c r="AA41" s="1058"/>
      <c r="AB41" s="1058"/>
      <c r="AC41" s="1058"/>
      <c r="AD41" s="1058"/>
      <c r="AE41" s="1058"/>
      <c r="AF41" s="1058"/>
      <c r="AG41" s="1058"/>
      <c r="AH41" s="1058"/>
      <c r="AI41" s="1058"/>
      <c r="AJ41" s="1058"/>
      <c r="AK41" s="1058"/>
      <c r="AL41" s="1058"/>
      <c r="AM41" s="1058"/>
      <c r="AN41" s="1058"/>
      <c r="AO41" s="1058"/>
      <c r="AP41" s="1058"/>
      <c r="AQ41" s="1058"/>
      <c r="AR41" s="1058"/>
      <c r="AS41" s="1058"/>
      <c r="AT41" s="1058"/>
      <c r="AU41" s="1058"/>
      <c r="AV41" s="1058"/>
      <c r="AW41" s="1058"/>
      <c r="AX41" s="1058"/>
      <c r="AY41" s="1058"/>
      <c r="AZ41" s="1058"/>
      <c r="BA41" s="1058"/>
      <c r="BB41" s="1058"/>
      <c r="BC41" s="1058"/>
      <c r="BD41" s="1058"/>
      <c r="BE41" s="1058"/>
      <c r="BF41" s="1058"/>
      <c r="BG41" s="1058"/>
      <c r="BH41" s="1058"/>
      <c r="BI41" s="1058"/>
      <c r="BJ41" s="1058"/>
      <c r="BK41" s="1058"/>
      <c r="BL41" s="1066"/>
      <c r="BM41" s="1136">
        <v>2210</v>
      </c>
      <c r="BN41" s="1137"/>
      <c r="BO41" s="1137"/>
      <c r="BP41" s="1137"/>
      <c r="BQ41" s="1137"/>
      <c r="BR41" s="1137"/>
      <c r="BS41" s="1138"/>
      <c r="BT41" s="1194" t="s">
        <v>0</v>
      </c>
      <c r="BU41" s="1195"/>
      <c r="BV41" s="1140">
        <v>0</v>
      </c>
      <c r="BW41" s="1140"/>
      <c r="BX41" s="1140"/>
      <c r="BY41" s="1140"/>
      <c r="BZ41" s="1140"/>
      <c r="CA41" s="1140"/>
      <c r="CB41" s="1140"/>
      <c r="CC41" s="1140"/>
      <c r="CD41" s="1140"/>
      <c r="CE41" s="1140"/>
      <c r="CF41" s="1140"/>
      <c r="CG41" s="1140"/>
      <c r="CH41" s="1140"/>
      <c r="CI41" s="1140"/>
      <c r="CJ41" s="1140"/>
      <c r="CK41" s="1140"/>
      <c r="CL41" s="1492" t="s">
        <v>1</v>
      </c>
      <c r="CM41" s="1493"/>
      <c r="CN41" s="1489" t="s">
        <v>0</v>
      </c>
      <c r="CO41" s="1490"/>
      <c r="CP41" s="1062">
        <v>0</v>
      </c>
      <c r="CQ41" s="1062"/>
      <c r="CR41" s="1062"/>
      <c r="CS41" s="1062"/>
      <c r="CT41" s="1062"/>
      <c r="CU41" s="1062"/>
      <c r="CV41" s="1062"/>
      <c r="CW41" s="1062"/>
      <c r="CX41" s="1062"/>
      <c r="CY41" s="1062"/>
      <c r="CZ41" s="1062"/>
      <c r="DA41" s="1062"/>
      <c r="DB41" s="1062"/>
      <c r="DC41" s="1062"/>
      <c r="DD41" s="1062"/>
      <c r="DE41" s="1062"/>
      <c r="DF41" s="1492" t="s">
        <v>1</v>
      </c>
      <c r="DG41" s="1493"/>
    </row>
    <row r="42" spans="2:115">
      <c r="B42" s="1473" t="s">
        <v>109</v>
      </c>
      <c r="C42" s="1474"/>
      <c r="D42" s="1474"/>
      <c r="E42" s="1474"/>
      <c r="F42" s="1474"/>
      <c r="G42" s="1474"/>
      <c r="H42" s="1474"/>
      <c r="I42" s="1474"/>
      <c r="J42" s="1474"/>
      <c r="K42" s="1474"/>
      <c r="L42" s="1474"/>
      <c r="M42" s="1475"/>
      <c r="N42" s="369"/>
      <c r="O42" s="1058" t="s">
        <v>421</v>
      </c>
      <c r="P42" s="1058"/>
      <c r="Q42" s="1058"/>
      <c r="R42" s="1058"/>
      <c r="S42" s="1058"/>
      <c r="T42" s="1058"/>
      <c r="U42" s="1058"/>
      <c r="V42" s="1058"/>
      <c r="W42" s="1058"/>
      <c r="X42" s="1058"/>
      <c r="Y42" s="1058"/>
      <c r="Z42" s="1058"/>
      <c r="AA42" s="1058"/>
      <c r="AB42" s="1058"/>
      <c r="AC42" s="1058"/>
      <c r="AD42" s="1058"/>
      <c r="AE42" s="1058"/>
      <c r="AF42" s="1058"/>
      <c r="AG42" s="1058"/>
      <c r="AH42" s="1058"/>
      <c r="AI42" s="1058"/>
      <c r="AJ42" s="1058"/>
      <c r="AK42" s="1058"/>
      <c r="AL42" s="1058"/>
      <c r="AM42" s="1058"/>
      <c r="AN42" s="1058"/>
      <c r="AO42" s="1058"/>
      <c r="AP42" s="1058"/>
      <c r="AQ42" s="1058"/>
      <c r="AR42" s="1058"/>
      <c r="AS42" s="1058"/>
      <c r="AT42" s="1058"/>
      <c r="AU42" s="1058"/>
      <c r="AV42" s="1058"/>
      <c r="AW42" s="1058"/>
      <c r="AX42" s="1058"/>
      <c r="AY42" s="1058"/>
      <c r="AZ42" s="1058"/>
      <c r="BA42" s="1058"/>
      <c r="BB42" s="1058"/>
      <c r="BC42" s="1058"/>
      <c r="BD42" s="1058"/>
      <c r="BE42" s="1058"/>
      <c r="BF42" s="1058"/>
      <c r="BG42" s="1058"/>
      <c r="BH42" s="1058"/>
      <c r="BI42" s="1058"/>
      <c r="BJ42" s="1058"/>
      <c r="BK42" s="1058"/>
      <c r="BL42" s="1066"/>
      <c r="BM42" s="1136">
        <v>2220</v>
      </c>
      <c r="BN42" s="1137"/>
      <c r="BO42" s="1137"/>
      <c r="BP42" s="1137"/>
      <c r="BQ42" s="1137"/>
      <c r="BR42" s="1137"/>
      <c r="BS42" s="1138"/>
      <c r="BT42" s="1194" t="s">
        <v>0</v>
      </c>
      <c r="BU42" s="1195"/>
      <c r="BV42" s="1140">
        <v>2221391</v>
      </c>
      <c r="BW42" s="1140"/>
      <c r="BX42" s="1140"/>
      <c r="BY42" s="1140"/>
      <c r="BZ42" s="1140"/>
      <c r="CA42" s="1140"/>
      <c r="CB42" s="1140"/>
      <c r="CC42" s="1140"/>
      <c r="CD42" s="1140"/>
      <c r="CE42" s="1140"/>
      <c r="CF42" s="1140"/>
      <c r="CG42" s="1140"/>
      <c r="CH42" s="1140"/>
      <c r="CI42" s="1140"/>
      <c r="CJ42" s="1140"/>
      <c r="CK42" s="1140"/>
      <c r="CL42" s="1492" t="s">
        <v>1</v>
      </c>
      <c r="CM42" s="1493"/>
      <c r="CN42" s="1489" t="s">
        <v>0</v>
      </c>
      <c r="CO42" s="1490"/>
      <c r="CP42" s="1062">
        <v>1675195</v>
      </c>
      <c r="CQ42" s="1062"/>
      <c r="CR42" s="1062"/>
      <c r="CS42" s="1062"/>
      <c r="CT42" s="1062"/>
      <c r="CU42" s="1062"/>
      <c r="CV42" s="1062"/>
      <c r="CW42" s="1062"/>
      <c r="CX42" s="1062"/>
      <c r="CY42" s="1062"/>
      <c r="CZ42" s="1062"/>
      <c r="DA42" s="1062"/>
      <c r="DB42" s="1062"/>
      <c r="DC42" s="1062"/>
      <c r="DD42" s="1062"/>
      <c r="DE42" s="1062"/>
      <c r="DF42" s="1492" t="s">
        <v>1</v>
      </c>
      <c r="DG42" s="1493"/>
    </row>
    <row r="43" spans="2:115">
      <c r="B43" s="1473"/>
      <c r="C43" s="1474"/>
      <c r="D43" s="1474"/>
      <c r="E43" s="1474"/>
      <c r="F43" s="1474"/>
      <c r="G43" s="1474"/>
      <c r="H43" s="1474"/>
      <c r="I43" s="1474"/>
      <c r="J43" s="1474"/>
      <c r="K43" s="1474"/>
      <c r="L43" s="1474"/>
      <c r="M43" s="1475"/>
      <c r="N43" s="369"/>
      <c r="O43" s="1070" t="s">
        <v>422</v>
      </c>
      <c r="P43" s="1070"/>
      <c r="Q43" s="1070"/>
      <c r="R43" s="1070"/>
      <c r="S43" s="1070"/>
      <c r="T43" s="1070"/>
      <c r="U43" s="1070"/>
      <c r="V43" s="1070"/>
      <c r="W43" s="1070"/>
      <c r="X43" s="1070"/>
      <c r="Y43" s="1070"/>
      <c r="Z43" s="1070"/>
      <c r="AA43" s="1070"/>
      <c r="AB43" s="1070"/>
      <c r="AC43" s="1070"/>
      <c r="AD43" s="1070"/>
      <c r="AE43" s="1070"/>
      <c r="AF43" s="1070"/>
      <c r="AG43" s="1070"/>
      <c r="AH43" s="1070"/>
      <c r="AI43" s="1070"/>
      <c r="AJ43" s="1070"/>
      <c r="AK43" s="1070"/>
      <c r="AL43" s="1070"/>
      <c r="AM43" s="1070"/>
      <c r="AN43" s="1070"/>
      <c r="AO43" s="1070"/>
      <c r="AP43" s="1070"/>
      <c r="AQ43" s="1070"/>
      <c r="AR43" s="1070"/>
      <c r="AS43" s="1070"/>
      <c r="AT43" s="1070"/>
      <c r="AU43" s="1070"/>
      <c r="AV43" s="1070"/>
      <c r="AW43" s="1070"/>
      <c r="AX43" s="1070"/>
      <c r="AY43" s="1070"/>
      <c r="AZ43" s="1070"/>
      <c r="BA43" s="1070"/>
      <c r="BB43" s="1070"/>
      <c r="BC43" s="1070"/>
      <c r="BD43" s="1070"/>
      <c r="BE43" s="1070"/>
      <c r="BF43" s="1070"/>
      <c r="BG43" s="1070"/>
      <c r="BH43" s="1070"/>
      <c r="BI43" s="1070"/>
      <c r="BJ43" s="1070"/>
      <c r="BK43" s="1070"/>
      <c r="BL43" s="1090"/>
      <c r="BM43" s="1136">
        <v>2200</v>
      </c>
      <c r="BN43" s="1137"/>
      <c r="BO43" s="1137"/>
      <c r="BP43" s="1137"/>
      <c r="BQ43" s="1137"/>
      <c r="BR43" s="1137"/>
      <c r="BS43" s="1138"/>
      <c r="BT43" s="1081">
        <f>BT40-BV41-BV42</f>
        <v>10423115</v>
      </c>
      <c r="BU43" s="1082"/>
      <c r="BV43" s="1082"/>
      <c r="BW43" s="1082"/>
      <c r="BX43" s="1082"/>
      <c r="BY43" s="1082"/>
      <c r="BZ43" s="1082"/>
      <c r="CA43" s="1082"/>
      <c r="CB43" s="1082"/>
      <c r="CC43" s="1082"/>
      <c r="CD43" s="1082"/>
      <c r="CE43" s="1082"/>
      <c r="CF43" s="1082"/>
      <c r="CG43" s="1082"/>
      <c r="CH43" s="1082"/>
      <c r="CI43" s="1082"/>
      <c r="CJ43" s="1082"/>
      <c r="CK43" s="1082"/>
      <c r="CL43" s="1082"/>
      <c r="CM43" s="1258"/>
      <c r="CN43" s="1081">
        <f>CN40-CP41-CP42</f>
        <v>7848477</v>
      </c>
      <c r="CO43" s="1082"/>
      <c r="CP43" s="1082"/>
      <c r="CQ43" s="1082"/>
      <c r="CR43" s="1082"/>
      <c r="CS43" s="1082"/>
      <c r="CT43" s="1082"/>
      <c r="CU43" s="1082"/>
      <c r="CV43" s="1082"/>
      <c r="CW43" s="1082"/>
      <c r="CX43" s="1082"/>
      <c r="CY43" s="1082"/>
      <c r="CZ43" s="1082"/>
      <c r="DA43" s="1082"/>
      <c r="DB43" s="1082"/>
      <c r="DC43" s="1082"/>
      <c r="DD43" s="1082"/>
      <c r="DE43" s="1082"/>
      <c r="DF43" s="1082"/>
      <c r="DG43" s="1258"/>
      <c r="DI43" s="535"/>
      <c r="DJ43" s="535"/>
      <c r="DK43" s="535"/>
    </row>
    <row r="44" spans="2:115">
      <c r="B44" s="1473"/>
      <c r="C44" s="1474"/>
      <c r="D44" s="1474"/>
      <c r="E44" s="1474"/>
      <c r="F44" s="1474"/>
      <c r="G44" s="1474"/>
      <c r="H44" s="1474"/>
      <c r="I44" s="1474"/>
      <c r="J44" s="1474"/>
      <c r="K44" s="1474"/>
      <c r="L44" s="1474"/>
      <c r="M44" s="1475"/>
      <c r="N44" s="369"/>
      <c r="O44" s="1058" t="s">
        <v>697</v>
      </c>
      <c r="P44" s="1058"/>
      <c r="Q44" s="1058"/>
      <c r="R44" s="1058"/>
      <c r="S44" s="1058"/>
      <c r="T44" s="1058"/>
      <c r="U44" s="1058"/>
      <c r="V44" s="1058"/>
      <c r="W44" s="1058"/>
      <c r="X44" s="1058"/>
      <c r="Y44" s="1058"/>
      <c r="Z44" s="1058"/>
      <c r="AA44" s="1058"/>
      <c r="AB44" s="1058"/>
      <c r="AC44" s="1058"/>
      <c r="AD44" s="1058"/>
      <c r="AE44" s="1058"/>
      <c r="AF44" s="1058"/>
      <c r="AG44" s="1058"/>
      <c r="AH44" s="1058"/>
      <c r="AI44" s="1058"/>
      <c r="AJ44" s="1058"/>
      <c r="AK44" s="1058"/>
      <c r="AL44" s="1058"/>
      <c r="AM44" s="1058"/>
      <c r="AN44" s="1058"/>
      <c r="AO44" s="1058"/>
      <c r="AP44" s="1058"/>
      <c r="AQ44" s="1058"/>
      <c r="AR44" s="1058"/>
      <c r="AS44" s="1058"/>
      <c r="AT44" s="1058"/>
      <c r="AU44" s="1058"/>
      <c r="AV44" s="1058"/>
      <c r="AW44" s="1058"/>
      <c r="AX44" s="1058"/>
      <c r="AY44" s="1058"/>
      <c r="AZ44" s="1058"/>
      <c r="BA44" s="1058"/>
      <c r="BB44" s="1058"/>
      <c r="BC44" s="1058"/>
      <c r="BD44" s="1058"/>
      <c r="BE44" s="1058"/>
      <c r="BF44" s="1058"/>
      <c r="BG44" s="1058"/>
      <c r="BH44" s="1058"/>
      <c r="BI44" s="1058"/>
      <c r="BJ44" s="1058"/>
      <c r="BK44" s="1058"/>
      <c r="BL44" s="1066"/>
      <c r="BM44" s="1136">
        <v>2310</v>
      </c>
      <c r="BN44" s="1137"/>
      <c r="BO44" s="1137"/>
      <c r="BP44" s="1137"/>
      <c r="BQ44" s="1137"/>
      <c r="BR44" s="1137"/>
      <c r="BS44" s="1138"/>
      <c r="BT44" s="1139">
        <v>42</v>
      </c>
      <c r="BU44" s="1140"/>
      <c r="BV44" s="1140"/>
      <c r="BW44" s="1140"/>
      <c r="BX44" s="1140"/>
      <c r="BY44" s="1140"/>
      <c r="BZ44" s="1140"/>
      <c r="CA44" s="1140"/>
      <c r="CB44" s="1140"/>
      <c r="CC44" s="1140"/>
      <c r="CD44" s="1140"/>
      <c r="CE44" s="1140"/>
      <c r="CF44" s="1140"/>
      <c r="CG44" s="1140"/>
      <c r="CH44" s="1140"/>
      <c r="CI44" s="1140"/>
      <c r="CJ44" s="1140"/>
      <c r="CK44" s="1140"/>
      <c r="CL44" s="1140"/>
      <c r="CM44" s="1141"/>
      <c r="CN44" s="1062">
        <v>213</v>
      </c>
      <c r="CO44" s="1062"/>
      <c r="CP44" s="1062"/>
      <c r="CQ44" s="1062"/>
      <c r="CR44" s="1062"/>
      <c r="CS44" s="1062"/>
      <c r="CT44" s="1062"/>
      <c r="CU44" s="1062"/>
      <c r="CV44" s="1062"/>
      <c r="CW44" s="1062"/>
      <c r="CX44" s="1062"/>
      <c r="CY44" s="1062"/>
      <c r="CZ44" s="1062"/>
      <c r="DA44" s="1062"/>
      <c r="DB44" s="1062"/>
      <c r="DC44" s="1062"/>
      <c r="DD44" s="1062"/>
      <c r="DE44" s="1062"/>
      <c r="DF44" s="1062"/>
      <c r="DG44" s="1063"/>
    </row>
    <row r="45" spans="2:115">
      <c r="B45" s="1473"/>
      <c r="C45" s="1474"/>
      <c r="D45" s="1474"/>
      <c r="E45" s="1474"/>
      <c r="F45" s="1474"/>
      <c r="G45" s="1474"/>
      <c r="H45" s="1474"/>
      <c r="I45" s="1474"/>
      <c r="J45" s="1474"/>
      <c r="K45" s="1474"/>
      <c r="L45" s="1474"/>
      <c r="M45" s="1475"/>
      <c r="N45" s="369"/>
      <c r="O45" s="1058" t="s">
        <v>423</v>
      </c>
      <c r="P45" s="1058"/>
      <c r="Q45" s="1058"/>
      <c r="R45" s="1058"/>
      <c r="S45" s="1058"/>
      <c r="T45" s="1058"/>
      <c r="U45" s="1058"/>
      <c r="V45" s="1058"/>
      <c r="W45" s="1058"/>
      <c r="X45" s="1058"/>
      <c r="Y45" s="1058"/>
      <c r="Z45" s="1058"/>
      <c r="AA45" s="1058"/>
      <c r="AB45" s="1058"/>
      <c r="AC45" s="1058"/>
      <c r="AD45" s="1058"/>
      <c r="AE45" s="1058"/>
      <c r="AF45" s="1058"/>
      <c r="AG45" s="1058"/>
      <c r="AH45" s="1058"/>
      <c r="AI45" s="1058"/>
      <c r="AJ45" s="1058"/>
      <c r="AK45" s="1058"/>
      <c r="AL45" s="1058"/>
      <c r="AM45" s="1058"/>
      <c r="AN45" s="1058"/>
      <c r="AO45" s="1058"/>
      <c r="AP45" s="1058"/>
      <c r="AQ45" s="1058"/>
      <c r="AR45" s="1058"/>
      <c r="AS45" s="1058"/>
      <c r="AT45" s="1058"/>
      <c r="AU45" s="1058"/>
      <c r="AV45" s="1058"/>
      <c r="AW45" s="1058"/>
      <c r="AX45" s="1058"/>
      <c r="AY45" s="1058"/>
      <c r="AZ45" s="1058"/>
      <c r="BA45" s="1058"/>
      <c r="BB45" s="1058"/>
      <c r="BC45" s="1058"/>
      <c r="BD45" s="1058"/>
      <c r="BE45" s="1058"/>
      <c r="BF45" s="1058"/>
      <c r="BG45" s="1058"/>
      <c r="BH45" s="1058"/>
      <c r="BI45" s="1058"/>
      <c r="BJ45" s="1058"/>
      <c r="BK45" s="1058"/>
      <c r="BL45" s="1066"/>
      <c r="BM45" s="1136">
        <v>2320</v>
      </c>
      <c r="BN45" s="1137"/>
      <c r="BO45" s="1137"/>
      <c r="BP45" s="1137"/>
      <c r="BQ45" s="1137"/>
      <c r="BR45" s="1137"/>
      <c r="BS45" s="1138"/>
      <c r="BT45" s="1139">
        <v>118149</v>
      </c>
      <c r="BU45" s="1140"/>
      <c r="BV45" s="1140"/>
      <c r="BW45" s="1140"/>
      <c r="BX45" s="1140"/>
      <c r="BY45" s="1140"/>
      <c r="BZ45" s="1140"/>
      <c r="CA45" s="1140"/>
      <c r="CB45" s="1140"/>
      <c r="CC45" s="1140"/>
      <c r="CD45" s="1140"/>
      <c r="CE45" s="1140"/>
      <c r="CF45" s="1140"/>
      <c r="CG45" s="1140"/>
      <c r="CH45" s="1140"/>
      <c r="CI45" s="1140"/>
      <c r="CJ45" s="1140"/>
      <c r="CK45" s="1140"/>
      <c r="CL45" s="1140"/>
      <c r="CM45" s="1141"/>
      <c r="CN45" s="1062">
        <v>35276</v>
      </c>
      <c r="CO45" s="1062"/>
      <c r="CP45" s="1062"/>
      <c r="CQ45" s="1062"/>
      <c r="CR45" s="1062"/>
      <c r="CS45" s="1062"/>
      <c r="CT45" s="1062"/>
      <c r="CU45" s="1062"/>
      <c r="CV45" s="1062"/>
      <c r="CW45" s="1062"/>
      <c r="CX45" s="1062"/>
      <c r="CY45" s="1062"/>
      <c r="CZ45" s="1062"/>
      <c r="DA45" s="1062"/>
      <c r="DB45" s="1062"/>
      <c r="DC45" s="1062"/>
      <c r="DD45" s="1062"/>
      <c r="DE45" s="1062"/>
      <c r="DF45" s="1062"/>
      <c r="DG45" s="1063"/>
    </row>
    <row r="46" spans="2:115">
      <c r="B46" s="1473"/>
      <c r="C46" s="1474"/>
      <c r="D46" s="1474"/>
      <c r="E46" s="1474"/>
      <c r="F46" s="1474"/>
      <c r="G46" s="1474"/>
      <c r="H46" s="1474"/>
      <c r="I46" s="1474"/>
      <c r="J46" s="1474"/>
      <c r="K46" s="1474"/>
      <c r="L46" s="1474"/>
      <c r="M46" s="1475"/>
      <c r="N46" s="369"/>
      <c r="O46" s="1058" t="s">
        <v>424</v>
      </c>
      <c r="P46" s="1058"/>
      <c r="Q46" s="1058"/>
      <c r="R46" s="1058"/>
      <c r="S46" s="1058"/>
      <c r="T46" s="1058"/>
      <c r="U46" s="1058"/>
      <c r="V46" s="1058"/>
      <c r="W46" s="1058"/>
      <c r="X46" s="1058"/>
      <c r="Y46" s="1058"/>
      <c r="Z46" s="1058"/>
      <c r="AA46" s="1058"/>
      <c r="AB46" s="1058"/>
      <c r="AC46" s="1058"/>
      <c r="AD46" s="1058"/>
      <c r="AE46" s="1058"/>
      <c r="AF46" s="1058"/>
      <c r="AG46" s="1058"/>
      <c r="AH46" s="1058"/>
      <c r="AI46" s="1058"/>
      <c r="AJ46" s="1058"/>
      <c r="AK46" s="1058"/>
      <c r="AL46" s="1058"/>
      <c r="AM46" s="1058"/>
      <c r="AN46" s="1058"/>
      <c r="AO46" s="1058"/>
      <c r="AP46" s="1058"/>
      <c r="AQ46" s="1058"/>
      <c r="AR46" s="1058"/>
      <c r="AS46" s="1058"/>
      <c r="AT46" s="1058"/>
      <c r="AU46" s="1058"/>
      <c r="AV46" s="1058"/>
      <c r="AW46" s="1058"/>
      <c r="AX46" s="1058"/>
      <c r="AY46" s="1058"/>
      <c r="AZ46" s="1058"/>
      <c r="BA46" s="1058"/>
      <c r="BB46" s="1058"/>
      <c r="BC46" s="1058"/>
      <c r="BD46" s="1058"/>
      <c r="BE46" s="1058"/>
      <c r="BF46" s="1058"/>
      <c r="BG46" s="1058"/>
      <c r="BH46" s="1058"/>
      <c r="BI46" s="1058"/>
      <c r="BJ46" s="1058"/>
      <c r="BK46" s="1058"/>
      <c r="BL46" s="1066"/>
      <c r="BM46" s="1136">
        <v>2330</v>
      </c>
      <c r="BN46" s="1137"/>
      <c r="BO46" s="1137"/>
      <c r="BP46" s="1137"/>
      <c r="BQ46" s="1137"/>
      <c r="BR46" s="1137"/>
      <c r="BS46" s="1138"/>
      <c r="BT46" s="1489" t="s">
        <v>0</v>
      </c>
      <c r="BU46" s="1490"/>
      <c r="BV46" s="1140">
        <v>1133405</v>
      </c>
      <c r="BW46" s="1140"/>
      <c r="BX46" s="1140"/>
      <c r="BY46" s="1140"/>
      <c r="BZ46" s="1140"/>
      <c r="CA46" s="1140"/>
      <c r="CB46" s="1140"/>
      <c r="CC46" s="1140"/>
      <c r="CD46" s="1140"/>
      <c r="CE46" s="1140"/>
      <c r="CF46" s="1140"/>
      <c r="CG46" s="1140"/>
      <c r="CH46" s="1140"/>
      <c r="CI46" s="1140"/>
      <c r="CJ46" s="1140"/>
      <c r="CK46" s="1140"/>
      <c r="CL46" s="1492" t="s">
        <v>1</v>
      </c>
      <c r="CM46" s="1493"/>
      <c r="CN46" s="1489" t="s">
        <v>0</v>
      </c>
      <c r="CO46" s="1490"/>
      <c r="CP46" s="1062">
        <v>1013303</v>
      </c>
      <c r="CQ46" s="1062"/>
      <c r="CR46" s="1062"/>
      <c r="CS46" s="1062"/>
      <c r="CT46" s="1062"/>
      <c r="CU46" s="1062"/>
      <c r="CV46" s="1062"/>
      <c r="CW46" s="1062"/>
      <c r="CX46" s="1062"/>
      <c r="CY46" s="1062"/>
      <c r="CZ46" s="1062"/>
      <c r="DA46" s="1062"/>
      <c r="DB46" s="1062"/>
      <c r="DC46" s="1062"/>
      <c r="DD46" s="1062"/>
      <c r="DE46" s="1062"/>
      <c r="DF46" s="1492" t="s">
        <v>1</v>
      </c>
      <c r="DG46" s="1493"/>
    </row>
    <row r="47" spans="2:115">
      <c r="B47" s="1473" t="s">
        <v>108</v>
      </c>
      <c r="C47" s="1474"/>
      <c r="D47" s="1474"/>
      <c r="E47" s="1474"/>
      <c r="F47" s="1474"/>
      <c r="G47" s="1474"/>
      <c r="H47" s="1474"/>
      <c r="I47" s="1474"/>
      <c r="J47" s="1474"/>
      <c r="K47" s="1474"/>
      <c r="L47" s="1474"/>
      <c r="M47" s="1475"/>
      <c r="N47" s="370"/>
      <c r="O47" s="1487" t="s">
        <v>427</v>
      </c>
      <c r="P47" s="1487"/>
      <c r="Q47" s="1487"/>
      <c r="R47" s="1487"/>
      <c r="S47" s="1487"/>
      <c r="T47" s="1487"/>
      <c r="U47" s="1487"/>
      <c r="V47" s="1487"/>
      <c r="W47" s="1487"/>
      <c r="X47" s="1487"/>
      <c r="Y47" s="1487"/>
      <c r="Z47" s="1487"/>
      <c r="AA47" s="1487"/>
      <c r="AB47" s="1487"/>
      <c r="AC47" s="1487"/>
      <c r="AD47" s="1487"/>
      <c r="AE47" s="1487"/>
      <c r="AF47" s="1487"/>
      <c r="AG47" s="1487"/>
      <c r="AH47" s="1487"/>
      <c r="AI47" s="1487"/>
      <c r="AJ47" s="1487"/>
      <c r="AK47" s="1487"/>
      <c r="AL47" s="1487"/>
      <c r="AM47" s="1487"/>
      <c r="AN47" s="1487"/>
      <c r="AO47" s="1487"/>
      <c r="AP47" s="1487"/>
      <c r="AQ47" s="1487"/>
      <c r="AR47" s="1487"/>
      <c r="AS47" s="1487"/>
      <c r="AT47" s="1487"/>
      <c r="AU47" s="1487"/>
      <c r="AV47" s="1487"/>
      <c r="AW47" s="1487"/>
      <c r="AX47" s="1487"/>
      <c r="AY47" s="1487"/>
      <c r="AZ47" s="1487"/>
      <c r="BA47" s="1487"/>
      <c r="BB47" s="1487"/>
      <c r="BC47" s="1487"/>
      <c r="BD47" s="1487"/>
      <c r="BE47" s="1487"/>
      <c r="BF47" s="1487"/>
      <c r="BG47" s="1487"/>
      <c r="BH47" s="1487"/>
      <c r="BI47" s="1487"/>
      <c r="BJ47" s="1487"/>
      <c r="BK47" s="1487"/>
      <c r="BL47" s="1488"/>
      <c r="BM47" s="1136">
        <v>2340</v>
      </c>
      <c r="BN47" s="1137"/>
      <c r="BO47" s="1137"/>
      <c r="BP47" s="1137"/>
      <c r="BQ47" s="1137"/>
      <c r="BR47" s="1137"/>
      <c r="BS47" s="1138"/>
      <c r="BT47" s="1139">
        <v>2531807</v>
      </c>
      <c r="BU47" s="1140"/>
      <c r="BV47" s="1140"/>
      <c r="BW47" s="1140"/>
      <c r="BX47" s="1140"/>
      <c r="BY47" s="1140"/>
      <c r="BZ47" s="1140"/>
      <c r="CA47" s="1140"/>
      <c r="CB47" s="1140"/>
      <c r="CC47" s="1140"/>
      <c r="CD47" s="1140"/>
      <c r="CE47" s="1140"/>
      <c r="CF47" s="1140"/>
      <c r="CG47" s="1140"/>
      <c r="CH47" s="1140"/>
      <c r="CI47" s="1140"/>
      <c r="CJ47" s="1140"/>
      <c r="CK47" s="1140"/>
      <c r="CL47" s="1140"/>
      <c r="CM47" s="1141"/>
      <c r="CN47" s="1062">
        <v>1961566</v>
      </c>
      <c r="CO47" s="1062"/>
      <c r="CP47" s="1062"/>
      <c r="CQ47" s="1062"/>
      <c r="CR47" s="1062"/>
      <c r="CS47" s="1062"/>
      <c r="CT47" s="1062"/>
      <c r="CU47" s="1062"/>
      <c r="CV47" s="1062"/>
      <c r="CW47" s="1062"/>
      <c r="CX47" s="1062"/>
      <c r="CY47" s="1062"/>
      <c r="CZ47" s="1062"/>
      <c r="DA47" s="1062"/>
      <c r="DB47" s="1062"/>
      <c r="DC47" s="1062"/>
      <c r="DD47" s="1062"/>
      <c r="DE47" s="1062"/>
      <c r="DF47" s="1062"/>
      <c r="DG47" s="1063"/>
    </row>
    <row r="48" spans="2:115">
      <c r="B48" s="1473" t="s">
        <v>108</v>
      </c>
      <c r="C48" s="1474"/>
      <c r="D48" s="1474"/>
      <c r="E48" s="1474"/>
      <c r="F48" s="1474"/>
      <c r="G48" s="1474"/>
      <c r="H48" s="1474"/>
      <c r="I48" s="1474"/>
      <c r="J48" s="1474"/>
      <c r="K48" s="1474"/>
      <c r="L48" s="1474"/>
      <c r="M48" s="1475"/>
      <c r="N48" s="369"/>
      <c r="O48" s="1058" t="s">
        <v>428</v>
      </c>
      <c r="P48" s="1058"/>
      <c r="Q48" s="1058"/>
      <c r="R48" s="1058"/>
      <c r="S48" s="1058"/>
      <c r="T48" s="1058"/>
      <c r="U48" s="1058"/>
      <c r="V48" s="1058"/>
      <c r="W48" s="1058"/>
      <c r="X48" s="1058"/>
      <c r="Y48" s="1058"/>
      <c r="Z48" s="1058"/>
      <c r="AA48" s="1058"/>
      <c r="AB48" s="1058"/>
      <c r="AC48" s="1058"/>
      <c r="AD48" s="1058"/>
      <c r="AE48" s="1058"/>
      <c r="AF48" s="1058"/>
      <c r="AG48" s="1058"/>
      <c r="AH48" s="1058"/>
      <c r="AI48" s="1058"/>
      <c r="AJ48" s="1058"/>
      <c r="AK48" s="1058"/>
      <c r="AL48" s="1058"/>
      <c r="AM48" s="1058"/>
      <c r="AN48" s="1058"/>
      <c r="AO48" s="1058"/>
      <c r="AP48" s="1058"/>
      <c r="AQ48" s="1058"/>
      <c r="AR48" s="1058"/>
      <c r="AS48" s="1058"/>
      <c r="AT48" s="1058"/>
      <c r="AU48" s="1058"/>
      <c r="AV48" s="1058"/>
      <c r="AW48" s="1058"/>
      <c r="AX48" s="1058"/>
      <c r="AY48" s="1058"/>
      <c r="AZ48" s="1058"/>
      <c r="BA48" s="1058"/>
      <c r="BB48" s="1058"/>
      <c r="BC48" s="1058"/>
      <c r="BD48" s="1058"/>
      <c r="BE48" s="1058"/>
      <c r="BF48" s="1058"/>
      <c r="BG48" s="1058"/>
      <c r="BH48" s="1058"/>
      <c r="BI48" s="1058"/>
      <c r="BJ48" s="1058"/>
      <c r="BK48" s="1058"/>
      <c r="BL48" s="1066"/>
      <c r="BM48" s="1136">
        <v>2350</v>
      </c>
      <c r="BN48" s="1137"/>
      <c r="BO48" s="1137"/>
      <c r="BP48" s="1137"/>
      <c r="BQ48" s="1137"/>
      <c r="BR48" s="1137"/>
      <c r="BS48" s="1138"/>
      <c r="BT48" s="1489" t="s">
        <v>0</v>
      </c>
      <c r="BU48" s="1490"/>
      <c r="BV48" s="1140">
        <v>4502186</v>
      </c>
      <c r="BW48" s="1140"/>
      <c r="BX48" s="1140"/>
      <c r="BY48" s="1140"/>
      <c r="BZ48" s="1140"/>
      <c r="CA48" s="1140"/>
      <c r="CB48" s="1140"/>
      <c r="CC48" s="1140"/>
      <c r="CD48" s="1140"/>
      <c r="CE48" s="1140"/>
      <c r="CF48" s="1140"/>
      <c r="CG48" s="1140"/>
      <c r="CH48" s="1140"/>
      <c r="CI48" s="1140"/>
      <c r="CJ48" s="1140"/>
      <c r="CK48" s="1140"/>
      <c r="CL48" s="1492" t="s">
        <v>1</v>
      </c>
      <c r="CM48" s="1493"/>
      <c r="CN48" s="1489" t="s">
        <v>0</v>
      </c>
      <c r="CO48" s="1490"/>
      <c r="CP48" s="1062">
        <v>3236159</v>
      </c>
      <c r="CQ48" s="1062"/>
      <c r="CR48" s="1062"/>
      <c r="CS48" s="1062"/>
      <c r="CT48" s="1062"/>
      <c r="CU48" s="1062"/>
      <c r="CV48" s="1062"/>
      <c r="CW48" s="1062"/>
      <c r="CX48" s="1062"/>
      <c r="CY48" s="1062"/>
      <c r="CZ48" s="1062"/>
      <c r="DA48" s="1062"/>
      <c r="DB48" s="1062"/>
      <c r="DC48" s="1062"/>
      <c r="DD48" s="1062"/>
      <c r="DE48" s="1062"/>
      <c r="DF48" s="1492" t="s">
        <v>1</v>
      </c>
      <c r="DG48" s="1493"/>
    </row>
    <row r="49" spans="1:114">
      <c r="B49" s="1473"/>
      <c r="C49" s="1474"/>
      <c r="D49" s="1474"/>
      <c r="E49" s="1474"/>
      <c r="F49" s="1474"/>
      <c r="G49" s="1474"/>
      <c r="H49" s="1474"/>
      <c r="I49" s="1474"/>
      <c r="J49" s="1474"/>
      <c r="K49" s="1474"/>
      <c r="L49" s="1474"/>
      <c r="M49" s="1475"/>
      <c r="N49" s="369"/>
      <c r="O49" s="1070" t="s">
        <v>429</v>
      </c>
      <c r="P49" s="1070"/>
      <c r="Q49" s="1070"/>
      <c r="R49" s="1070"/>
      <c r="S49" s="1070"/>
      <c r="T49" s="1070"/>
      <c r="U49" s="1070"/>
      <c r="V49" s="1070"/>
      <c r="W49" s="1070"/>
      <c r="X49" s="1070"/>
      <c r="Y49" s="1070"/>
      <c r="Z49" s="1070"/>
      <c r="AA49" s="1070"/>
      <c r="AB49" s="1070"/>
      <c r="AC49" s="1070"/>
      <c r="AD49" s="1070"/>
      <c r="AE49" s="1070"/>
      <c r="AF49" s="1070"/>
      <c r="AG49" s="1070"/>
      <c r="AH49" s="1070"/>
      <c r="AI49" s="1070"/>
      <c r="AJ49" s="1070"/>
      <c r="AK49" s="1070"/>
      <c r="AL49" s="1070"/>
      <c r="AM49" s="1070"/>
      <c r="AN49" s="1070"/>
      <c r="AO49" s="1070"/>
      <c r="AP49" s="1070"/>
      <c r="AQ49" s="1070"/>
      <c r="AR49" s="1070"/>
      <c r="AS49" s="1070"/>
      <c r="AT49" s="1070"/>
      <c r="AU49" s="1070"/>
      <c r="AV49" s="1070"/>
      <c r="AW49" s="1070"/>
      <c r="AX49" s="1070"/>
      <c r="AY49" s="1070"/>
      <c r="AZ49" s="1070"/>
      <c r="BA49" s="1070"/>
      <c r="BB49" s="1070"/>
      <c r="BC49" s="1070"/>
      <c r="BD49" s="1070"/>
      <c r="BE49" s="1070"/>
      <c r="BF49" s="1070"/>
      <c r="BG49" s="1070"/>
      <c r="BH49" s="1070"/>
      <c r="BI49" s="1070"/>
      <c r="BJ49" s="1070"/>
      <c r="BK49" s="1070"/>
      <c r="BL49" s="1090"/>
      <c r="BM49" s="1136">
        <v>2300</v>
      </c>
      <c r="BN49" s="1137"/>
      <c r="BO49" s="1137"/>
      <c r="BP49" s="1137"/>
      <c r="BQ49" s="1137"/>
      <c r="BR49" s="1137"/>
      <c r="BS49" s="1138"/>
      <c r="BT49" s="1081">
        <f>BT43+BT44+BT45-BV46+BT47-BV48</f>
        <v>7437522</v>
      </c>
      <c r="BU49" s="1082"/>
      <c r="BV49" s="1082"/>
      <c r="BW49" s="1082"/>
      <c r="BX49" s="1082"/>
      <c r="BY49" s="1082"/>
      <c r="BZ49" s="1082"/>
      <c r="CA49" s="1082"/>
      <c r="CB49" s="1082"/>
      <c r="CC49" s="1082"/>
      <c r="CD49" s="1082"/>
      <c r="CE49" s="1082"/>
      <c r="CF49" s="1082"/>
      <c r="CG49" s="1082"/>
      <c r="CH49" s="1082"/>
      <c r="CI49" s="1082"/>
      <c r="CJ49" s="1082"/>
      <c r="CK49" s="1082"/>
      <c r="CL49" s="1082"/>
      <c r="CM49" s="1258"/>
      <c r="CN49" s="1082">
        <f>CN43+CN44+CN45-CP46+CN47-CP48</f>
        <v>5596070</v>
      </c>
      <c r="CO49" s="1082"/>
      <c r="CP49" s="1082"/>
      <c r="CQ49" s="1082"/>
      <c r="CR49" s="1082"/>
      <c r="CS49" s="1082"/>
      <c r="CT49" s="1082"/>
      <c r="CU49" s="1082"/>
      <c r="CV49" s="1082"/>
      <c r="CW49" s="1082"/>
      <c r="CX49" s="1082"/>
      <c r="CY49" s="1082"/>
      <c r="CZ49" s="1082"/>
      <c r="DA49" s="1082"/>
      <c r="DB49" s="1082"/>
      <c r="DC49" s="1082"/>
      <c r="DD49" s="1082"/>
      <c r="DE49" s="1082"/>
      <c r="DF49" s="1082"/>
      <c r="DG49" s="1258"/>
      <c r="DI49" s="535"/>
      <c r="DJ49" s="535"/>
    </row>
    <row r="50" spans="1:114">
      <c r="B50" s="1473" t="s">
        <v>107</v>
      </c>
      <c r="C50" s="1496"/>
      <c r="D50" s="1496"/>
      <c r="E50" s="1496"/>
      <c r="F50" s="1496"/>
      <c r="G50" s="1496"/>
      <c r="H50" s="1496"/>
      <c r="I50" s="1496"/>
      <c r="J50" s="1496"/>
      <c r="K50" s="1496"/>
      <c r="L50" s="1496"/>
      <c r="M50" s="1497"/>
      <c r="N50" s="369"/>
      <c r="O50" s="1058" t="s">
        <v>430</v>
      </c>
      <c r="P50" s="1058"/>
      <c r="Q50" s="1058"/>
      <c r="R50" s="1058"/>
      <c r="S50" s="1058"/>
      <c r="T50" s="1058"/>
      <c r="U50" s="1058"/>
      <c r="V50" s="1058"/>
      <c r="W50" s="1058"/>
      <c r="X50" s="1058"/>
      <c r="Y50" s="1058"/>
      <c r="Z50" s="1058"/>
      <c r="AA50" s="1058"/>
      <c r="AB50" s="1058"/>
      <c r="AC50" s="1058"/>
      <c r="AD50" s="1058"/>
      <c r="AE50" s="1058"/>
      <c r="AF50" s="1058"/>
      <c r="AG50" s="1058"/>
      <c r="AH50" s="1058"/>
      <c r="AI50" s="1058"/>
      <c r="AJ50" s="1058"/>
      <c r="AK50" s="1058"/>
      <c r="AL50" s="1058"/>
      <c r="AM50" s="1058"/>
      <c r="AN50" s="1058"/>
      <c r="AO50" s="1058"/>
      <c r="AP50" s="1058"/>
      <c r="AQ50" s="1058"/>
      <c r="AR50" s="1058"/>
      <c r="AS50" s="1058"/>
      <c r="AT50" s="1058"/>
      <c r="AU50" s="1058"/>
      <c r="AV50" s="1058"/>
      <c r="AW50" s="1058"/>
      <c r="AX50" s="1058"/>
      <c r="AY50" s="1058"/>
      <c r="AZ50" s="1058"/>
      <c r="BA50" s="1058"/>
      <c r="BB50" s="1058"/>
      <c r="BC50" s="1058"/>
      <c r="BD50" s="1058"/>
      <c r="BE50" s="1058"/>
      <c r="BF50" s="1058"/>
      <c r="BG50" s="1058"/>
      <c r="BH50" s="1058"/>
      <c r="BI50" s="1058"/>
      <c r="BJ50" s="1058"/>
      <c r="BK50" s="1058"/>
      <c r="BL50" s="1066"/>
      <c r="BM50" s="1136">
        <v>2410</v>
      </c>
      <c r="BN50" s="1137"/>
      <c r="BO50" s="1137"/>
      <c r="BP50" s="1137"/>
      <c r="BQ50" s="1137"/>
      <c r="BR50" s="1137"/>
      <c r="BS50" s="1138"/>
      <c r="BT50" s="1489" t="s">
        <v>0</v>
      </c>
      <c r="BU50" s="1490"/>
      <c r="BV50" s="1140">
        <v>1712980</v>
      </c>
      <c r="BW50" s="1140"/>
      <c r="BX50" s="1140"/>
      <c r="BY50" s="1140"/>
      <c r="BZ50" s="1140"/>
      <c r="CA50" s="1140"/>
      <c r="CB50" s="1140"/>
      <c r="CC50" s="1140"/>
      <c r="CD50" s="1140"/>
      <c r="CE50" s="1140"/>
      <c r="CF50" s="1140"/>
      <c r="CG50" s="1140"/>
      <c r="CH50" s="1140"/>
      <c r="CI50" s="1140"/>
      <c r="CJ50" s="1140"/>
      <c r="CK50" s="1140"/>
      <c r="CL50" s="1492" t="s">
        <v>1</v>
      </c>
      <c r="CM50" s="1493"/>
      <c r="CN50" s="1489" t="s">
        <v>0</v>
      </c>
      <c r="CO50" s="1490"/>
      <c r="CP50" s="1062">
        <v>1071438</v>
      </c>
      <c r="CQ50" s="1062"/>
      <c r="CR50" s="1062"/>
      <c r="CS50" s="1062"/>
      <c r="CT50" s="1062"/>
      <c r="CU50" s="1062"/>
      <c r="CV50" s="1062"/>
      <c r="CW50" s="1062"/>
      <c r="CX50" s="1062"/>
      <c r="CY50" s="1062"/>
      <c r="CZ50" s="1062"/>
      <c r="DA50" s="1062"/>
      <c r="DB50" s="1062"/>
      <c r="DC50" s="1062"/>
      <c r="DD50" s="1062"/>
      <c r="DE50" s="1062"/>
      <c r="DF50" s="1492" t="s">
        <v>1</v>
      </c>
      <c r="DG50" s="1493"/>
    </row>
    <row r="51" spans="1:114">
      <c r="B51" s="1473" t="s">
        <v>107</v>
      </c>
      <c r="C51" s="1496"/>
      <c r="D51" s="1496"/>
      <c r="E51" s="1496"/>
      <c r="F51" s="1496"/>
      <c r="G51" s="1496"/>
      <c r="H51" s="1496"/>
      <c r="I51" s="1496"/>
      <c r="J51" s="1496"/>
      <c r="K51" s="1496"/>
      <c r="L51" s="1496"/>
      <c r="M51" s="1497"/>
      <c r="N51" s="369"/>
      <c r="O51" s="1267" t="s">
        <v>431</v>
      </c>
      <c r="P51" s="1267"/>
      <c r="Q51" s="1267"/>
      <c r="R51" s="1267"/>
      <c r="S51" s="1267"/>
      <c r="T51" s="1267"/>
      <c r="U51" s="1267"/>
      <c r="V51" s="1267"/>
      <c r="W51" s="1267"/>
      <c r="X51" s="1267"/>
      <c r="Y51" s="1267"/>
      <c r="Z51" s="1267"/>
      <c r="AA51" s="1267"/>
      <c r="AB51" s="1267"/>
      <c r="AC51" s="1267"/>
      <c r="AD51" s="1267"/>
      <c r="AE51" s="1267"/>
      <c r="AF51" s="1267"/>
      <c r="AG51" s="1267"/>
      <c r="AH51" s="1267"/>
      <c r="AI51" s="1267"/>
      <c r="AJ51" s="1267"/>
      <c r="AK51" s="1267"/>
      <c r="AL51" s="1267"/>
      <c r="AM51" s="1267"/>
      <c r="AN51" s="1267"/>
      <c r="AO51" s="1267"/>
      <c r="AP51" s="1267"/>
      <c r="AQ51" s="1267"/>
      <c r="AR51" s="1267"/>
      <c r="AS51" s="1267"/>
      <c r="AT51" s="1267"/>
      <c r="AU51" s="1267"/>
      <c r="AV51" s="1267"/>
      <c r="AW51" s="1267"/>
      <c r="AX51" s="1267"/>
      <c r="AY51" s="1267"/>
      <c r="AZ51" s="1267"/>
      <c r="BA51" s="1267"/>
      <c r="BB51" s="1267"/>
      <c r="BC51" s="1267"/>
      <c r="BD51" s="1267"/>
      <c r="BE51" s="1267"/>
      <c r="BF51" s="1267"/>
      <c r="BG51" s="1267"/>
      <c r="BH51" s="1267"/>
      <c r="BI51" s="1267"/>
      <c r="BJ51" s="1267"/>
      <c r="BK51" s="1267"/>
      <c r="BL51" s="1268"/>
      <c r="BM51" s="1136">
        <v>2421</v>
      </c>
      <c r="BN51" s="1137"/>
      <c r="BO51" s="1137"/>
      <c r="BP51" s="1137"/>
      <c r="BQ51" s="1137"/>
      <c r="BR51" s="1137"/>
      <c r="BS51" s="1138"/>
      <c r="BT51" s="1139">
        <v>847126</v>
      </c>
      <c r="BU51" s="1140"/>
      <c r="BV51" s="1140"/>
      <c r="BW51" s="1140"/>
      <c r="BX51" s="1140"/>
      <c r="BY51" s="1140"/>
      <c r="BZ51" s="1140"/>
      <c r="CA51" s="1140"/>
      <c r="CB51" s="1140"/>
      <c r="CC51" s="1140"/>
      <c r="CD51" s="1140"/>
      <c r="CE51" s="1140"/>
      <c r="CF51" s="1140"/>
      <c r="CG51" s="1140"/>
      <c r="CH51" s="1140"/>
      <c r="CI51" s="1140"/>
      <c r="CJ51" s="1140"/>
      <c r="CK51" s="1140"/>
      <c r="CL51" s="1140"/>
      <c r="CM51" s="1141"/>
      <c r="CN51" s="1062">
        <v>202820</v>
      </c>
      <c r="CO51" s="1062"/>
      <c r="CP51" s="1062"/>
      <c r="CQ51" s="1062"/>
      <c r="CR51" s="1062"/>
      <c r="CS51" s="1062"/>
      <c r="CT51" s="1062"/>
      <c r="CU51" s="1062"/>
      <c r="CV51" s="1062"/>
      <c r="CW51" s="1062"/>
      <c r="CX51" s="1062"/>
      <c r="CY51" s="1062"/>
      <c r="CZ51" s="1062"/>
      <c r="DA51" s="1062"/>
      <c r="DB51" s="1062"/>
      <c r="DC51" s="1062"/>
      <c r="DD51" s="1062"/>
      <c r="DE51" s="1062"/>
      <c r="DF51" s="1062"/>
      <c r="DG51" s="1063"/>
    </row>
    <row r="52" spans="1:114" ht="13.5" customHeight="1">
      <c r="B52" s="1473" t="s">
        <v>107</v>
      </c>
      <c r="C52" s="1496"/>
      <c r="D52" s="1496"/>
      <c r="E52" s="1496"/>
      <c r="F52" s="1496"/>
      <c r="G52" s="1496"/>
      <c r="H52" s="1496"/>
      <c r="I52" s="1496"/>
      <c r="J52" s="1496"/>
      <c r="K52" s="1496"/>
      <c r="L52" s="1496"/>
      <c r="M52" s="1497"/>
      <c r="N52" s="371"/>
      <c r="O52" s="1498" t="s">
        <v>439</v>
      </c>
      <c r="P52" s="1498"/>
      <c r="Q52" s="1498"/>
      <c r="R52" s="1498"/>
      <c r="S52" s="1498"/>
      <c r="T52" s="1498"/>
      <c r="U52" s="1498"/>
      <c r="V52" s="1498"/>
      <c r="W52" s="1498"/>
      <c r="X52" s="1498"/>
      <c r="Y52" s="1498"/>
      <c r="Z52" s="1498"/>
      <c r="AA52" s="1498"/>
      <c r="AB52" s="1498"/>
      <c r="AC52" s="1498"/>
      <c r="AD52" s="1498"/>
      <c r="AE52" s="1498"/>
      <c r="AF52" s="1498"/>
      <c r="AG52" s="1498"/>
      <c r="AH52" s="1498"/>
      <c r="AI52" s="1498"/>
      <c r="AJ52" s="1498"/>
      <c r="AK52" s="1498"/>
      <c r="AL52" s="1498"/>
      <c r="AM52" s="1498"/>
      <c r="AN52" s="1498"/>
      <c r="AO52" s="1498"/>
      <c r="AP52" s="1498"/>
      <c r="AQ52" s="1498"/>
      <c r="AR52" s="1498"/>
      <c r="AS52" s="1498"/>
      <c r="AT52" s="1498"/>
      <c r="AU52" s="1498"/>
      <c r="AV52" s="1498"/>
      <c r="AW52" s="1498"/>
      <c r="AX52" s="1498"/>
      <c r="AY52" s="1498"/>
      <c r="AZ52" s="1498"/>
      <c r="BA52" s="1498"/>
      <c r="BB52" s="1498"/>
      <c r="BC52" s="1498"/>
      <c r="BD52" s="1498"/>
      <c r="BE52" s="1498"/>
      <c r="BF52" s="1498"/>
      <c r="BG52" s="1498"/>
      <c r="BH52" s="1498"/>
      <c r="BI52" s="1498"/>
      <c r="BJ52" s="1498"/>
      <c r="BK52" s="1498"/>
      <c r="BL52" s="1499"/>
      <c r="BM52" s="1136">
        <v>2430</v>
      </c>
      <c r="BN52" s="1137"/>
      <c r="BO52" s="1137"/>
      <c r="BP52" s="1137"/>
      <c r="BQ52" s="1137"/>
      <c r="BR52" s="1137"/>
      <c r="BS52" s="1138"/>
      <c r="BT52" s="1139">
        <v>-634413</v>
      </c>
      <c r="BU52" s="1140"/>
      <c r="BV52" s="1140"/>
      <c r="BW52" s="1140"/>
      <c r="BX52" s="1140"/>
      <c r="BY52" s="1140"/>
      <c r="BZ52" s="1140"/>
      <c r="CA52" s="1140"/>
      <c r="CB52" s="1140"/>
      <c r="CC52" s="1140"/>
      <c r="CD52" s="1140"/>
      <c r="CE52" s="1140"/>
      <c r="CF52" s="1140"/>
      <c r="CG52" s="1140"/>
      <c r="CH52" s="1140"/>
      <c r="CI52" s="1140"/>
      <c r="CJ52" s="1140"/>
      <c r="CK52" s="1140"/>
      <c r="CL52" s="1140"/>
      <c r="CM52" s="1141"/>
      <c r="CN52" s="1140">
        <v>-362831</v>
      </c>
      <c r="CO52" s="1140"/>
      <c r="CP52" s="1140"/>
      <c r="CQ52" s="1140"/>
      <c r="CR52" s="1140"/>
      <c r="CS52" s="1140"/>
      <c r="CT52" s="1140"/>
      <c r="CU52" s="1140"/>
      <c r="CV52" s="1140"/>
      <c r="CW52" s="1140"/>
      <c r="CX52" s="1140"/>
      <c r="CY52" s="1140"/>
      <c r="CZ52" s="1140"/>
      <c r="DA52" s="1140"/>
      <c r="DB52" s="1140"/>
      <c r="DC52" s="1140"/>
      <c r="DD52" s="1140"/>
      <c r="DE52" s="1140"/>
      <c r="DF52" s="1140"/>
      <c r="DG52" s="1141"/>
      <c r="DI52" s="535"/>
    </row>
    <row r="53" spans="1:114" ht="12.75" customHeight="1">
      <c r="B53" s="1473" t="s">
        <v>107</v>
      </c>
      <c r="C53" s="1496"/>
      <c r="D53" s="1496"/>
      <c r="E53" s="1496"/>
      <c r="F53" s="1496"/>
      <c r="G53" s="1496"/>
      <c r="H53" s="1496"/>
      <c r="I53" s="1496"/>
      <c r="J53" s="1496"/>
      <c r="K53" s="1496"/>
      <c r="L53" s="1496"/>
      <c r="M53" s="1497"/>
      <c r="N53" s="371"/>
      <c r="O53" s="1271" t="s">
        <v>440</v>
      </c>
      <c r="P53" s="1271"/>
      <c r="Q53" s="1271"/>
      <c r="R53" s="1271"/>
      <c r="S53" s="1271"/>
      <c r="T53" s="1271"/>
      <c r="U53" s="1271"/>
      <c r="V53" s="1271"/>
      <c r="W53" s="1271"/>
      <c r="X53" s="1271"/>
      <c r="Y53" s="1271"/>
      <c r="Z53" s="1271"/>
      <c r="AA53" s="1271"/>
      <c r="AB53" s="1271"/>
      <c r="AC53" s="1271"/>
      <c r="AD53" s="1271"/>
      <c r="AE53" s="1271"/>
      <c r="AF53" s="1271"/>
      <c r="AG53" s="1271"/>
      <c r="AH53" s="1271"/>
      <c r="AI53" s="1271"/>
      <c r="AJ53" s="1271"/>
      <c r="AK53" s="1271"/>
      <c r="AL53" s="1271"/>
      <c r="AM53" s="1271"/>
      <c r="AN53" s="1271"/>
      <c r="AO53" s="1271"/>
      <c r="AP53" s="1271"/>
      <c r="AQ53" s="1271"/>
      <c r="AR53" s="1271"/>
      <c r="AS53" s="1271"/>
      <c r="AT53" s="1271"/>
      <c r="AU53" s="1271"/>
      <c r="AV53" s="1271"/>
      <c r="AW53" s="1271"/>
      <c r="AX53" s="1271"/>
      <c r="AY53" s="1271"/>
      <c r="AZ53" s="1271"/>
      <c r="BA53" s="1271"/>
      <c r="BB53" s="1271"/>
      <c r="BC53" s="1271"/>
      <c r="BD53" s="1271"/>
      <c r="BE53" s="1271"/>
      <c r="BF53" s="1271"/>
      <c r="BG53" s="1271"/>
      <c r="BH53" s="1271"/>
      <c r="BI53" s="1271"/>
      <c r="BJ53" s="1271"/>
      <c r="BK53" s="1271"/>
      <c r="BL53" s="1272"/>
      <c r="BM53" s="1155">
        <v>2450</v>
      </c>
      <c r="BN53" s="1156"/>
      <c r="BO53" s="1156"/>
      <c r="BP53" s="1156"/>
      <c r="BQ53" s="1156"/>
      <c r="BR53" s="1156"/>
      <c r="BS53" s="1157"/>
      <c r="BT53" s="1139">
        <v>12763</v>
      </c>
      <c r="BU53" s="1140"/>
      <c r="BV53" s="1140"/>
      <c r="BW53" s="1140"/>
      <c r="BX53" s="1140"/>
      <c r="BY53" s="1140"/>
      <c r="BZ53" s="1140"/>
      <c r="CA53" s="1140"/>
      <c r="CB53" s="1140"/>
      <c r="CC53" s="1140"/>
      <c r="CD53" s="1140"/>
      <c r="CE53" s="1140"/>
      <c r="CF53" s="1140"/>
      <c r="CG53" s="1140"/>
      <c r="CH53" s="1140"/>
      <c r="CI53" s="1140"/>
      <c r="CJ53" s="1140"/>
      <c r="CK53" s="1140"/>
      <c r="CL53" s="1140"/>
      <c r="CM53" s="1141"/>
      <c r="CN53" s="1139">
        <v>112235</v>
      </c>
      <c r="CO53" s="1140"/>
      <c r="CP53" s="1140"/>
      <c r="CQ53" s="1140"/>
      <c r="CR53" s="1140"/>
      <c r="CS53" s="1140"/>
      <c r="CT53" s="1140"/>
      <c r="CU53" s="1140"/>
      <c r="CV53" s="1140"/>
      <c r="CW53" s="1140"/>
      <c r="CX53" s="1140"/>
      <c r="CY53" s="1140"/>
      <c r="CZ53" s="1140"/>
      <c r="DA53" s="1140"/>
      <c r="DB53" s="1140"/>
      <c r="DC53" s="1140"/>
      <c r="DD53" s="1140"/>
      <c r="DE53" s="1140"/>
      <c r="DF53" s="1140"/>
      <c r="DG53" s="1141"/>
    </row>
    <row r="54" spans="1:114" s="504" customFormat="1" ht="13.5" thickBot="1">
      <c r="A54" s="503"/>
      <c r="B54" s="1506" t="s">
        <v>107</v>
      </c>
      <c r="C54" s="1507"/>
      <c r="D54" s="1507"/>
      <c r="E54" s="1507"/>
      <c r="F54" s="1507"/>
      <c r="G54" s="1507"/>
      <c r="H54" s="1507"/>
      <c r="I54" s="1507"/>
      <c r="J54" s="1507"/>
      <c r="K54" s="1507"/>
      <c r="L54" s="1507"/>
      <c r="M54" s="1508"/>
      <c r="N54" s="423"/>
      <c r="O54" s="1039" t="s">
        <v>698</v>
      </c>
      <c r="P54" s="1039"/>
      <c r="Q54" s="1039"/>
      <c r="R54" s="1039"/>
      <c r="S54" s="1039"/>
      <c r="T54" s="1039"/>
      <c r="U54" s="1039"/>
      <c r="V54" s="1039"/>
      <c r="W54" s="1039"/>
      <c r="X54" s="1039"/>
      <c r="Y54" s="1039"/>
      <c r="Z54" s="1039"/>
      <c r="AA54" s="1039"/>
      <c r="AB54" s="1039"/>
      <c r="AC54" s="1039"/>
      <c r="AD54" s="1039"/>
      <c r="AE54" s="1039"/>
      <c r="AF54" s="1039"/>
      <c r="AG54" s="1039"/>
      <c r="AH54" s="1039"/>
      <c r="AI54" s="1039"/>
      <c r="AJ54" s="1039"/>
      <c r="AK54" s="1039"/>
      <c r="AL54" s="1039"/>
      <c r="AM54" s="1039"/>
      <c r="AN54" s="1039"/>
      <c r="AO54" s="1039"/>
      <c r="AP54" s="1039"/>
      <c r="AQ54" s="1039"/>
      <c r="AR54" s="1039"/>
      <c r="AS54" s="1039"/>
      <c r="AT54" s="1039"/>
      <c r="AU54" s="1039"/>
      <c r="AV54" s="1039"/>
      <c r="AW54" s="1039"/>
      <c r="AX54" s="1039"/>
      <c r="AY54" s="1039"/>
      <c r="AZ54" s="1039"/>
      <c r="BA54" s="1039"/>
      <c r="BB54" s="1039"/>
      <c r="BC54" s="1039"/>
      <c r="BD54" s="1039"/>
      <c r="BE54" s="1039"/>
      <c r="BF54" s="1039"/>
      <c r="BG54" s="1039"/>
      <c r="BH54" s="1039"/>
      <c r="BI54" s="1039"/>
      <c r="BJ54" s="1039"/>
      <c r="BK54" s="1039"/>
      <c r="BL54" s="1040"/>
      <c r="BM54" s="1155">
        <v>2460</v>
      </c>
      <c r="BN54" s="1156"/>
      <c r="BO54" s="1156"/>
      <c r="BP54" s="1156"/>
      <c r="BQ54" s="1156"/>
      <c r="BR54" s="1156"/>
      <c r="BS54" s="1157"/>
      <c r="BT54" s="1509">
        <v>100600</v>
      </c>
      <c r="BU54" s="1510"/>
      <c r="BV54" s="1510"/>
      <c r="BW54" s="1510"/>
      <c r="BX54" s="1510"/>
      <c r="BY54" s="1510"/>
      <c r="BZ54" s="1510"/>
      <c r="CA54" s="1510"/>
      <c r="CB54" s="1510"/>
      <c r="CC54" s="1510"/>
      <c r="CD54" s="1510"/>
      <c r="CE54" s="1510"/>
      <c r="CF54" s="1510"/>
      <c r="CG54" s="1510"/>
      <c r="CH54" s="1510"/>
      <c r="CI54" s="1510"/>
      <c r="CJ54" s="1510"/>
      <c r="CK54" s="1510"/>
      <c r="CL54" s="1510"/>
      <c r="CM54" s="1511"/>
      <c r="CN54" s="1043">
        <v>439387</v>
      </c>
      <c r="CO54" s="1043"/>
      <c r="CP54" s="1043"/>
      <c r="CQ54" s="1043"/>
      <c r="CR54" s="1043"/>
      <c r="CS54" s="1043"/>
      <c r="CT54" s="1043"/>
      <c r="CU54" s="1043"/>
      <c r="CV54" s="1043"/>
      <c r="CW54" s="1043"/>
      <c r="CX54" s="1043"/>
      <c r="CY54" s="1043"/>
      <c r="CZ54" s="1043"/>
      <c r="DA54" s="1043"/>
      <c r="DB54" s="1043"/>
      <c r="DC54" s="1043"/>
      <c r="DD54" s="1043"/>
      <c r="DE54" s="1043"/>
      <c r="DF54" s="1043"/>
      <c r="DG54" s="1132"/>
    </row>
    <row r="55" spans="1:114" s="504" customFormat="1" ht="13.5" thickBot="1">
      <c r="A55" s="503" t="s">
        <v>214</v>
      </c>
      <c r="B55" s="1523"/>
      <c r="C55" s="1307"/>
      <c r="D55" s="1307"/>
      <c r="E55" s="1307"/>
      <c r="F55" s="1307"/>
      <c r="G55" s="1307"/>
      <c r="H55" s="1307"/>
      <c r="I55" s="1307"/>
      <c r="J55" s="1307"/>
      <c r="K55" s="1307"/>
      <c r="L55" s="1307"/>
      <c r="M55" s="1308"/>
      <c r="N55" s="372"/>
      <c r="O55" s="1030" t="s">
        <v>432</v>
      </c>
      <c r="P55" s="1030"/>
      <c r="Q55" s="1030"/>
      <c r="R55" s="1030"/>
      <c r="S55" s="1030"/>
      <c r="T55" s="1030"/>
      <c r="U55" s="1030"/>
      <c r="V55" s="1030"/>
      <c r="W55" s="1030"/>
      <c r="X55" s="1030"/>
      <c r="Y55" s="1030"/>
      <c r="Z55" s="1030"/>
      <c r="AA55" s="1030"/>
      <c r="AB55" s="1030"/>
      <c r="AC55" s="1030"/>
      <c r="AD55" s="1030"/>
      <c r="AE55" s="1030"/>
      <c r="AF55" s="1030"/>
      <c r="AG55" s="1030"/>
      <c r="AH55" s="1030"/>
      <c r="AI55" s="1030"/>
      <c r="AJ55" s="1030"/>
      <c r="AK55" s="1030"/>
      <c r="AL55" s="1030"/>
      <c r="AM55" s="1030"/>
      <c r="AN55" s="1030"/>
      <c r="AO55" s="1030"/>
      <c r="AP55" s="1030"/>
      <c r="AQ55" s="1030"/>
      <c r="AR55" s="1030"/>
      <c r="AS55" s="1030"/>
      <c r="AT55" s="1030"/>
      <c r="AU55" s="1030"/>
      <c r="AV55" s="1030"/>
      <c r="AW55" s="1030"/>
      <c r="AX55" s="1030"/>
      <c r="AY55" s="1030"/>
      <c r="AZ55" s="1030"/>
      <c r="BA55" s="1030"/>
      <c r="BB55" s="1030"/>
      <c r="BC55" s="1030"/>
      <c r="BD55" s="1030"/>
      <c r="BE55" s="1030"/>
      <c r="BF55" s="1030"/>
      <c r="BG55" s="1030"/>
      <c r="BH55" s="1030"/>
      <c r="BI55" s="1030"/>
      <c r="BJ55" s="1030"/>
      <c r="BK55" s="1030"/>
      <c r="BL55" s="1031"/>
      <c r="BM55" s="1524">
        <v>2400</v>
      </c>
      <c r="BN55" s="1525"/>
      <c r="BO55" s="1525"/>
      <c r="BP55" s="1525"/>
      <c r="BQ55" s="1525"/>
      <c r="BR55" s="1525"/>
      <c r="BS55" s="1526"/>
      <c r="BT55" s="1125">
        <f>BT49-BV50+BT53+BT52+BT54</f>
        <v>5203492</v>
      </c>
      <c r="BU55" s="1126"/>
      <c r="BV55" s="1126"/>
      <c r="BW55" s="1126"/>
      <c r="BX55" s="1126"/>
      <c r="BY55" s="1126"/>
      <c r="BZ55" s="1126"/>
      <c r="CA55" s="1126"/>
      <c r="CB55" s="1126"/>
      <c r="CC55" s="1126"/>
      <c r="CD55" s="1126"/>
      <c r="CE55" s="1126"/>
      <c r="CF55" s="1126"/>
      <c r="CG55" s="1126"/>
      <c r="CH55" s="1126"/>
      <c r="CI55" s="1126"/>
      <c r="CJ55" s="1126"/>
      <c r="CK55" s="1126"/>
      <c r="CL55" s="1126"/>
      <c r="CM55" s="1179"/>
      <c r="CN55" s="1126">
        <f>CN49-CP50+CN53+CN52+CN54</f>
        <v>4713423</v>
      </c>
      <c r="CO55" s="1126"/>
      <c r="CP55" s="1126"/>
      <c r="CQ55" s="1126"/>
      <c r="CR55" s="1126"/>
      <c r="CS55" s="1126"/>
      <c r="CT55" s="1126"/>
      <c r="CU55" s="1126"/>
      <c r="CV55" s="1126"/>
      <c r="CW55" s="1126"/>
      <c r="CX55" s="1126"/>
      <c r="CY55" s="1126"/>
      <c r="CZ55" s="1126"/>
      <c r="DA55" s="1126"/>
      <c r="DB55" s="1126"/>
      <c r="DC55" s="1126"/>
      <c r="DD55" s="1126"/>
      <c r="DE55" s="1126"/>
      <c r="DF55" s="1126"/>
      <c r="DG55" s="1179"/>
      <c r="DI55" s="536"/>
      <c r="DJ55" s="536"/>
    </row>
    <row r="56" spans="1:114" s="514" customFormat="1" ht="12">
      <c r="A56" s="489"/>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537"/>
      <c r="BN56" s="537"/>
      <c r="BO56" s="537"/>
      <c r="BP56" s="537"/>
      <c r="BQ56" s="537"/>
      <c r="BR56" s="537"/>
      <c r="BS56" s="537"/>
      <c r="BT56" s="180"/>
      <c r="BU56" s="180"/>
      <c r="BV56" s="180"/>
      <c r="BW56" s="180"/>
      <c r="BX56" s="180"/>
      <c r="BY56" s="180"/>
      <c r="BZ56" s="180"/>
      <c r="CA56" s="180"/>
      <c r="CB56" s="180"/>
      <c r="CC56" s="180"/>
      <c r="CD56" s="180"/>
      <c r="CE56" s="180"/>
      <c r="CF56" s="180"/>
      <c r="CG56" s="180"/>
      <c r="CH56" s="180"/>
      <c r="CI56" s="180"/>
      <c r="CJ56" s="180"/>
      <c r="CK56" s="180"/>
      <c r="CL56" s="180"/>
      <c r="CM56" s="180"/>
      <c r="DG56" s="513"/>
    </row>
    <row r="57" spans="1:114" s="514" customFormat="1" ht="6" customHeight="1" thickBot="1">
      <c r="A57" s="489"/>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537"/>
      <c r="BN57" s="537"/>
      <c r="BO57" s="537"/>
      <c r="BP57" s="537"/>
      <c r="BQ57" s="537"/>
      <c r="BR57" s="537"/>
      <c r="BS57" s="537"/>
      <c r="BT57" s="180"/>
      <c r="BU57" s="180"/>
      <c r="BV57" s="180"/>
      <c r="BW57" s="180"/>
      <c r="BX57" s="180"/>
      <c r="BY57" s="180"/>
      <c r="BZ57" s="180"/>
      <c r="CA57" s="180"/>
      <c r="CB57" s="180"/>
      <c r="CC57" s="180"/>
      <c r="CD57" s="180"/>
      <c r="CE57" s="180"/>
      <c r="CF57" s="180"/>
      <c r="CG57" s="180"/>
      <c r="CH57" s="180"/>
      <c r="CI57" s="180"/>
      <c r="CJ57" s="180"/>
      <c r="CK57" s="180"/>
      <c r="CL57" s="180"/>
      <c r="CM57" s="180"/>
      <c r="DG57" s="513"/>
    </row>
    <row r="58" spans="1:114" ht="18" customHeight="1">
      <c r="B58" s="1223" t="s">
        <v>294</v>
      </c>
      <c r="C58" s="1224"/>
      <c r="D58" s="1224"/>
      <c r="E58" s="1224"/>
      <c r="F58" s="1224"/>
      <c r="G58" s="1224"/>
      <c r="H58" s="1224"/>
      <c r="I58" s="1224"/>
      <c r="J58" s="1224"/>
      <c r="K58" s="1224"/>
      <c r="L58" s="1224"/>
      <c r="M58" s="1225"/>
      <c r="N58" s="1515" t="s">
        <v>366</v>
      </c>
      <c r="O58" s="1500"/>
      <c r="P58" s="1500"/>
      <c r="Q58" s="1500"/>
      <c r="R58" s="1500"/>
      <c r="S58" s="1500"/>
      <c r="T58" s="1500"/>
      <c r="U58" s="1500"/>
      <c r="V58" s="1500"/>
      <c r="W58" s="1500"/>
      <c r="X58" s="1500"/>
      <c r="Y58" s="1500"/>
      <c r="Z58" s="1500"/>
      <c r="AA58" s="1500"/>
      <c r="AB58" s="1500"/>
      <c r="AC58" s="1500"/>
      <c r="AD58" s="1500"/>
      <c r="AE58" s="1500"/>
      <c r="AF58" s="1500"/>
      <c r="AG58" s="1500"/>
      <c r="AH58" s="1500"/>
      <c r="AI58" s="1500"/>
      <c r="AJ58" s="1500"/>
      <c r="AK58" s="1500"/>
      <c r="AL58" s="1500"/>
      <c r="AM58" s="1500"/>
      <c r="AN58" s="1500"/>
      <c r="AO58" s="1500"/>
      <c r="AP58" s="1500"/>
      <c r="AQ58" s="1500"/>
      <c r="AR58" s="1500"/>
      <c r="AS58" s="1500"/>
      <c r="AT58" s="1500"/>
      <c r="AU58" s="1500"/>
      <c r="AV58" s="1500"/>
      <c r="AW58" s="1500"/>
      <c r="AX58" s="1500"/>
      <c r="AY58" s="1500"/>
      <c r="AZ58" s="1500"/>
      <c r="BA58" s="1500"/>
      <c r="BB58" s="1500"/>
      <c r="BC58" s="1500"/>
      <c r="BD58" s="1500"/>
      <c r="BE58" s="1500"/>
      <c r="BF58" s="1500"/>
      <c r="BG58" s="1500"/>
      <c r="BH58" s="1500"/>
      <c r="BI58" s="1500"/>
      <c r="BJ58" s="1500"/>
      <c r="BK58" s="1500"/>
      <c r="BL58" s="1516"/>
      <c r="BM58" s="1500" t="s">
        <v>441</v>
      </c>
      <c r="BN58" s="1501"/>
      <c r="BO58" s="1501"/>
      <c r="BP58" s="1501"/>
      <c r="BQ58" s="1501"/>
      <c r="BR58" s="1501"/>
      <c r="BS58" s="1501"/>
      <c r="BT58" s="1513" t="s">
        <v>693</v>
      </c>
      <c r="BU58" s="1514"/>
      <c r="BV58" s="1514"/>
      <c r="BW58" s="1514"/>
      <c r="BX58" s="1514"/>
      <c r="BY58" s="1514"/>
      <c r="BZ58" s="1514"/>
      <c r="CA58" s="1529" t="s">
        <v>215</v>
      </c>
      <c r="CB58" s="1529"/>
      <c r="CC58" s="1529"/>
      <c r="CD58" s="1529"/>
      <c r="CE58" s="1529"/>
      <c r="CF58" s="1529"/>
      <c r="CG58" s="1529"/>
      <c r="CH58" s="1529"/>
      <c r="CI58" s="1529"/>
      <c r="CJ58" s="1166"/>
      <c r="CK58" s="1166"/>
      <c r="CL58" s="1166"/>
      <c r="CM58" s="1167"/>
      <c r="CN58" s="1428" t="s">
        <v>693</v>
      </c>
      <c r="CO58" s="1428"/>
      <c r="CP58" s="1428"/>
      <c r="CQ58" s="1428"/>
      <c r="CR58" s="1428"/>
      <c r="CS58" s="1428"/>
      <c r="CT58" s="1428"/>
      <c r="CU58" s="1429" t="s">
        <v>215</v>
      </c>
      <c r="CV58" s="1429"/>
      <c r="CW58" s="1429"/>
      <c r="CX58" s="1429"/>
      <c r="CY58" s="1429"/>
      <c r="CZ58" s="1429"/>
      <c r="DA58" s="1429"/>
      <c r="DB58" s="1429"/>
      <c r="DC58" s="1429"/>
      <c r="DD58" s="1426"/>
      <c r="DE58" s="1426"/>
      <c r="DF58" s="1426"/>
      <c r="DG58" s="1427"/>
    </row>
    <row r="59" spans="1:114">
      <c r="B59" s="1226"/>
      <c r="C59" s="1227"/>
      <c r="D59" s="1227"/>
      <c r="E59" s="1227"/>
      <c r="F59" s="1227"/>
      <c r="G59" s="1227"/>
      <c r="H59" s="1227"/>
      <c r="I59" s="1227"/>
      <c r="J59" s="1227"/>
      <c r="K59" s="1227"/>
      <c r="L59" s="1227"/>
      <c r="M59" s="1228"/>
      <c r="N59" s="1517"/>
      <c r="O59" s="1518"/>
      <c r="P59" s="1518"/>
      <c r="Q59" s="1518"/>
      <c r="R59" s="1518"/>
      <c r="S59" s="1518"/>
      <c r="T59" s="1518"/>
      <c r="U59" s="1518"/>
      <c r="V59" s="1518"/>
      <c r="W59" s="1518"/>
      <c r="X59" s="1518"/>
      <c r="Y59" s="1518"/>
      <c r="Z59" s="1518"/>
      <c r="AA59" s="1518"/>
      <c r="AB59" s="1518"/>
      <c r="AC59" s="1518"/>
      <c r="AD59" s="1518"/>
      <c r="AE59" s="1518"/>
      <c r="AF59" s="1518"/>
      <c r="AG59" s="1518"/>
      <c r="AH59" s="1518"/>
      <c r="AI59" s="1518"/>
      <c r="AJ59" s="1518"/>
      <c r="AK59" s="1518"/>
      <c r="AL59" s="1518"/>
      <c r="AM59" s="1518"/>
      <c r="AN59" s="1518"/>
      <c r="AO59" s="1518"/>
      <c r="AP59" s="1518"/>
      <c r="AQ59" s="1518"/>
      <c r="AR59" s="1518"/>
      <c r="AS59" s="1518"/>
      <c r="AT59" s="1518"/>
      <c r="AU59" s="1518"/>
      <c r="AV59" s="1518"/>
      <c r="AW59" s="1518"/>
      <c r="AX59" s="1518"/>
      <c r="AY59" s="1518"/>
      <c r="AZ59" s="1518"/>
      <c r="BA59" s="1518"/>
      <c r="BB59" s="1518"/>
      <c r="BC59" s="1518"/>
      <c r="BD59" s="1518"/>
      <c r="BE59" s="1518"/>
      <c r="BF59" s="1518"/>
      <c r="BG59" s="1518"/>
      <c r="BH59" s="1518"/>
      <c r="BI59" s="1518"/>
      <c r="BJ59" s="1518"/>
      <c r="BK59" s="1518"/>
      <c r="BL59" s="1519"/>
      <c r="BM59" s="1502"/>
      <c r="BN59" s="1502"/>
      <c r="BO59" s="1502"/>
      <c r="BP59" s="1502"/>
      <c r="BQ59" s="1502"/>
      <c r="BR59" s="1502"/>
      <c r="BS59" s="1502"/>
      <c r="BT59" s="1503">
        <v>20</v>
      </c>
      <c r="BU59" s="1504"/>
      <c r="BV59" s="1504"/>
      <c r="BW59" s="1504"/>
      <c r="BX59" s="1504"/>
      <c r="BY59" s="1504"/>
      <c r="BZ59" s="1504"/>
      <c r="CA59" s="1504"/>
      <c r="CB59" s="1505" t="s">
        <v>210</v>
      </c>
      <c r="CC59" s="1505"/>
      <c r="CD59" s="1505"/>
      <c r="CE59" s="1505"/>
      <c r="CF59" s="1119" t="s">
        <v>283</v>
      </c>
      <c r="CG59" s="1119"/>
      <c r="CH59" s="1119"/>
      <c r="CI59" s="1119"/>
      <c r="CJ59" s="1119"/>
      <c r="CK59" s="1119"/>
      <c r="CL59" s="1119"/>
      <c r="CM59" s="1512"/>
      <c r="CN59" s="1212">
        <v>20</v>
      </c>
      <c r="CO59" s="1212"/>
      <c r="CP59" s="1212"/>
      <c r="CQ59" s="1212"/>
      <c r="CR59" s="1212"/>
      <c r="CS59" s="1212"/>
      <c r="CT59" s="1212"/>
      <c r="CU59" s="1212"/>
      <c r="CV59" s="1467" t="s">
        <v>211</v>
      </c>
      <c r="CW59" s="1467"/>
      <c r="CX59" s="1467"/>
      <c r="CY59" s="1467"/>
      <c r="CZ59" s="1468" t="s">
        <v>283</v>
      </c>
      <c r="DA59" s="1468"/>
      <c r="DB59" s="1468"/>
      <c r="DC59" s="1468"/>
      <c r="DD59" s="1468"/>
      <c r="DE59" s="1468"/>
      <c r="DF59" s="1468"/>
      <c r="DG59" s="1469"/>
    </row>
    <row r="60" spans="1:114" ht="13.5" customHeight="1" thickBot="1">
      <c r="B60" s="1229"/>
      <c r="C60" s="1230"/>
      <c r="D60" s="1230"/>
      <c r="E60" s="1230"/>
      <c r="F60" s="1230"/>
      <c r="G60" s="1230"/>
      <c r="H60" s="1230"/>
      <c r="I60" s="1230"/>
      <c r="J60" s="1230"/>
      <c r="K60" s="1230"/>
      <c r="L60" s="1230"/>
      <c r="M60" s="1231"/>
      <c r="N60" s="1520"/>
      <c r="O60" s="1521"/>
      <c r="P60" s="1521"/>
      <c r="Q60" s="1521"/>
      <c r="R60" s="1521"/>
      <c r="S60" s="1521"/>
      <c r="T60" s="1521"/>
      <c r="U60" s="1521"/>
      <c r="V60" s="1521"/>
      <c r="W60" s="1521"/>
      <c r="X60" s="1521"/>
      <c r="Y60" s="1521"/>
      <c r="Z60" s="1521"/>
      <c r="AA60" s="1521"/>
      <c r="AB60" s="1521"/>
      <c r="AC60" s="1521"/>
      <c r="AD60" s="1521"/>
      <c r="AE60" s="1521"/>
      <c r="AF60" s="1521"/>
      <c r="AG60" s="1521"/>
      <c r="AH60" s="1521"/>
      <c r="AI60" s="1521"/>
      <c r="AJ60" s="1521"/>
      <c r="AK60" s="1521"/>
      <c r="AL60" s="1521"/>
      <c r="AM60" s="1521"/>
      <c r="AN60" s="1521"/>
      <c r="AO60" s="1521"/>
      <c r="AP60" s="1521"/>
      <c r="AQ60" s="1521"/>
      <c r="AR60" s="1521"/>
      <c r="AS60" s="1521"/>
      <c r="AT60" s="1521"/>
      <c r="AU60" s="1521"/>
      <c r="AV60" s="1521"/>
      <c r="AW60" s="1521"/>
      <c r="AX60" s="1521"/>
      <c r="AY60" s="1521"/>
      <c r="AZ60" s="1521"/>
      <c r="BA60" s="1521"/>
      <c r="BB60" s="1521"/>
      <c r="BC60" s="1521"/>
      <c r="BD60" s="1521"/>
      <c r="BE60" s="1521"/>
      <c r="BF60" s="1521"/>
      <c r="BG60" s="1521"/>
      <c r="BH60" s="1521"/>
      <c r="BI60" s="1521"/>
      <c r="BJ60" s="1521"/>
      <c r="BK60" s="1521"/>
      <c r="BL60" s="1522"/>
      <c r="BM60" s="1244"/>
      <c r="BN60" s="1244"/>
      <c r="BO60" s="1244"/>
      <c r="BP60" s="1244"/>
      <c r="BQ60" s="1244"/>
      <c r="BR60" s="1244"/>
      <c r="BS60" s="1244"/>
      <c r="BT60" s="1214" t="s">
        <v>7</v>
      </c>
      <c r="BU60" s="1215"/>
      <c r="BV60" s="1215"/>
      <c r="BW60" s="1215"/>
      <c r="BX60" s="1215"/>
      <c r="BY60" s="1215"/>
      <c r="BZ60" s="1215"/>
      <c r="CA60" s="1215"/>
      <c r="CB60" s="1215"/>
      <c r="CC60" s="1215"/>
      <c r="CD60" s="1215"/>
      <c r="CE60" s="1215"/>
      <c r="CF60" s="1215"/>
      <c r="CG60" s="1215"/>
      <c r="CH60" s="1215"/>
      <c r="CI60" s="1215"/>
      <c r="CJ60" s="1215"/>
      <c r="CK60" s="1215"/>
      <c r="CL60" s="1215"/>
      <c r="CM60" s="1216"/>
      <c r="CN60" s="1215" t="s">
        <v>8</v>
      </c>
      <c r="CO60" s="1215"/>
      <c r="CP60" s="1215"/>
      <c r="CQ60" s="1215"/>
      <c r="CR60" s="1215"/>
      <c r="CS60" s="1215"/>
      <c r="CT60" s="1215"/>
      <c r="CU60" s="1215"/>
      <c r="CV60" s="1215"/>
      <c r="CW60" s="1215"/>
      <c r="CX60" s="1215"/>
      <c r="CY60" s="1215"/>
      <c r="CZ60" s="1215"/>
      <c r="DA60" s="1215"/>
      <c r="DB60" s="1215"/>
      <c r="DC60" s="1215"/>
      <c r="DD60" s="1215"/>
      <c r="DE60" s="1215"/>
      <c r="DF60" s="1215"/>
      <c r="DG60" s="1216"/>
    </row>
    <row r="61" spans="1:114">
      <c r="A61" s="485" t="s">
        <v>213</v>
      </c>
      <c r="B61" s="1532" t="s">
        <v>106</v>
      </c>
      <c r="C61" s="1533"/>
      <c r="D61" s="1533"/>
      <c r="E61" s="1533"/>
      <c r="F61" s="1533"/>
      <c r="G61" s="1533"/>
      <c r="H61" s="1533"/>
      <c r="I61" s="1533"/>
      <c r="J61" s="1533"/>
      <c r="K61" s="1533"/>
      <c r="L61" s="1533"/>
      <c r="M61" s="1533"/>
      <c r="N61" s="365"/>
      <c r="O61" s="1536" t="s">
        <v>719</v>
      </c>
      <c r="P61" s="1536"/>
      <c r="Q61" s="1536"/>
      <c r="R61" s="1536"/>
      <c r="S61" s="1536"/>
      <c r="T61" s="1536"/>
      <c r="U61" s="1536"/>
      <c r="V61" s="1536"/>
      <c r="W61" s="1536"/>
      <c r="X61" s="1536"/>
      <c r="Y61" s="1536"/>
      <c r="Z61" s="1536"/>
      <c r="AA61" s="1536"/>
      <c r="AB61" s="1536"/>
      <c r="AC61" s="1536"/>
      <c r="AD61" s="1536"/>
      <c r="AE61" s="1536"/>
      <c r="AF61" s="1536"/>
      <c r="AG61" s="1536"/>
      <c r="AH61" s="1536"/>
      <c r="AI61" s="1536"/>
      <c r="AJ61" s="1536"/>
      <c r="AK61" s="1536"/>
      <c r="AL61" s="1536"/>
      <c r="AM61" s="1536"/>
      <c r="AN61" s="1536"/>
      <c r="AO61" s="1536"/>
      <c r="AP61" s="1536"/>
      <c r="AQ61" s="1536"/>
      <c r="AR61" s="1536"/>
      <c r="AS61" s="1536"/>
      <c r="AT61" s="1536"/>
      <c r="AU61" s="1536"/>
      <c r="AV61" s="1536"/>
      <c r="AW61" s="1536"/>
      <c r="AX61" s="1536"/>
      <c r="AY61" s="1536"/>
      <c r="AZ61" s="1536"/>
      <c r="BA61" s="1536"/>
      <c r="BB61" s="1536"/>
      <c r="BC61" s="1536"/>
      <c r="BD61" s="1536"/>
      <c r="BE61" s="1536"/>
      <c r="BF61" s="1536"/>
      <c r="BG61" s="1536"/>
      <c r="BH61" s="1536"/>
      <c r="BI61" s="1536"/>
      <c r="BJ61" s="1536"/>
      <c r="BK61" s="1536"/>
      <c r="BL61" s="1537"/>
      <c r="BM61" s="1538"/>
      <c r="BN61" s="1539"/>
      <c r="BO61" s="1539"/>
      <c r="BP61" s="1539"/>
      <c r="BQ61" s="1539"/>
      <c r="BR61" s="1539"/>
      <c r="BS61" s="1539"/>
      <c r="BT61" s="1201"/>
      <c r="BU61" s="1202"/>
      <c r="BV61" s="1202"/>
      <c r="BW61" s="1202"/>
      <c r="BX61" s="1202"/>
      <c r="BY61" s="1202"/>
      <c r="BZ61" s="1202"/>
      <c r="CA61" s="1202"/>
      <c r="CB61" s="1202"/>
      <c r="CC61" s="1202"/>
      <c r="CD61" s="1202"/>
      <c r="CE61" s="1202"/>
      <c r="CF61" s="1202"/>
      <c r="CG61" s="1202"/>
      <c r="CH61" s="1202"/>
      <c r="CI61" s="1202"/>
      <c r="CJ61" s="1202"/>
      <c r="CK61" s="1202"/>
      <c r="CL61" s="1202"/>
      <c r="CM61" s="1203"/>
      <c r="CN61" s="1202"/>
      <c r="CO61" s="1202"/>
      <c r="CP61" s="1202"/>
      <c r="CQ61" s="1202"/>
      <c r="CR61" s="1202"/>
      <c r="CS61" s="1202"/>
      <c r="CT61" s="1202"/>
      <c r="CU61" s="1202"/>
      <c r="CV61" s="1202"/>
      <c r="CW61" s="1202"/>
      <c r="CX61" s="1202"/>
      <c r="CY61" s="1202"/>
      <c r="CZ61" s="1202"/>
      <c r="DA61" s="1202"/>
      <c r="DB61" s="1202"/>
      <c r="DC61" s="1202"/>
      <c r="DD61" s="1202"/>
      <c r="DE61" s="1202"/>
      <c r="DF61" s="1202"/>
      <c r="DG61" s="1203"/>
    </row>
    <row r="62" spans="1:114">
      <c r="B62" s="1532"/>
      <c r="C62" s="1533"/>
      <c r="D62" s="1533"/>
      <c r="E62" s="1533"/>
      <c r="F62" s="1533"/>
      <c r="G62" s="1533"/>
      <c r="H62" s="1533"/>
      <c r="I62" s="1533"/>
      <c r="J62" s="1533"/>
      <c r="K62" s="1533"/>
      <c r="L62" s="1533"/>
      <c r="M62" s="1533"/>
      <c r="N62" s="365"/>
      <c r="O62" s="1540" t="s">
        <v>436</v>
      </c>
      <c r="P62" s="1541"/>
      <c r="Q62" s="1541"/>
      <c r="R62" s="1541"/>
      <c r="S62" s="1541"/>
      <c r="T62" s="1541"/>
      <c r="U62" s="1541"/>
      <c r="V62" s="1541"/>
      <c r="W62" s="1541"/>
      <c r="X62" s="1541"/>
      <c r="Y62" s="1541"/>
      <c r="Z62" s="1541"/>
      <c r="AA62" s="1541"/>
      <c r="AB62" s="1541"/>
      <c r="AC62" s="1541"/>
      <c r="AD62" s="1541"/>
      <c r="AE62" s="1541"/>
      <c r="AF62" s="1541"/>
      <c r="AG62" s="1541"/>
      <c r="AH62" s="1541"/>
      <c r="AI62" s="1541"/>
      <c r="AJ62" s="1541"/>
      <c r="AK62" s="1541"/>
      <c r="AL62" s="1541"/>
      <c r="AM62" s="1541"/>
      <c r="AN62" s="1541"/>
      <c r="AO62" s="1541"/>
      <c r="AP62" s="1541"/>
      <c r="AQ62" s="1541"/>
      <c r="AR62" s="1541"/>
      <c r="AS62" s="1541"/>
      <c r="AT62" s="1541"/>
      <c r="AU62" s="1541"/>
      <c r="AV62" s="1541"/>
      <c r="AW62" s="1541"/>
      <c r="AX62" s="1541"/>
      <c r="AY62" s="1541"/>
      <c r="AZ62" s="1541"/>
      <c r="BA62" s="1541"/>
      <c r="BB62" s="1541"/>
      <c r="BC62" s="1541"/>
      <c r="BD62" s="1541"/>
      <c r="BE62" s="1541"/>
      <c r="BF62" s="1541"/>
      <c r="BG62" s="1541"/>
      <c r="BH62" s="1541"/>
      <c r="BI62" s="1541"/>
      <c r="BJ62" s="1541"/>
      <c r="BK62" s="1541"/>
      <c r="BL62" s="1542"/>
      <c r="BM62" s="1538">
        <v>2510</v>
      </c>
      <c r="BN62" s="1543"/>
      <c r="BO62" s="1543"/>
      <c r="BP62" s="1543"/>
      <c r="BQ62" s="1543"/>
      <c r="BR62" s="1543"/>
      <c r="BS62" s="1543"/>
      <c r="BT62" s="1201"/>
      <c r="BU62" s="1527"/>
      <c r="BV62" s="1527"/>
      <c r="BW62" s="1527"/>
      <c r="BX62" s="1527"/>
      <c r="BY62" s="1527"/>
      <c r="BZ62" s="1527"/>
      <c r="CA62" s="1527"/>
      <c r="CB62" s="1527"/>
      <c r="CC62" s="1527"/>
      <c r="CD62" s="1527"/>
      <c r="CE62" s="1527"/>
      <c r="CF62" s="1527"/>
      <c r="CG62" s="1527"/>
      <c r="CH62" s="1527"/>
      <c r="CI62" s="1527"/>
      <c r="CJ62" s="1527"/>
      <c r="CK62" s="1527"/>
      <c r="CL62" s="1527"/>
      <c r="CM62" s="1528"/>
      <c r="CN62" s="1202"/>
      <c r="CO62" s="1527"/>
      <c r="CP62" s="1527"/>
      <c r="CQ62" s="1527"/>
      <c r="CR62" s="1527"/>
      <c r="CS62" s="1527"/>
      <c r="CT62" s="1527"/>
      <c r="CU62" s="1527"/>
      <c r="CV62" s="1527"/>
      <c r="CW62" s="1527"/>
      <c r="CX62" s="1527"/>
      <c r="CY62" s="1527"/>
      <c r="CZ62" s="1527"/>
      <c r="DA62" s="1527"/>
      <c r="DB62" s="1527"/>
      <c r="DC62" s="1527"/>
      <c r="DD62" s="1527"/>
      <c r="DE62" s="1527"/>
      <c r="DF62" s="1527"/>
      <c r="DG62" s="1528"/>
    </row>
    <row r="63" spans="1:114" ht="13.5" customHeight="1">
      <c r="B63" s="1534"/>
      <c r="C63" s="1535"/>
      <c r="D63" s="1535"/>
      <c r="E63" s="1535"/>
      <c r="F63" s="1535"/>
      <c r="G63" s="1535"/>
      <c r="H63" s="1535"/>
      <c r="I63" s="1535"/>
      <c r="J63" s="1535"/>
      <c r="K63" s="1535"/>
      <c r="L63" s="1535"/>
      <c r="M63" s="1535"/>
      <c r="N63" s="366"/>
      <c r="O63" s="1382" t="s">
        <v>437</v>
      </c>
      <c r="P63" s="1382"/>
      <c r="Q63" s="1382"/>
      <c r="R63" s="1382"/>
      <c r="S63" s="1382"/>
      <c r="T63" s="1382"/>
      <c r="U63" s="1382"/>
      <c r="V63" s="1382"/>
      <c r="W63" s="1382"/>
      <c r="X63" s="1382"/>
      <c r="Y63" s="1382"/>
      <c r="Z63" s="1382"/>
      <c r="AA63" s="1382"/>
      <c r="AB63" s="1382"/>
      <c r="AC63" s="1382"/>
      <c r="AD63" s="1382"/>
      <c r="AE63" s="1382"/>
      <c r="AF63" s="1382"/>
      <c r="AG63" s="1382"/>
      <c r="AH63" s="1382"/>
      <c r="AI63" s="1382"/>
      <c r="AJ63" s="1382"/>
      <c r="AK63" s="1382"/>
      <c r="AL63" s="1382"/>
      <c r="AM63" s="1382"/>
      <c r="AN63" s="1382"/>
      <c r="AO63" s="1382"/>
      <c r="AP63" s="1382"/>
      <c r="AQ63" s="1382"/>
      <c r="AR63" s="1382"/>
      <c r="AS63" s="1382"/>
      <c r="AT63" s="1382"/>
      <c r="AU63" s="1382"/>
      <c r="AV63" s="1382"/>
      <c r="AW63" s="1382"/>
      <c r="AX63" s="1382"/>
      <c r="AY63" s="1382"/>
      <c r="AZ63" s="1382"/>
      <c r="BA63" s="1382"/>
      <c r="BB63" s="1382"/>
      <c r="BC63" s="1382"/>
      <c r="BD63" s="1382"/>
      <c r="BE63" s="1382"/>
      <c r="BF63" s="1382"/>
      <c r="BG63" s="1382"/>
      <c r="BH63" s="1382"/>
      <c r="BI63" s="1382"/>
      <c r="BJ63" s="1382"/>
      <c r="BK63" s="1382"/>
      <c r="BL63" s="1383"/>
      <c r="BM63" s="1276"/>
      <c r="BN63" s="1276"/>
      <c r="BO63" s="1276"/>
      <c r="BP63" s="1276"/>
      <c r="BQ63" s="1276"/>
      <c r="BR63" s="1276"/>
      <c r="BS63" s="1276"/>
      <c r="BT63" s="1160"/>
      <c r="BU63" s="1149"/>
      <c r="BV63" s="1149"/>
      <c r="BW63" s="1149"/>
      <c r="BX63" s="1149"/>
      <c r="BY63" s="1149"/>
      <c r="BZ63" s="1149"/>
      <c r="CA63" s="1149"/>
      <c r="CB63" s="1149"/>
      <c r="CC63" s="1149"/>
      <c r="CD63" s="1149"/>
      <c r="CE63" s="1149"/>
      <c r="CF63" s="1149"/>
      <c r="CG63" s="1149"/>
      <c r="CH63" s="1149"/>
      <c r="CI63" s="1149"/>
      <c r="CJ63" s="1149"/>
      <c r="CK63" s="1149"/>
      <c r="CL63" s="1149"/>
      <c r="CM63" s="1150"/>
      <c r="CN63" s="1149"/>
      <c r="CO63" s="1149"/>
      <c r="CP63" s="1149"/>
      <c r="CQ63" s="1149"/>
      <c r="CR63" s="1149"/>
      <c r="CS63" s="1149"/>
      <c r="CT63" s="1149"/>
      <c r="CU63" s="1149"/>
      <c r="CV63" s="1149"/>
      <c r="CW63" s="1149"/>
      <c r="CX63" s="1149"/>
      <c r="CY63" s="1149"/>
      <c r="CZ63" s="1149"/>
      <c r="DA63" s="1149"/>
      <c r="DB63" s="1149"/>
      <c r="DC63" s="1149"/>
      <c r="DD63" s="1149"/>
      <c r="DE63" s="1149"/>
      <c r="DF63" s="1149"/>
      <c r="DG63" s="1150"/>
    </row>
    <row r="64" spans="1:114" ht="25.5" customHeight="1">
      <c r="B64" s="1473" t="s">
        <v>105</v>
      </c>
      <c r="C64" s="1496"/>
      <c r="D64" s="1496"/>
      <c r="E64" s="1496"/>
      <c r="F64" s="1496"/>
      <c r="G64" s="1496"/>
      <c r="H64" s="1496"/>
      <c r="I64" s="1496"/>
      <c r="J64" s="1496"/>
      <c r="K64" s="1496"/>
      <c r="L64" s="1496"/>
      <c r="M64" s="1496"/>
      <c r="N64" s="366"/>
      <c r="O64" s="1382" t="s">
        <v>438</v>
      </c>
      <c r="P64" s="1382"/>
      <c r="Q64" s="1382"/>
      <c r="R64" s="1382"/>
      <c r="S64" s="1382"/>
      <c r="T64" s="1382"/>
      <c r="U64" s="1382"/>
      <c r="V64" s="1382"/>
      <c r="W64" s="1382"/>
      <c r="X64" s="1382"/>
      <c r="Y64" s="1382"/>
      <c r="Z64" s="1382"/>
      <c r="AA64" s="1382"/>
      <c r="AB64" s="1382"/>
      <c r="AC64" s="1382"/>
      <c r="AD64" s="1382"/>
      <c r="AE64" s="1382"/>
      <c r="AF64" s="1382"/>
      <c r="AG64" s="1382"/>
      <c r="AH64" s="1382"/>
      <c r="AI64" s="1382"/>
      <c r="AJ64" s="1382"/>
      <c r="AK64" s="1382"/>
      <c r="AL64" s="1382"/>
      <c r="AM64" s="1382"/>
      <c r="AN64" s="1382"/>
      <c r="AO64" s="1382"/>
      <c r="AP64" s="1382"/>
      <c r="AQ64" s="1382"/>
      <c r="AR64" s="1382"/>
      <c r="AS64" s="1382"/>
      <c r="AT64" s="1382"/>
      <c r="AU64" s="1382"/>
      <c r="AV64" s="1382"/>
      <c r="AW64" s="1382"/>
      <c r="AX64" s="1382"/>
      <c r="AY64" s="1382"/>
      <c r="AZ64" s="1382"/>
      <c r="BA64" s="1382"/>
      <c r="BB64" s="1382"/>
      <c r="BC64" s="1382"/>
      <c r="BD64" s="1382"/>
      <c r="BE64" s="1382"/>
      <c r="BF64" s="1382"/>
      <c r="BG64" s="1382"/>
      <c r="BH64" s="1382"/>
      <c r="BI64" s="1382"/>
      <c r="BJ64" s="1382"/>
      <c r="BK64" s="1382"/>
      <c r="BL64" s="1383"/>
      <c r="BM64" s="1480">
        <v>2520</v>
      </c>
      <c r="BN64" s="1480"/>
      <c r="BO64" s="1480"/>
      <c r="BP64" s="1480"/>
      <c r="BQ64" s="1480"/>
      <c r="BR64" s="1480"/>
      <c r="BS64" s="1480"/>
      <c r="BT64" s="1210"/>
      <c r="BU64" s="1186"/>
      <c r="BV64" s="1186"/>
      <c r="BW64" s="1186"/>
      <c r="BX64" s="1186"/>
      <c r="BY64" s="1186"/>
      <c r="BZ64" s="1186"/>
      <c r="CA64" s="1186"/>
      <c r="CB64" s="1186"/>
      <c r="CC64" s="1186"/>
      <c r="CD64" s="1186"/>
      <c r="CE64" s="1186"/>
      <c r="CF64" s="1186"/>
      <c r="CG64" s="1186"/>
      <c r="CH64" s="1186"/>
      <c r="CI64" s="1186"/>
      <c r="CJ64" s="1186"/>
      <c r="CK64" s="1186"/>
      <c r="CL64" s="1186"/>
      <c r="CM64" s="1187"/>
      <c r="CN64" s="1186"/>
      <c r="CO64" s="1186"/>
      <c r="CP64" s="1186"/>
      <c r="CQ64" s="1186"/>
      <c r="CR64" s="1186"/>
      <c r="CS64" s="1186"/>
      <c r="CT64" s="1186"/>
      <c r="CU64" s="1186"/>
      <c r="CV64" s="1186"/>
      <c r="CW64" s="1186"/>
      <c r="CX64" s="1186"/>
      <c r="CY64" s="1186"/>
      <c r="CZ64" s="1186"/>
      <c r="DA64" s="1186"/>
      <c r="DB64" s="1186"/>
      <c r="DC64" s="1186"/>
      <c r="DD64" s="1186"/>
      <c r="DE64" s="1186"/>
      <c r="DF64" s="1186"/>
      <c r="DG64" s="1187"/>
    </row>
    <row r="65" spans="1:111">
      <c r="B65" s="1473"/>
      <c r="C65" s="1496"/>
      <c r="D65" s="1496"/>
      <c r="E65" s="1496"/>
      <c r="F65" s="1496"/>
      <c r="G65" s="1496"/>
      <c r="H65" s="1496"/>
      <c r="I65" s="1496"/>
      <c r="J65" s="1496"/>
      <c r="K65" s="1496"/>
      <c r="L65" s="1496"/>
      <c r="M65" s="1496"/>
      <c r="N65" s="367"/>
      <c r="O65" s="1530" t="s">
        <v>435</v>
      </c>
      <c r="P65" s="1530"/>
      <c r="Q65" s="1530"/>
      <c r="R65" s="1530"/>
      <c r="S65" s="1530"/>
      <c r="T65" s="1530"/>
      <c r="U65" s="1530"/>
      <c r="V65" s="1530"/>
      <c r="W65" s="1530"/>
      <c r="X65" s="1530"/>
      <c r="Y65" s="1530"/>
      <c r="Z65" s="1530"/>
      <c r="AA65" s="1530"/>
      <c r="AB65" s="1530"/>
      <c r="AC65" s="1530"/>
      <c r="AD65" s="1530"/>
      <c r="AE65" s="1530"/>
      <c r="AF65" s="1530"/>
      <c r="AG65" s="1530"/>
      <c r="AH65" s="1530"/>
      <c r="AI65" s="1530"/>
      <c r="AJ65" s="1530"/>
      <c r="AK65" s="1530"/>
      <c r="AL65" s="1530"/>
      <c r="AM65" s="1530"/>
      <c r="AN65" s="1530"/>
      <c r="AO65" s="1530"/>
      <c r="AP65" s="1530"/>
      <c r="AQ65" s="1530"/>
      <c r="AR65" s="1530"/>
      <c r="AS65" s="1530"/>
      <c r="AT65" s="1530"/>
      <c r="AU65" s="1530"/>
      <c r="AV65" s="1530"/>
      <c r="AW65" s="1530"/>
      <c r="AX65" s="1530"/>
      <c r="AY65" s="1530"/>
      <c r="AZ65" s="1530"/>
      <c r="BA65" s="1530"/>
      <c r="BB65" s="1530"/>
      <c r="BC65" s="1530"/>
      <c r="BD65" s="1530"/>
      <c r="BE65" s="1530"/>
      <c r="BF65" s="1530"/>
      <c r="BG65" s="1530"/>
      <c r="BH65" s="1530"/>
      <c r="BI65" s="1530"/>
      <c r="BJ65" s="1530"/>
      <c r="BK65" s="1530"/>
      <c r="BL65" s="1531"/>
      <c r="BM65" s="1480">
        <v>2500</v>
      </c>
      <c r="BN65" s="1480"/>
      <c r="BO65" s="1480"/>
      <c r="BP65" s="1480"/>
      <c r="BQ65" s="1480"/>
      <c r="BR65" s="1480"/>
      <c r="BS65" s="1480"/>
      <c r="BT65" s="1081">
        <f>BT55+BT62+BT64</f>
        <v>5203492</v>
      </c>
      <c r="BU65" s="1082"/>
      <c r="BV65" s="1082"/>
      <c r="BW65" s="1082"/>
      <c r="BX65" s="1082"/>
      <c r="BY65" s="1082"/>
      <c r="BZ65" s="1082"/>
      <c r="CA65" s="1082"/>
      <c r="CB65" s="1082"/>
      <c r="CC65" s="1082"/>
      <c r="CD65" s="1082"/>
      <c r="CE65" s="1082"/>
      <c r="CF65" s="1082"/>
      <c r="CG65" s="1082"/>
      <c r="CH65" s="1082"/>
      <c r="CI65" s="1082"/>
      <c r="CJ65" s="1082"/>
      <c r="CK65" s="1082"/>
      <c r="CL65" s="1082"/>
      <c r="CM65" s="1258"/>
      <c r="CN65" s="1082">
        <f>CN55+CN62+CN64</f>
        <v>4713423</v>
      </c>
      <c r="CO65" s="1082"/>
      <c r="CP65" s="1082"/>
      <c r="CQ65" s="1082"/>
      <c r="CR65" s="1082"/>
      <c r="CS65" s="1082"/>
      <c r="CT65" s="1082"/>
      <c r="CU65" s="1082"/>
      <c r="CV65" s="1082"/>
      <c r="CW65" s="1082"/>
      <c r="CX65" s="1082"/>
      <c r="CY65" s="1082"/>
      <c r="CZ65" s="1082"/>
      <c r="DA65" s="1082"/>
      <c r="DB65" s="1082"/>
      <c r="DC65" s="1082"/>
      <c r="DD65" s="1082"/>
      <c r="DE65" s="1082"/>
      <c r="DF65" s="1082"/>
      <c r="DG65" s="1258"/>
    </row>
    <row r="66" spans="1:111">
      <c r="B66" s="1473" t="s">
        <v>104</v>
      </c>
      <c r="C66" s="1496"/>
      <c r="D66" s="1496"/>
      <c r="E66" s="1496"/>
      <c r="F66" s="1496"/>
      <c r="G66" s="1496"/>
      <c r="H66" s="1496"/>
      <c r="I66" s="1496"/>
      <c r="J66" s="1496"/>
      <c r="K66" s="1496"/>
      <c r="L66" s="1496"/>
      <c r="M66" s="1496"/>
      <c r="N66" s="367"/>
      <c r="O66" s="1530" t="s">
        <v>433</v>
      </c>
      <c r="P66" s="1530"/>
      <c r="Q66" s="1530"/>
      <c r="R66" s="1530"/>
      <c r="S66" s="1530"/>
      <c r="T66" s="1530"/>
      <c r="U66" s="1530"/>
      <c r="V66" s="1530"/>
      <c r="W66" s="1530"/>
      <c r="X66" s="1530"/>
      <c r="Y66" s="1530"/>
      <c r="Z66" s="1530"/>
      <c r="AA66" s="1530"/>
      <c r="AB66" s="1530"/>
      <c r="AC66" s="1530"/>
      <c r="AD66" s="1530"/>
      <c r="AE66" s="1530"/>
      <c r="AF66" s="1530"/>
      <c r="AG66" s="1530"/>
      <c r="AH66" s="1530"/>
      <c r="AI66" s="1530"/>
      <c r="AJ66" s="1530"/>
      <c r="AK66" s="1530"/>
      <c r="AL66" s="1530"/>
      <c r="AM66" s="1530"/>
      <c r="AN66" s="1530"/>
      <c r="AO66" s="1530"/>
      <c r="AP66" s="1530"/>
      <c r="AQ66" s="1530"/>
      <c r="AR66" s="1530"/>
      <c r="AS66" s="1530"/>
      <c r="AT66" s="1530"/>
      <c r="AU66" s="1530"/>
      <c r="AV66" s="1530"/>
      <c r="AW66" s="1530"/>
      <c r="AX66" s="1530"/>
      <c r="AY66" s="1530"/>
      <c r="AZ66" s="1530"/>
      <c r="BA66" s="1530"/>
      <c r="BB66" s="1530"/>
      <c r="BC66" s="1530"/>
      <c r="BD66" s="1530"/>
      <c r="BE66" s="1530"/>
      <c r="BF66" s="1530"/>
      <c r="BG66" s="1530"/>
      <c r="BH66" s="1530"/>
      <c r="BI66" s="1530"/>
      <c r="BJ66" s="1530"/>
      <c r="BK66" s="1530"/>
      <c r="BL66" s="1531"/>
      <c r="BM66" s="1480">
        <v>2900</v>
      </c>
      <c r="BN66" s="1480"/>
      <c r="BO66" s="1480"/>
      <c r="BP66" s="1480"/>
      <c r="BQ66" s="1480"/>
      <c r="BR66" s="1480"/>
      <c r="BS66" s="1480"/>
      <c r="BT66" s="1068">
        <v>0.1232</v>
      </c>
      <c r="BU66" s="1062"/>
      <c r="BV66" s="1062"/>
      <c r="BW66" s="1062"/>
      <c r="BX66" s="1062"/>
      <c r="BY66" s="1062"/>
      <c r="BZ66" s="1062"/>
      <c r="CA66" s="1062"/>
      <c r="CB66" s="1062"/>
      <c r="CC66" s="1062"/>
      <c r="CD66" s="1062"/>
      <c r="CE66" s="1062"/>
      <c r="CF66" s="1062"/>
      <c r="CG66" s="1062"/>
      <c r="CH66" s="1062"/>
      <c r="CI66" s="1062"/>
      <c r="CJ66" s="1062"/>
      <c r="CK66" s="1062"/>
      <c r="CL66" s="1062"/>
      <c r="CM66" s="1063"/>
      <c r="CN66" s="1062">
        <v>0.1116</v>
      </c>
      <c r="CO66" s="1062"/>
      <c r="CP66" s="1062"/>
      <c r="CQ66" s="1062"/>
      <c r="CR66" s="1062"/>
      <c r="CS66" s="1062"/>
      <c r="CT66" s="1062"/>
      <c r="CU66" s="1062"/>
      <c r="CV66" s="1062"/>
      <c r="CW66" s="1062"/>
      <c r="CX66" s="1062"/>
      <c r="CY66" s="1062"/>
      <c r="CZ66" s="1062"/>
      <c r="DA66" s="1062"/>
      <c r="DB66" s="1062"/>
      <c r="DC66" s="1062"/>
      <c r="DD66" s="1062"/>
      <c r="DE66" s="1062"/>
      <c r="DF66" s="1062"/>
      <c r="DG66" s="1063"/>
    </row>
    <row r="67" spans="1:111" s="504" customFormat="1" ht="13.5" thickBot="1">
      <c r="A67" s="503" t="s">
        <v>214</v>
      </c>
      <c r="B67" s="1545" t="s">
        <v>104</v>
      </c>
      <c r="C67" s="1546"/>
      <c r="D67" s="1546"/>
      <c r="E67" s="1546"/>
      <c r="F67" s="1546"/>
      <c r="G67" s="1546"/>
      <c r="H67" s="1546"/>
      <c r="I67" s="1546"/>
      <c r="J67" s="1546"/>
      <c r="K67" s="1546"/>
      <c r="L67" s="1546"/>
      <c r="M67" s="1546"/>
      <c r="N67" s="368"/>
      <c r="O67" s="1547" t="s">
        <v>434</v>
      </c>
      <c r="P67" s="1547"/>
      <c r="Q67" s="1547"/>
      <c r="R67" s="1547"/>
      <c r="S67" s="1547"/>
      <c r="T67" s="1547"/>
      <c r="U67" s="1547"/>
      <c r="V67" s="1547"/>
      <c r="W67" s="1547"/>
      <c r="X67" s="1547"/>
      <c r="Y67" s="1547"/>
      <c r="Z67" s="1547"/>
      <c r="AA67" s="1547"/>
      <c r="AB67" s="1547"/>
      <c r="AC67" s="1547"/>
      <c r="AD67" s="1547"/>
      <c r="AE67" s="1547"/>
      <c r="AF67" s="1547"/>
      <c r="AG67" s="1547"/>
      <c r="AH67" s="1547"/>
      <c r="AI67" s="1547"/>
      <c r="AJ67" s="1547"/>
      <c r="AK67" s="1547"/>
      <c r="AL67" s="1547"/>
      <c r="AM67" s="1547"/>
      <c r="AN67" s="1547"/>
      <c r="AO67" s="1547"/>
      <c r="AP67" s="1547"/>
      <c r="AQ67" s="1547"/>
      <c r="AR67" s="1547"/>
      <c r="AS67" s="1547"/>
      <c r="AT67" s="1547"/>
      <c r="AU67" s="1547"/>
      <c r="AV67" s="1547"/>
      <c r="AW67" s="1547"/>
      <c r="AX67" s="1547"/>
      <c r="AY67" s="1547"/>
      <c r="AZ67" s="1547"/>
      <c r="BA67" s="1547"/>
      <c r="BB67" s="1547"/>
      <c r="BC67" s="1547"/>
      <c r="BD67" s="1547"/>
      <c r="BE67" s="1547"/>
      <c r="BF67" s="1547"/>
      <c r="BG67" s="1547"/>
      <c r="BH67" s="1547"/>
      <c r="BI67" s="1547"/>
      <c r="BJ67" s="1547"/>
      <c r="BK67" s="1547"/>
      <c r="BL67" s="1548"/>
      <c r="BM67" s="1549">
        <v>2910</v>
      </c>
      <c r="BN67" s="1549"/>
      <c r="BO67" s="1549"/>
      <c r="BP67" s="1549"/>
      <c r="BQ67" s="1549"/>
      <c r="BR67" s="1549"/>
      <c r="BS67" s="1549"/>
      <c r="BT67" s="1550">
        <v>0</v>
      </c>
      <c r="BU67" s="1551"/>
      <c r="BV67" s="1551"/>
      <c r="BW67" s="1551"/>
      <c r="BX67" s="1551"/>
      <c r="BY67" s="1551"/>
      <c r="BZ67" s="1551"/>
      <c r="CA67" s="1551"/>
      <c r="CB67" s="1551"/>
      <c r="CC67" s="1551"/>
      <c r="CD67" s="1551"/>
      <c r="CE67" s="1551"/>
      <c r="CF67" s="1551"/>
      <c r="CG67" s="1551"/>
      <c r="CH67" s="1551"/>
      <c r="CI67" s="1551"/>
      <c r="CJ67" s="1551"/>
      <c r="CK67" s="1551"/>
      <c r="CL67" s="1551"/>
      <c r="CM67" s="1552"/>
      <c r="CN67" s="1551">
        <v>0</v>
      </c>
      <c r="CO67" s="1551"/>
      <c r="CP67" s="1551"/>
      <c r="CQ67" s="1551"/>
      <c r="CR67" s="1551"/>
      <c r="CS67" s="1551"/>
      <c r="CT67" s="1551"/>
      <c r="CU67" s="1551"/>
      <c r="CV67" s="1551"/>
      <c r="CW67" s="1551"/>
      <c r="CX67" s="1551"/>
      <c r="CY67" s="1551"/>
      <c r="CZ67" s="1551"/>
      <c r="DA67" s="1551"/>
      <c r="DB67" s="1551"/>
      <c r="DC67" s="1551"/>
      <c r="DD67" s="1551"/>
      <c r="DE67" s="1551"/>
      <c r="DF67" s="1551"/>
      <c r="DG67" s="1552"/>
    </row>
    <row r="68" spans="1:111" ht="15" customHeight="1"/>
    <row r="69" spans="1:111" s="514" customFormat="1" ht="12">
      <c r="A69" s="489"/>
    </row>
    <row r="70" spans="1:111" s="514" customFormat="1">
      <c r="A70" s="489"/>
      <c r="B70" s="877" t="s">
        <v>286</v>
      </c>
      <c r="P70" s="1011"/>
      <c r="Q70" s="1011"/>
      <c r="R70" s="1011"/>
      <c r="S70" s="1011"/>
      <c r="T70" s="1011"/>
      <c r="U70" s="1011"/>
      <c r="V70" s="1011"/>
      <c r="W70" s="1011"/>
      <c r="X70" s="1011"/>
      <c r="Y70" s="1011"/>
      <c r="Z70" s="1011"/>
      <c r="AA70" s="1011"/>
      <c r="AB70" s="1011"/>
      <c r="AE70" s="1011" t="s">
        <v>287</v>
      </c>
      <c r="AF70" s="1011"/>
      <c r="AG70" s="1011"/>
      <c r="AH70" s="1011"/>
      <c r="AI70" s="1011"/>
      <c r="AJ70" s="1011"/>
      <c r="AK70" s="1011"/>
      <c r="AL70" s="1011"/>
      <c r="AM70" s="1011"/>
      <c r="AN70" s="1011"/>
      <c r="AO70" s="1011"/>
      <c r="AP70" s="1011"/>
      <c r="AQ70" s="1011"/>
      <c r="AR70" s="1011"/>
      <c r="AS70" s="1011"/>
      <c r="AT70" s="1011"/>
      <c r="AU70" s="1011"/>
      <c r="AV70" s="1011"/>
      <c r="AW70" s="1011"/>
      <c r="AX70" s="292"/>
      <c r="AY70" s="292"/>
      <c r="AZ70" s="292"/>
      <c r="BA70" s="292"/>
      <c r="BC70" s="877" t="s">
        <v>288</v>
      </c>
      <c r="BQ70" s="1011"/>
      <c r="BR70" s="1011"/>
      <c r="BS70" s="1011"/>
      <c r="BT70" s="1011"/>
      <c r="BU70" s="1011"/>
      <c r="BV70" s="1011"/>
      <c r="BW70" s="1011"/>
      <c r="BX70" s="1011"/>
      <c r="BY70" s="1011"/>
      <c r="BZ70" s="1011"/>
      <c r="CA70" s="1011"/>
      <c r="CB70" s="1011"/>
      <c r="CC70" s="1011"/>
      <c r="CF70" s="1011" t="s">
        <v>289</v>
      </c>
      <c r="CG70" s="1011"/>
      <c r="CH70" s="1011"/>
      <c r="CI70" s="1011"/>
      <c r="CJ70" s="1011"/>
      <c r="CK70" s="1011"/>
      <c r="CL70" s="1011"/>
      <c r="CM70" s="1011"/>
      <c r="CN70" s="1011"/>
      <c r="CO70" s="1011"/>
      <c r="CP70" s="1011"/>
      <c r="CQ70" s="1011"/>
      <c r="CR70" s="1011"/>
      <c r="CS70" s="1011"/>
      <c r="CT70" s="1011"/>
      <c r="CU70" s="1011"/>
      <c r="CV70" s="1011"/>
      <c r="CW70" s="1011"/>
      <c r="CX70" s="1011"/>
      <c r="CY70" s="45"/>
      <c r="CZ70" s="45"/>
      <c r="DA70" s="45"/>
      <c r="DB70" s="45"/>
      <c r="DC70" s="45"/>
      <c r="DD70" s="45"/>
      <c r="DE70" s="45"/>
      <c r="DF70" s="45"/>
      <c r="DG70" s="45"/>
    </row>
    <row r="71" spans="1:111" s="512" customFormat="1" ht="12">
      <c r="A71" s="511"/>
      <c r="P71" s="1012" t="s">
        <v>291</v>
      </c>
      <c r="Q71" s="1012"/>
      <c r="R71" s="1012"/>
      <c r="S71" s="1012"/>
      <c r="T71" s="1012"/>
      <c r="U71" s="1012"/>
      <c r="V71" s="1012"/>
      <c r="W71" s="1012"/>
      <c r="X71" s="1012"/>
      <c r="Y71" s="1012"/>
      <c r="Z71" s="1012"/>
      <c r="AA71" s="1012"/>
      <c r="AB71" s="1012"/>
      <c r="AE71" s="1012" t="s">
        <v>290</v>
      </c>
      <c r="AF71" s="1012"/>
      <c r="AG71" s="1012"/>
      <c r="AH71" s="1012"/>
      <c r="AI71" s="1012"/>
      <c r="AJ71" s="1012"/>
      <c r="AK71" s="1012"/>
      <c r="AL71" s="1012"/>
      <c r="AM71" s="1012"/>
      <c r="AN71" s="1012"/>
      <c r="AO71" s="1012"/>
      <c r="AP71" s="1012"/>
      <c r="AQ71" s="1012"/>
      <c r="AR71" s="1012"/>
      <c r="AS71" s="1012"/>
      <c r="AT71" s="1012"/>
      <c r="AU71" s="1012"/>
      <c r="AV71" s="1012"/>
      <c r="AW71" s="1012"/>
      <c r="AX71" s="131"/>
      <c r="AY71" s="131"/>
      <c r="AZ71" s="131"/>
      <c r="BA71" s="131"/>
      <c r="BE71" s="514"/>
      <c r="BF71" s="514"/>
      <c r="BG71" s="514"/>
      <c r="BH71" s="514"/>
      <c r="BI71" s="514"/>
      <c r="BJ71" s="514"/>
      <c r="BK71" s="514"/>
      <c r="BL71" s="514"/>
      <c r="BM71" s="514"/>
      <c r="BN71" s="514"/>
      <c r="BO71" s="514"/>
      <c r="BP71" s="514"/>
      <c r="BQ71" s="1012" t="s">
        <v>291</v>
      </c>
      <c r="BR71" s="1012"/>
      <c r="BS71" s="1012"/>
      <c r="BT71" s="1012"/>
      <c r="BU71" s="1012"/>
      <c r="BV71" s="1012"/>
      <c r="BW71" s="1012"/>
      <c r="BX71" s="1012"/>
      <c r="BY71" s="1012"/>
      <c r="BZ71" s="1012"/>
      <c r="CA71" s="1012"/>
      <c r="CB71" s="1012"/>
      <c r="CC71" s="1012"/>
      <c r="CF71" s="1012" t="s">
        <v>290</v>
      </c>
      <c r="CG71" s="1012"/>
      <c r="CH71" s="1012"/>
      <c r="CI71" s="1012"/>
      <c r="CJ71" s="1012"/>
      <c r="CK71" s="1012"/>
      <c r="CL71" s="1012"/>
      <c r="CM71" s="1012"/>
      <c r="CN71" s="1012"/>
      <c r="CO71" s="1012"/>
      <c r="CP71" s="1012"/>
      <c r="CQ71" s="1012"/>
      <c r="CR71" s="1012"/>
      <c r="CS71" s="1012"/>
      <c r="CT71" s="1012"/>
      <c r="CU71" s="1012"/>
      <c r="CV71" s="1012"/>
      <c r="CW71" s="1012"/>
      <c r="CX71" s="1012"/>
      <c r="CY71" s="514"/>
      <c r="CZ71" s="514"/>
      <c r="DA71" s="514"/>
      <c r="DB71" s="514"/>
      <c r="DC71" s="514"/>
      <c r="DD71" s="514"/>
      <c r="DE71" s="514"/>
      <c r="DF71" s="514"/>
      <c r="DG71" s="514"/>
    </row>
    <row r="73" spans="1:111" s="514" customFormat="1" ht="12">
      <c r="A73" s="489"/>
      <c r="B73" s="1013" t="s">
        <v>72</v>
      </c>
      <c r="C73" s="1013"/>
      <c r="D73" s="1014" t="s">
        <v>242</v>
      </c>
      <c r="E73" s="1014"/>
      <c r="F73" s="1014"/>
      <c r="G73" s="1014"/>
      <c r="H73" s="1015" t="s">
        <v>72</v>
      </c>
      <c r="I73" s="1015"/>
      <c r="K73" s="1011" t="s">
        <v>673</v>
      </c>
      <c r="L73" s="1011"/>
      <c r="M73" s="1011"/>
      <c r="N73" s="1011"/>
      <c r="O73" s="1011"/>
      <c r="P73" s="1011"/>
      <c r="Q73" s="1011"/>
      <c r="R73" s="1011"/>
      <c r="S73" s="1011"/>
      <c r="T73" s="1011"/>
      <c r="U73" s="1011"/>
      <c r="V73" s="1011"/>
      <c r="W73" s="1011"/>
      <c r="X73" s="1011"/>
      <c r="Y73" s="1011"/>
      <c r="Z73" s="1011"/>
      <c r="AA73" s="1013">
        <v>20</v>
      </c>
      <c r="AB73" s="1013"/>
      <c r="AC73" s="1013"/>
      <c r="AD73" s="1013"/>
      <c r="AE73" s="1016" t="s">
        <v>227</v>
      </c>
      <c r="AF73" s="1016"/>
      <c r="AG73" s="1016"/>
    </row>
    <row r="74" spans="1:111" s="514" customFormat="1" ht="12">
      <c r="A74" s="489"/>
      <c r="B74" s="513"/>
      <c r="C74" s="513"/>
      <c r="D74" s="515"/>
      <c r="E74" s="515"/>
      <c r="F74" s="515"/>
      <c r="G74" s="515"/>
      <c r="K74" s="296"/>
      <c r="L74" s="296"/>
      <c r="M74" s="296"/>
      <c r="N74" s="296"/>
      <c r="O74" s="296"/>
      <c r="P74" s="296"/>
      <c r="Q74" s="296"/>
      <c r="R74" s="296"/>
      <c r="S74" s="296"/>
      <c r="T74" s="296"/>
      <c r="U74" s="296"/>
      <c r="V74" s="296"/>
      <c r="W74" s="296"/>
      <c r="X74" s="296"/>
      <c r="Y74" s="296"/>
      <c r="Z74" s="296"/>
      <c r="AA74" s="513"/>
      <c r="AB74" s="513"/>
      <c r="AC74" s="513"/>
      <c r="AD74" s="513"/>
      <c r="AE74" s="294"/>
      <c r="AF74" s="294"/>
      <c r="AG74" s="294"/>
    </row>
    <row r="75" spans="1:111" s="514" customFormat="1" ht="12">
      <c r="A75" s="489"/>
      <c r="B75" s="513"/>
      <c r="C75" s="513"/>
      <c r="D75" s="515"/>
      <c r="E75" s="515"/>
      <c r="F75" s="515"/>
      <c r="G75" s="515"/>
      <c r="K75" s="296"/>
      <c r="L75" s="296"/>
      <c r="M75" s="296"/>
      <c r="N75" s="296"/>
      <c r="O75" s="296"/>
      <c r="P75" s="296"/>
      <c r="Q75" s="296"/>
      <c r="R75" s="296"/>
      <c r="S75" s="296"/>
      <c r="T75" s="296"/>
      <c r="U75" s="296"/>
      <c r="V75" s="296"/>
      <c r="W75" s="296"/>
      <c r="X75" s="296"/>
      <c r="Y75" s="296"/>
      <c r="Z75" s="296"/>
      <c r="AA75" s="513"/>
      <c r="AB75" s="513"/>
      <c r="AC75" s="513"/>
      <c r="AD75" s="513"/>
      <c r="AE75" s="294"/>
      <c r="AF75" s="294"/>
      <c r="AG75" s="294"/>
    </row>
    <row r="76" spans="1:111" s="49" customFormat="1" ht="11.25">
      <c r="A76" s="516"/>
      <c r="D76" s="1544" t="s">
        <v>295</v>
      </c>
      <c r="E76" s="1544"/>
      <c r="F76" s="1544"/>
      <c r="G76" s="1544"/>
      <c r="H76" s="1544"/>
      <c r="I76" s="1544"/>
      <c r="J76" s="1544"/>
      <c r="K76" s="1544"/>
      <c r="L76" s="1544"/>
      <c r="M76" s="1544"/>
      <c r="N76" s="1544"/>
      <c r="O76" s="1544"/>
      <c r="P76" s="1544"/>
      <c r="Q76" s="1544"/>
      <c r="R76" s="1544"/>
      <c r="S76" s="1544"/>
      <c r="T76" s="1544"/>
      <c r="U76" s="1544"/>
      <c r="V76" s="1544"/>
      <c r="W76" s="1544"/>
      <c r="X76" s="1544"/>
      <c r="Y76" s="1544"/>
      <c r="Z76" s="1544"/>
      <c r="AA76" s="1544"/>
      <c r="AB76" s="1544"/>
      <c r="AC76" s="1544"/>
      <c r="AD76" s="1544"/>
      <c r="AE76" s="1544"/>
      <c r="AF76" s="1544"/>
      <c r="AG76" s="1544"/>
      <c r="AH76" s="1544"/>
      <c r="AI76" s="1544"/>
      <c r="AJ76" s="1544"/>
      <c r="AK76" s="1544"/>
      <c r="AL76" s="1544"/>
      <c r="AM76" s="1544"/>
      <c r="AN76" s="1544"/>
      <c r="AO76" s="1544"/>
      <c r="AP76" s="1544"/>
      <c r="AQ76" s="1544"/>
      <c r="AR76" s="1544"/>
      <c r="AS76" s="1544"/>
      <c r="AT76" s="1544"/>
      <c r="AU76" s="1544"/>
      <c r="AV76" s="1544"/>
      <c r="AW76" s="1544"/>
      <c r="AX76" s="1544"/>
      <c r="AY76" s="1544"/>
      <c r="AZ76" s="1544"/>
      <c r="BA76" s="1544"/>
      <c r="BB76" s="1544"/>
      <c r="BC76" s="1544"/>
      <c r="BD76" s="1544"/>
      <c r="BE76" s="1544"/>
      <c r="BF76" s="1544"/>
      <c r="BG76" s="1544"/>
      <c r="BH76" s="1544"/>
      <c r="BI76" s="1544"/>
      <c r="BJ76" s="1544"/>
      <c r="BK76" s="1544"/>
      <c r="BL76" s="1544"/>
      <c r="BM76" s="1544"/>
      <c r="BN76" s="1544"/>
      <c r="BO76" s="1544"/>
      <c r="BP76" s="1544"/>
      <c r="BQ76" s="1544"/>
      <c r="BR76" s="1544"/>
      <c r="BS76" s="1544"/>
      <c r="BT76" s="1544"/>
      <c r="BU76" s="1544"/>
      <c r="BV76" s="1544"/>
      <c r="BW76" s="1544"/>
      <c r="BX76" s="1544"/>
      <c r="BY76" s="1544"/>
      <c r="BZ76" s="1544"/>
      <c r="CA76" s="1544"/>
      <c r="CB76" s="1544"/>
      <c r="CC76" s="1544"/>
      <c r="CD76" s="1544"/>
      <c r="CE76" s="1544"/>
      <c r="CF76" s="1544"/>
      <c r="CG76" s="1544"/>
      <c r="CH76" s="1544"/>
      <c r="CI76" s="1544"/>
      <c r="CJ76" s="1544"/>
      <c r="CK76" s="1544"/>
      <c r="CL76" s="1544"/>
      <c r="CM76" s="1544"/>
      <c r="CN76" s="1544"/>
      <c r="CO76" s="1544"/>
      <c r="CP76" s="1544"/>
      <c r="CQ76" s="1544"/>
      <c r="CR76" s="1544"/>
      <c r="CS76" s="1544"/>
      <c r="CT76" s="1544"/>
      <c r="CU76" s="1544"/>
      <c r="CV76" s="1544"/>
      <c r="CW76" s="1544"/>
      <c r="CX76" s="1544"/>
      <c r="CY76" s="1544"/>
      <c r="CZ76" s="1544"/>
      <c r="DA76" s="1544"/>
      <c r="DB76" s="1544"/>
      <c r="DC76" s="1544"/>
      <c r="DD76" s="1544"/>
      <c r="DE76" s="1544"/>
      <c r="DF76" s="1544"/>
      <c r="DG76" s="1544"/>
    </row>
    <row r="77" spans="1:111" s="49" customFormat="1" ht="11.25">
      <c r="A77" s="516"/>
      <c r="D77" s="1544" t="s">
        <v>298</v>
      </c>
      <c r="E77" s="1544"/>
      <c r="F77" s="1544"/>
      <c r="G77" s="1544"/>
      <c r="H77" s="1544"/>
      <c r="I77" s="1544"/>
      <c r="J77" s="1544"/>
      <c r="K77" s="1544"/>
      <c r="L77" s="1544"/>
      <c r="M77" s="1544"/>
      <c r="N77" s="1544"/>
      <c r="O77" s="1544"/>
      <c r="P77" s="1544"/>
      <c r="Q77" s="1544"/>
      <c r="R77" s="1544"/>
      <c r="S77" s="1544"/>
      <c r="T77" s="1544"/>
      <c r="U77" s="1544"/>
      <c r="V77" s="1544"/>
      <c r="W77" s="1544"/>
      <c r="X77" s="1544"/>
      <c r="Y77" s="1544"/>
      <c r="Z77" s="1544"/>
      <c r="AA77" s="1544"/>
      <c r="AB77" s="1544"/>
      <c r="AC77" s="1544"/>
      <c r="AD77" s="1544"/>
      <c r="AE77" s="1544"/>
      <c r="AF77" s="1544"/>
      <c r="AG77" s="1544"/>
      <c r="AH77" s="1544"/>
      <c r="AI77" s="1544"/>
      <c r="AJ77" s="1544"/>
      <c r="AK77" s="1544"/>
      <c r="AL77" s="1544"/>
      <c r="AM77" s="1544"/>
      <c r="AN77" s="1544"/>
      <c r="AO77" s="1544"/>
      <c r="AP77" s="1544"/>
      <c r="AQ77" s="1544"/>
      <c r="AR77" s="1544"/>
      <c r="AS77" s="1544"/>
      <c r="AT77" s="1544"/>
      <c r="AU77" s="1544"/>
      <c r="AV77" s="1544"/>
      <c r="AW77" s="1544"/>
      <c r="AX77" s="1544"/>
      <c r="AY77" s="1544"/>
      <c r="AZ77" s="1544"/>
      <c r="BA77" s="1544"/>
      <c r="BB77" s="1544"/>
      <c r="BC77" s="1544"/>
      <c r="BD77" s="1544"/>
      <c r="BE77" s="1544"/>
      <c r="BF77" s="1544"/>
      <c r="BG77" s="1544"/>
      <c r="BH77" s="1544"/>
      <c r="BI77" s="1544"/>
      <c r="BJ77" s="1544"/>
      <c r="BK77" s="1544"/>
      <c r="BL77" s="1544"/>
      <c r="BM77" s="1544"/>
      <c r="BN77" s="1544"/>
      <c r="BO77" s="1544"/>
      <c r="BP77" s="1544"/>
      <c r="BQ77" s="1544"/>
      <c r="BR77" s="1544"/>
      <c r="BS77" s="1544"/>
      <c r="BT77" s="1544"/>
      <c r="BU77" s="1544"/>
      <c r="BV77" s="1544"/>
      <c r="BW77" s="1544"/>
      <c r="BX77" s="1544"/>
      <c r="BY77" s="1544"/>
      <c r="BZ77" s="1544"/>
      <c r="CA77" s="1544"/>
      <c r="CB77" s="1544"/>
      <c r="CC77" s="1544"/>
      <c r="CD77" s="1544"/>
      <c r="CE77" s="1544"/>
      <c r="CF77" s="1544"/>
      <c r="CG77" s="1544"/>
      <c r="CH77" s="1544"/>
      <c r="CI77" s="1544"/>
      <c r="CJ77" s="1544"/>
      <c r="CK77" s="1544"/>
      <c r="CL77" s="1544"/>
      <c r="CM77" s="1544"/>
      <c r="CN77" s="1544"/>
      <c r="CO77" s="1544"/>
      <c r="CP77" s="1544"/>
      <c r="CQ77" s="1544"/>
      <c r="CR77" s="1544"/>
      <c r="CS77" s="1544"/>
      <c r="CT77" s="1544"/>
      <c r="CU77" s="1544"/>
      <c r="CV77" s="1544"/>
      <c r="CW77" s="1544"/>
      <c r="CX77" s="1544"/>
      <c r="CY77" s="1544"/>
      <c r="CZ77" s="1544"/>
      <c r="DA77" s="1544"/>
      <c r="DB77" s="1544"/>
      <c r="DC77" s="1544"/>
      <c r="DD77" s="1544"/>
      <c r="DE77" s="1544"/>
      <c r="DF77" s="1544"/>
      <c r="DG77" s="1544"/>
    </row>
  </sheetData>
  <sheetProtection formatCells="0" formatColumns="0" autoFilter="0"/>
  <mergeCells count="350">
    <mergeCell ref="D76:DG76"/>
    <mergeCell ref="D77:DG77"/>
    <mergeCell ref="AA73:AD73"/>
    <mergeCell ref="AE73:AG73"/>
    <mergeCell ref="B67:M67"/>
    <mergeCell ref="O67:BL67"/>
    <mergeCell ref="B73:C73"/>
    <mergeCell ref="D73:G73"/>
    <mergeCell ref="H73:I73"/>
    <mergeCell ref="K73:Z73"/>
    <mergeCell ref="P71:AB71"/>
    <mergeCell ref="AE71:AW71"/>
    <mergeCell ref="BM67:BS67"/>
    <mergeCell ref="BT67:CM67"/>
    <mergeCell ref="CN67:DG67"/>
    <mergeCell ref="P70:AB70"/>
    <mergeCell ref="AE70:AW70"/>
    <mergeCell ref="BQ70:CC70"/>
    <mergeCell ref="CF70:CX70"/>
    <mergeCell ref="BQ71:CC71"/>
    <mergeCell ref="CF71:CX71"/>
    <mergeCell ref="BT65:CM65"/>
    <mergeCell ref="O63:BL63"/>
    <mergeCell ref="CN65:DG65"/>
    <mergeCell ref="B66:M66"/>
    <mergeCell ref="O66:BL66"/>
    <mergeCell ref="BM66:BS66"/>
    <mergeCell ref="BT66:CM66"/>
    <mergeCell ref="CN66:DG66"/>
    <mergeCell ref="B65:M65"/>
    <mergeCell ref="O65:BL65"/>
    <mergeCell ref="BM65:BS65"/>
    <mergeCell ref="B64:M64"/>
    <mergeCell ref="O64:BL64"/>
    <mergeCell ref="BM64:BS64"/>
    <mergeCell ref="BT64:CM64"/>
    <mergeCell ref="CN64:DG64"/>
    <mergeCell ref="B61:M63"/>
    <mergeCell ref="O61:BL61"/>
    <mergeCell ref="BM61:BS61"/>
    <mergeCell ref="BT61:CM61"/>
    <mergeCell ref="CN61:DG61"/>
    <mergeCell ref="O62:BL62"/>
    <mergeCell ref="BM62:BS63"/>
    <mergeCell ref="BT62:CM63"/>
    <mergeCell ref="CN62:DG63"/>
    <mergeCell ref="CN54:DG54"/>
    <mergeCell ref="CN55:DG55"/>
    <mergeCell ref="CA58:CI58"/>
    <mergeCell ref="CJ58:CM58"/>
    <mergeCell ref="BT60:CM60"/>
    <mergeCell ref="CN58:CT58"/>
    <mergeCell ref="CU58:DC58"/>
    <mergeCell ref="DD58:DG58"/>
    <mergeCell ref="CZ59:DG59"/>
    <mergeCell ref="CN59:CU59"/>
    <mergeCell ref="BT55:CM55"/>
    <mergeCell ref="B58:M60"/>
    <mergeCell ref="BM58:BS60"/>
    <mergeCell ref="BT59:CA59"/>
    <mergeCell ref="CB59:CE59"/>
    <mergeCell ref="CN60:DG60"/>
    <mergeCell ref="CV59:CY59"/>
    <mergeCell ref="B54:M54"/>
    <mergeCell ref="O54:BL54"/>
    <mergeCell ref="BM54:BS54"/>
    <mergeCell ref="BT54:CM54"/>
    <mergeCell ref="CF59:CM59"/>
    <mergeCell ref="BT58:BZ58"/>
    <mergeCell ref="N58:BL60"/>
    <mergeCell ref="B55:M55"/>
    <mergeCell ref="O55:BL55"/>
    <mergeCell ref="BM55:BS55"/>
    <mergeCell ref="B51:M51"/>
    <mergeCell ref="O51:BL51"/>
    <mergeCell ref="BM51:BS51"/>
    <mergeCell ref="BT51:CM51"/>
    <mergeCell ref="CN52:DG52"/>
    <mergeCell ref="B53:M53"/>
    <mergeCell ref="O53:BL53"/>
    <mergeCell ref="BM53:BS53"/>
    <mergeCell ref="BT53:CM53"/>
    <mergeCell ref="CN53:DG53"/>
    <mergeCell ref="B52:M52"/>
    <mergeCell ref="O52:BL52"/>
    <mergeCell ref="BM52:BS52"/>
    <mergeCell ref="BT52:CM52"/>
    <mergeCell ref="CN51:DG51"/>
    <mergeCell ref="B50:M50"/>
    <mergeCell ref="O50:BL50"/>
    <mergeCell ref="BM50:BS50"/>
    <mergeCell ref="BT50:BU50"/>
    <mergeCell ref="BV50:CK50"/>
    <mergeCell ref="CL50:CM50"/>
    <mergeCell ref="CN50:CO50"/>
    <mergeCell ref="CP50:DE50"/>
    <mergeCell ref="DF50:DG50"/>
    <mergeCell ref="DF46:DG46"/>
    <mergeCell ref="B46:M46"/>
    <mergeCell ref="O46:BL46"/>
    <mergeCell ref="DF48:DG48"/>
    <mergeCell ref="BM46:BS46"/>
    <mergeCell ref="BT46:BU46"/>
    <mergeCell ref="BV46:CK46"/>
    <mergeCell ref="CL46:CM46"/>
    <mergeCell ref="CN46:CO46"/>
    <mergeCell ref="CP46:DE46"/>
    <mergeCell ref="B47:M47"/>
    <mergeCell ref="O47:BL47"/>
    <mergeCell ref="BM47:BS47"/>
    <mergeCell ref="BT47:CM47"/>
    <mergeCell ref="CN48:CO48"/>
    <mergeCell ref="CP48:DE48"/>
    <mergeCell ref="BV48:CK48"/>
    <mergeCell ref="CL48:CM48"/>
    <mergeCell ref="CN47:DG47"/>
    <mergeCell ref="CN49:DG49"/>
    <mergeCell ref="B48:M48"/>
    <mergeCell ref="O48:BL48"/>
    <mergeCell ref="BM48:BS48"/>
    <mergeCell ref="BT48:BU48"/>
    <mergeCell ref="B49:M49"/>
    <mergeCell ref="O49:BL49"/>
    <mergeCell ref="BM49:BS49"/>
    <mergeCell ref="BT49:CM49"/>
    <mergeCell ref="B44:M44"/>
    <mergeCell ref="O44:BL44"/>
    <mergeCell ref="BM44:BS44"/>
    <mergeCell ref="BT44:CM44"/>
    <mergeCell ref="CN44:DG44"/>
    <mergeCell ref="B45:M45"/>
    <mergeCell ref="O45:BL45"/>
    <mergeCell ref="BM45:BS45"/>
    <mergeCell ref="BT45:CM45"/>
    <mergeCell ref="CN45:DG45"/>
    <mergeCell ref="CP42:DE42"/>
    <mergeCell ref="DF42:DG42"/>
    <mergeCell ref="B43:M43"/>
    <mergeCell ref="O43:BL43"/>
    <mergeCell ref="BM43:BS43"/>
    <mergeCell ref="BT43:CM43"/>
    <mergeCell ref="CN43:DG43"/>
    <mergeCell ref="CN42:CO42"/>
    <mergeCell ref="CN41:CO41"/>
    <mergeCell ref="CP41:DE41"/>
    <mergeCell ref="DF41:DG41"/>
    <mergeCell ref="B42:M42"/>
    <mergeCell ref="O42:BL42"/>
    <mergeCell ref="BM42:BS42"/>
    <mergeCell ref="BT42:BU42"/>
    <mergeCell ref="BV42:CK42"/>
    <mergeCell ref="CL42:CM42"/>
    <mergeCell ref="BT41:BU41"/>
    <mergeCell ref="CN39:DG39"/>
    <mergeCell ref="B40:M40"/>
    <mergeCell ref="O40:BL40"/>
    <mergeCell ref="BM40:BS40"/>
    <mergeCell ref="BT40:CM40"/>
    <mergeCell ref="CN40:DG40"/>
    <mergeCell ref="BV41:CK41"/>
    <mergeCell ref="CL41:CM41"/>
    <mergeCell ref="B39:M39"/>
    <mergeCell ref="O39:BL39"/>
    <mergeCell ref="BM39:BS39"/>
    <mergeCell ref="BT39:CM39"/>
    <mergeCell ref="B41:M41"/>
    <mergeCell ref="O41:BL41"/>
    <mergeCell ref="BM41:BS41"/>
    <mergeCell ref="BV38:CK38"/>
    <mergeCell ref="CL38:CM38"/>
    <mergeCell ref="CN38:CO38"/>
    <mergeCell ref="CP38:DE38"/>
    <mergeCell ref="B38:M38"/>
    <mergeCell ref="O38:BL38"/>
    <mergeCell ref="BM38:BS38"/>
    <mergeCell ref="BT38:BU38"/>
    <mergeCell ref="DF38:DG38"/>
    <mergeCell ref="B37:M37"/>
    <mergeCell ref="O37:BL37"/>
    <mergeCell ref="BM37:BS37"/>
    <mergeCell ref="BT37:BU37"/>
    <mergeCell ref="BV37:CK37"/>
    <mergeCell ref="CL37:CM37"/>
    <mergeCell ref="CN37:CO37"/>
    <mergeCell ref="CP37:DE37"/>
    <mergeCell ref="DF37:DG37"/>
    <mergeCell ref="BV36:CK36"/>
    <mergeCell ref="CL36:CM36"/>
    <mergeCell ref="CN36:CO36"/>
    <mergeCell ref="CP36:DE36"/>
    <mergeCell ref="B36:M36"/>
    <mergeCell ref="O36:BL36"/>
    <mergeCell ref="BM36:BS36"/>
    <mergeCell ref="BT36:BU36"/>
    <mergeCell ref="DF36:DG36"/>
    <mergeCell ref="B35:M35"/>
    <mergeCell ref="O35:BL35"/>
    <mergeCell ref="BM35:BS35"/>
    <mergeCell ref="BT35:BU35"/>
    <mergeCell ref="BV35:CK35"/>
    <mergeCell ref="CL35:CM35"/>
    <mergeCell ref="CN35:CO35"/>
    <mergeCell ref="CP35:DE35"/>
    <mergeCell ref="DF35:DG35"/>
    <mergeCell ref="BV34:CK34"/>
    <mergeCell ref="CL34:CM34"/>
    <mergeCell ref="CN34:CO34"/>
    <mergeCell ref="CP34:DE34"/>
    <mergeCell ref="B34:M34"/>
    <mergeCell ref="O34:BL34"/>
    <mergeCell ref="BM34:BS34"/>
    <mergeCell ref="BT34:BU34"/>
    <mergeCell ref="DF34:DG34"/>
    <mergeCell ref="B30:M30"/>
    <mergeCell ref="O30:BL30"/>
    <mergeCell ref="BM30:BS30"/>
    <mergeCell ref="BT30:CM30"/>
    <mergeCell ref="CN30:DG30"/>
    <mergeCell ref="B33:M33"/>
    <mergeCell ref="O33:BL33"/>
    <mergeCell ref="BM33:BS33"/>
    <mergeCell ref="BT33:BU33"/>
    <mergeCell ref="BV33:CK33"/>
    <mergeCell ref="CL33:CM33"/>
    <mergeCell ref="CN33:CO33"/>
    <mergeCell ref="CP33:DE33"/>
    <mergeCell ref="DF33:DG33"/>
    <mergeCell ref="DF31:DG31"/>
    <mergeCell ref="B32:M32"/>
    <mergeCell ref="O32:BL32"/>
    <mergeCell ref="BM32:BS32"/>
    <mergeCell ref="BT32:BU32"/>
    <mergeCell ref="BV32:CK32"/>
    <mergeCell ref="CL32:CM32"/>
    <mergeCell ref="CN32:CO32"/>
    <mergeCell ref="B31:M31"/>
    <mergeCell ref="CP32:DE32"/>
    <mergeCell ref="DF32:DG32"/>
    <mergeCell ref="O31:BL31"/>
    <mergeCell ref="CL31:CM31"/>
    <mergeCell ref="CP31:DE31"/>
    <mergeCell ref="CN31:CO31"/>
    <mergeCell ref="BM31:BS31"/>
    <mergeCell ref="BT31:BU31"/>
    <mergeCell ref="BV31:CK31"/>
    <mergeCell ref="BM28:BS28"/>
    <mergeCell ref="DF29:DG29"/>
    <mergeCell ref="BT28:CM28"/>
    <mergeCell ref="CN26:DG26"/>
    <mergeCell ref="B27:M27"/>
    <mergeCell ref="O27:BL27"/>
    <mergeCell ref="BM27:BS27"/>
    <mergeCell ref="BT27:CM27"/>
    <mergeCell ref="CN27:DG27"/>
    <mergeCell ref="B26:M26"/>
    <mergeCell ref="O26:BL26"/>
    <mergeCell ref="BM26:BS26"/>
    <mergeCell ref="BT26:CM26"/>
    <mergeCell ref="B28:M28"/>
    <mergeCell ref="O28:BL28"/>
    <mergeCell ref="CN28:DG28"/>
    <mergeCell ref="BV29:CK29"/>
    <mergeCell ref="CL29:CM29"/>
    <mergeCell ref="B29:M29"/>
    <mergeCell ref="O29:BL29"/>
    <mergeCell ref="BM29:BS29"/>
    <mergeCell ref="BT29:BU29"/>
    <mergeCell ref="CP29:DE29"/>
    <mergeCell ref="CN29:CO29"/>
    <mergeCell ref="B25:M25"/>
    <mergeCell ref="O25:BL25"/>
    <mergeCell ref="BM25:BS25"/>
    <mergeCell ref="BT25:CM25"/>
    <mergeCell ref="CN25:DG25"/>
    <mergeCell ref="B24:M24"/>
    <mergeCell ref="O24:BL24"/>
    <mergeCell ref="BM24:BS24"/>
    <mergeCell ref="BT24:CM24"/>
    <mergeCell ref="B23:M23"/>
    <mergeCell ref="O23:BL23"/>
    <mergeCell ref="BM23:BS23"/>
    <mergeCell ref="BT23:CM23"/>
    <mergeCell ref="CN23:DG23"/>
    <mergeCell ref="B22:M22"/>
    <mergeCell ref="O22:BL22"/>
    <mergeCell ref="BM22:BS22"/>
    <mergeCell ref="CN24:DG24"/>
    <mergeCell ref="BT20:CM20"/>
    <mergeCell ref="B19:M19"/>
    <mergeCell ref="O19:BL19"/>
    <mergeCell ref="BM19:BS19"/>
    <mergeCell ref="BT19:CM19"/>
    <mergeCell ref="BM20:BS20"/>
    <mergeCell ref="CN19:DG19"/>
    <mergeCell ref="BT22:CM22"/>
    <mergeCell ref="CN20:DG20"/>
    <mergeCell ref="B21:M21"/>
    <mergeCell ref="O21:BL21"/>
    <mergeCell ref="BM21:BS21"/>
    <mergeCell ref="BT21:CM21"/>
    <mergeCell ref="CN21:DG21"/>
    <mergeCell ref="B20:M20"/>
    <mergeCell ref="O20:BL20"/>
    <mergeCell ref="CN22:DG22"/>
    <mergeCell ref="B18:M18"/>
    <mergeCell ref="O18:BL18"/>
    <mergeCell ref="BM18:BS18"/>
    <mergeCell ref="BT18:CM18"/>
    <mergeCell ref="CN17:DG17"/>
    <mergeCell ref="CN18:DG18"/>
    <mergeCell ref="CX10:DG11"/>
    <mergeCell ref="B11:BT11"/>
    <mergeCell ref="CN12:DG12"/>
    <mergeCell ref="B14:M16"/>
    <mergeCell ref="B17:M17"/>
    <mergeCell ref="N17:BL17"/>
    <mergeCell ref="BM17:BS17"/>
    <mergeCell ref="BT17:CM17"/>
    <mergeCell ref="N14:BL16"/>
    <mergeCell ref="BM14:BS16"/>
    <mergeCell ref="CV15:CY15"/>
    <mergeCell ref="CZ15:DG15"/>
    <mergeCell ref="BT16:CM16"/>
    <mergeCell ref="CN16:DG16"/>
    <mergeCell ref="BT15:CA15"/>
    <mergeCell ref="CB15:CE15"/>
    <mergeCell ref="CF15:CM15"/>
    <mergeCell ref="CN15:CU15"/>
    <mergeCell ref="CJ14:CM14"/>
    <mergeCell ref="CN14:CT14"/>
    <mergeCell ref="CN8:DG9"/>
    <mergeCell ref="DD14:DG14"/>
    <mergeCell ref="CU14:DC14"/>
    <mergeCell ref="V9:CC9"/>
    <mergeCell ref="BC10:CI10"/>
    <mergeCell ref="CN10:CW11"/>
    <mergeCell ref="BT14:BZ14"/>
    <mergeCell ref="CA14:CI14"/>
    <mergeCell ref="O6:BZ6"/>
    <mergeCell ref="CN6:DG6"/>
    <mergeCell ref="CN7:DG7"/>
    <mergeCell ref="CN3:DG3"/>
    <mergeCell ref="CN4:DG4"/>
    <mergeCell ref="CN5:CS5"/>
    <mergeCell ref="B2:CM2"/>
    <mergeCell ref="AE3:AW3"/>
    <mergeCell ref="AX3:BA3"/>
    <mergeCell ref="BB3:BE3"/>
    <mergeCell ref="CT5:DA5"/>
    <mergeCell ref="DB5:DG5"/>
  </mergeCells>
  <pageMargins left="0.78740157480314965" right="0.6692913385826772" top="0.59055118110236227" bottom="0.39370078740157483" header="0.19685039370078741" footer="0.19685039370078741"/>
  <pageSetup paperSize="9" scale="66" fitToWidth="2" fitToHeight="2" orientation="portrait" r:id="rId1"/>
  <headerFooter alignWithMargins="0"/>
</worksheet>
</file>

<file path=xl/worksheets/sheet30.xml><?xml version="1.0" encoding="utf-8"?>
<worksheet xmlns="http://schemas.openxmlformats.org/spreadsheetml/2006/main" xmlns:r="http://schemas.openxmlformats.org/officeDocument/2006/relationships">
  <sheetPr codeName="Лист29">
    <tabColor rgb="FFFFFF00"/>
  </sheetPr>
  <dimension ref="A1:K24"/>
  <sheetViews>
    <sheetView topLeftCell="B2" zoomScale="90" zoomScaleNormal="90" zoomScaleSheetLayoutView="115" workbookViewId="0">
      <selection activeCell="H6" sqref="H6:I6"/>
    </sheetView>
  </sheetViews>
  <sheetFormatPr defaultRowHeight="12.75"/>
  <cols>
    <col min="1" max="1" width="11.85546875" style="673" hidden="1" customWidth="1"/>
    <col min="2" max="2" width="1.140625" style="183" customWidth="1"/>
    <col min="3" max="3" width="30.28515625" style="183" customWidth="1"/>
    <col min="4" max="11" width="15.7109375" style="183" customWidth="1"/>
    <col min="12" max="16384" width="9.140625" style="183"/>
  </cols>
  <sheetData>
    <row r="1" spans="1:11" s="673" customFormat="1" hidden="1">
      <c r="C1" s="673" t="s">
        <v>217</v>
      </c>
    </row>
    <row r="3" spans="1:11" s="675" customFormat="1" ht="23.25" customHeight="1">
      <c r="A3" s="674"/>
      <c r="C3" s="3586" t="s">
        <v>1171</v>
      </c>
      <c r="D3" s="3586"/>
      <c r="E3" s="3586"/>
      <c r="F3" s="3586"/>
      <c r="G3" s="3586"/>
      <c r="H3" s="3586"/>
      <c r="I3" s="3586"/>
      <c r="J3" s="3586"/>
      <c r="K3" s="3586"/>
    </row>
    <row r="4" spans="1:11" s="675" customFormat="1" ht="23.25" customHeight="1" thickBot="1">
      <c r="A4" s="674"/>
      <c r="C4" s="474"/>
      <c r="D4" s="474"/>
      <c r="E4" s="474"/>
      <c r="F4" s="474"/>
      <c r="G4" s="474"/>
      <c r="H4" s="474"/>
      <c r="I4" s="474"/>
      <c r="J4" s="474"/>
      <c r="K4" s="474"/>
    </row>
    <row r="5" spans="1:11" s="677" customFormat="1" ht="12" customHeight="1">
      <c r="A5" s="676"/>
      <c r="C5" s="3597" t="s">
        <v>1159</v>
      </c>
      <c r="D5" s="3588" t="s">
        <v>1457</v>
      </c>
      <c r="E5" s="3589"/>
      <c r="F5" s="3592" t="s">
        <v>920</v>
      </c>
      <c r="G5" s="3593"/>
      <c r="H5" s="3593"/>
      <c r="I5" s="3594"/>
      <c r="J5" s="3588" t="s">
        <v>1450</v>
      </c>
      <c r="K5" s="3595"/>
    </row>
    <row r="6" spans="1:11" s="679" customFormat="1" ht="28.5" customHeight="1">
      <c r="A6" s="678"/>
      <c r="C6" s="3598"/>
      <c r="D6" s="3590"/>
      <c r="E6" s="3591"/>
      <c r="F6" s="3587" t="s">
        <v>1161</v>
      </c>
      <c r="G6" s="3587"/>
      <c r="H6" s="3587" t="s">
        <v>1162</v>
      </c>
      <c r="I6" s="3587"/>
      <c r="J6" s="3590"/>
      <c r="K6" s="3596"/>
    </row>
    <row r="7" spans="1:11" s="679" customFormat="1" ht="24.75" thickBot="1">
      <c r="A7" s="678"/>
      <c r="C7" s="3599"/>
      <c r="D7" s="184" t="s">
        <v>1158</v>
      </c>
      <c r="E7" s="184" t="s">
        <v>1160</v>
      </c>
      <c r="F7" s="184" t="s">
        <v>1158</v>
      </c>
      <c r="G7" s="184" t="s">
        <v>1160</v>
      </c>
      <c r="H7" s="184" t="s">
        <v>1158</v>
      </c>
      <c r="I7" s="184" t="s">
        <v>1160</v>
      </c>
      <c r="J7" s="184" t="s">
        <v>1158</v>
      </c>
      <c r="K7" s="185" t="s">
        <v>1160</v>
      </c>
    </row>
    <row r="8" spans="1:11" s="681" customFormat="1" ht="12" thickBot="1">
      <c r="A8" s="680" t="s">
        <v>216</v>
      </c>
      <c r="C8" s="186">
        <v>1</v>
      </c>
      <c r="D8" s="187">
        <v>2</v>
      </c>
      <c r="E8" s="187">
        <v>3</v>
      </c>
      <c r="F8" s="187">
        <v>4</v>
      </c>
      <c r="G8" s="187">
        <v>5</v>
      </c>
      <c r="H8" s="187">
        <v>6</v>
      </c>
      <c r="I8" s="187">
        <v>7</v>
      </c>
      <c r="J8" s="187">
        <v>8</v>
      </c>
      <c r="K8" s="188">
        <v>9</v>
      </c>
    </row>
    <row r="9" spans="1:11">
      <c r="C9" s="181" t="s">
        <v>1163</v>
      </c>
      <c r="D9" s="182">
        <v>175783</v>
      </c>
      <c r="E9" s="182">
        <v>57505</v>
      </c>
      <c r="F9" s="182">
        <v>10488260</v>
      </c>
      <c r="G9" s="182">
        <v>10545991</v>
      </c>
      <c r="H9" s="182">
        <v>10444503</v>
      </c>
      <c r="I9" s="182">
        <v>10444503</v>
      </c>
      <c r="J9" s="189">
        <f t="shared" ref="J9:K9" si="0">D9+F9-H9</f>
        <v>219540</v>
      </c>
      <c r="K9" s="190">
        <f t="shared" si="0"/>
        <v>158993</v>
      </c>
    </row>
    <row r="10" spans="1:11">
      <c r="C10" s="841" t="s">
        <v>1152</v>
      </c>
      <c r="D10" s="842">
        <v>457104</v>
      </c>
      <c r="E10" s="842">
        <v>72808</v>
      </c>
      <c r="F10" s="842">
        <v>3682127</v>
      </c>
      <c r="G10" s="842">
        <v>4021188</v>
      </c>
      <c r="H10" s="842">
        <v>3672591</v>
      </c>
      <c r="I10" s="842">
        <v>3672591</v>
      </c>
      <c r="J10" s="191">
        <f t="shared" ref="J10" si="1">D10+F10-H10</f>
        <v>466640</v>
      </c>
      <c r="K10" s="192">
        <f t="shared" ref="K10" si="2">E10+G10-I10</f>
        <v>421405</v>
      </c>
    </row>
    <row r="11" spans="1:11" ht="25.5">
      <c r="C11" s="841" t="s">
        <v>1155</v>
      </c>
      <c r="D11" s="842">
        <v>439336</v>
      </c>
      <c r="E11" s="842">
        <v>439336</v>
      </c>
      <c r="F11" s="842">
        <v>6845752</v>
      </c>
      <c r="G11" s="842">
        <v>6837165</v>
      </c>
      <c r="H11" s="842">
        <v>6732973</v>
      </c>
      <c r="I11" s="842">
        <v>6732973</v>
      </c>
      <c r="J11" s="191">
        <f t="shared" ref="J11:J22" si="3">D11+F11-H11</f>
        <v>552115</v>
      </c>
      <c r="K11" s="192">
        <f t="shared" ref="K11:K22" si="4">E11+G11-I11</f>
        <v>543528</v>
      </c>
    </row>
    <row r="12" spans="1:11">
      <c r="C12" s="841" t="s">
        <v>1164</v>
      </c>
      <c r="D12" s="842">
        <v>2518</v>
      </c>
      <c r="E12" s="842">
        <v>2359</v>
      </c>
      <c r="F12" s="842">
        <v>0</v>
      </c>
      <c r="G12" s="842">
        <v>159</v>
      </c>
      <c r="H12" s="842">
        <v>2518</v>
      </c>
      <c r="I12" s="842">
        <v>2518</v>
      </c>
      <c r="J12" s="191">
        <f t="shared" si="3"/>
        <v>0</v>
      </c>
      <c r="K12" s="192">
        <f t="shared" si="4"/>
        <v>0</v>
      </c>
    </row>
    <row r="13" spans="1:11">
      <c r="C13" s="841" t="s">
        <v>1165</v>
      </c>
      <c r="D13" s="842">
        <v>322336</v>
      </c>
      <c r="E13" s="842">
        <v>129168</v>
      </c>
      <c r="F13" s="842">
        <v>2895375</v>
      </c>
      <c r="G13" s="842">
        <v>3037825</v>
      </c>
      <c r="H13" s="842">
        <v>2858005</v>
      </c>
      <c r="I13" s="842">
        <v>2858005</v>
      </c>
      <c r="J13" s="191">
        <f t="shared" si="3"/>
        <v>359706</v>
      </c>
      <c r="K13" s="192">
        <f t="shared" si="4"/>
        <v>308988</v>
      </c>
    </row>
    <row r="14" spans="1:11">
      <c r="C14" s="841" t="s">
        <v>1166</v>
      </c>
      <c r="D14" s="842">
        <v>63052</v>
      </c>
      <c r="E14" s="842">
        <v>30265</v>
      </c>
      <c r="F14" s="842">
        <v>1490402</v>
      </c>
      <c r="G14" s="842">
        <v>1404955</v>
      </c>
      <c r="H14" s="842">
        <v>1395897</v>
      </c>
      <c r="I14" s="842">
        <v>1395897</v>
      </c>
      <c r="J14" s="191">
        <f t="shared" si="3"/>
        <v>157557</v>
      </c>
      <c r="K14" s="192">
        <f t="shared" si="4"/>
        <v>39323</v>
      </c>
    </row>
    <row r="15" spans="1:11">
      <c r="C15" s="841" t="s">
        <v>1153</v>
      </c>
      <c r="D15" s="842">
        <v>161772</v>
      </c>
      <c r="E15" s="842">
        <v>120882</v>
      </c>
      <c r="F15" s="842">
        <v>4711348</v>
      </c>
      <c r="G15" s="842">
        <v>4691289</v>
      </c>
      <c r="H15" s="842">
        <v>4690645</v>
      </c>
      <c r="I15" s="842">
        <v>4690645</v>
      </c>
      <c r="J15" s="191">
        <f t="shared" si="3"/>
        <v>182475</v>
      </c>
      <c r="K15" s="192">
        <f t="shared" si="4"/>
        <v>121526</v>
      </c>
    </row>
    <row r="16" spans="1:11">
      <c r="C16" s="841" t="s">
        <v>1167</v>
      </c>
      <c r="D16" s="842">
        <v>0</v>
      </c>
      <c r="E16" s="842">
        <v>0</v>
      </c>
      <c r="F16" s="842">
        <v>124814</v>
      </c>
      <c r="G16" s="842">
        <v>118747</v>
      </c>
      <c r="H16" s="842">
        <v>114088</v>
      </c>
      <c r="I16" s="842">
        <v>114088</v>
      </c>
      <c r="J16" s="191">
        <f t="shared" si="3"/>
        <v>10726</v>
      </c>
      <c r="K16" s="192">
        <f t="shared" si="4"/>
        <v>4659</v>
      </c>
    </row>
    <row r="17" spans="1:11" ht="25.5">
      <c r="C17" s="841" t="s">
        <v>1156</v>
      </c>
      <c r="D17" s="842">
        <v>105249</v>
      </c>
      <c r="E17" s="842">
        <v>52305</v>
      </c>
      <c r="F17" s="842">
        <v>2800156</v>
      </c>
      <c r="G17" s="842">
        <v>2772915</v>
      </c>
      <c r="H17" s="842">
        <v>2545688</v>
      </c>
      <c r="I17" s="842">
        <v>2545688</v>
      </c>
      <c r="J17" s="191">
        <f t="shared" si="3"/>
        <v>359717</v>
      </c>
      <c r="K17" s="192">
        <f t="shared" si="4"/>
        <v>279532</v>
      </c>
    </row>
    <row r="18" spans="1:11" ht="25.5">
      <c r="C18" s="841" t="s">
        <v>1168</v>
      </c>
      <c r="D18" s="842">
        <v>97426</v>
      </c>
      <c r="E18" s="842">
        <v>89598</v>
      </c>
      <c r="F18" s="842">
        <v>2267227</v>
      </c>
      <c r="G18" s="842">
        <v>2257886</v>
      </c>
      <c r="H18" s="842">
        <v>2268225</v>
      </c>
      <c r="I18" s="842">
        <v>2268225</v>
      </c>
      <c r="J18" s="191">
        <f t="shared" si="3"/>
        <v>96428</v>
      </c>
      <c r="K18" s="192">
        <f t="shared" si="4"/>
        <v>79259</v>
      </c>
    </row>
    <row r="19" spans="1:11">
      <c r="C19" s="841" t="s">
        <v>1169</v>
      </c>
      <c r="D19" s="842">
        <v>393655</v>
      </c>
      <c r="E19" s="842">
        <v>269805</v>
      </c>
      <c r="F19" s="842">
        <v>4754892</v>
      </c>
      <c r="G19" s="842">
        <v>4723202</v>
      </c>
      <c r="H19" s="842">
        <v>4713572</v>
      </c>
      <c r="I19" s="842">
        <v>4713572</v>
      </c>
      <c r="J19" s="191">
        <f t="shared" si="3"/>
        <v>434975</v>
      </c>
      <c r="K19" s="192">
        <f t="shared" si="4"/>
        <v>279435</v>
      </c>
    </row>
    <row r="20" spans="1:11">
      <c r="C20" s="841" t="s">
        <v>1157</v>
      </c>
      <c r="D20" s="842">
        <v>3447218</v>
      </c>
      <c r="E20" s="842">
        <v>2617518</v>
      </c>
      <c r="F20" s="842">
        <v>6802738</v>
      </c>
      <c r="G20" s="842">
        <v>7231790</v>
      </c>
      <c r="H20" s="842">
        <v>6890142</v>
      </c>
      <c r="I20" s="842">
        <v>6890142</v>
      </c>
      <c r="J20" s="191">
        <f t="shared" si="3"/>
        <v>3359814</v>
      </c>
      <c r="K20" s="192">
        <f t="shared" si="4"/>
        <v>2959166</v>
      </c>
    </row>
    <row r="21" spans="1:11">
      <c r="C21" s="841" t="s">
        <v>1170</v>
      </c>
      <c r="D21" s="842">
        <v>80305</v>
      </c>
      <c r="E21" s="842">
        <v>71017</v>
      </c>
      <c r="F21" s="842">
        <v>275459</v>
      </c>
      <c r="G21" s="842">
        <v>274637</v>
      </c>
      <c r="H21" s="842">
        <v>236848</v>
      </c>
      <c r="I21" s="842">
        <v>236848</v>
      </c>
      <c r="J21" s="191">
        <f t="shared" si="3"/>
        <v>118916</v>
      </c>
      <c r="K21" s="192">
        <f t="shared" si="4"/>
        <v>108806</v>
      </c>
    </row>
    <row r="22" spans="1:11">
      <c r="C22" s="841" t="s">
        <v>1154</v>
      </c>
      <c r="D22" s="842">
        <v>6050</v>
      </c>
      <c r="E22" s="842">
        <v>4436</v>
      </c>
      <c r="F22" s="842">
        <v>89235</v>
      </c>
      <c r="G22" s="842">
        <v>90849</v>
      </c>
      <c r="H22" s="842">
        <v>91451</v>
      </c>
      <c r="I22" s="842">
        <v>91451</v>
      </c>
      <c r="J22" s="191">
        <f t="shared" si="3"/>
        <v>3834</v>
      </c>
      <c r="K22" s="192">
        <f t="shared" si="4"/>
        <v>3834</v>
      </c>
    </row>
    <row r="23" spans="1:11" ht="18.75" customHeight="1" thickBot="1">
      <c r="C23" s="843" t="s">
        <v>778</v>
      </c>
      <c r="D23" s="844">
        <f t="shared" ref="D23:I23" si="5">SUM(D9:D22)</f>
        <v>5751804</v>
      </c>
      <c r="E23" s="844">
        <f t="shared" si="5"/>
        <v>3957002</v>
      </c>
      <c r="F23" s="844">
        <f t="shared" si="5"/>
        <v>47227785</v>
      </c>
      <c r="G23" s="844">
        <f t="shared" si="5"/>
        <v>48008598</v>
      </c>
      <c r="H23" s="844">
        <f t="shared" si="5"/>
        <v>46657146</v>
      </c>
      <c r="I23" s="844">
        <f t="shared" si="5"/>
        <v>46657146</v>
      </c>
      <c r="J23" s="845">
        <f t="shared" ref="J23" si="6">D23+F23-H23</f>
        <v>6322443</v>
      </c>
      <c r="K23" s="846">
        <f t="shared" ref="K23" si="7">E23+G23-I23</f>
        <v>5308454</v>
      </c>
    </row>
    <row r="24" spans="1:11">
      <c r="A24" s="673" t="s">
        <v>214</v>
      </c>
    </row>
  </sheetData>
  <sheetProtection formatCells="0" formatColumns="0" autoFilter="0"/>
  <mergeCells count="7">
    <mergeCell ref="C3:K3"/>
    <mergeCell ref="F6:G6"/>
    <mergeCell ref="H6:I6"/>
    <mergeCell ref="D5:E6"/>
    <mergeCell ref="F5:I5"/>
    <mergeCell ref="J5:K6"/>
    <mergeCell ref="C5:C7"/>
  </mergeCells>
  <phoneticPr fontId="20" type="noConversion"/>
  <pageMargins left="0.75" right="0.75" top="1" bottom="1" header="0.5" footer="0.5"/>
  <pageSetup paperSize="9" scale="93" orientation="portrait" horizontalDpi="1200" verticalDpi="1200" r:id="rId1"/>
  <headerFooter alignWithMargins="0"/>
</worksheet>
</file>

<file path=xl/worksheets/sheet31.xml><?xml version="1.0" encoding="utf-8"?>
<worksheet xmlns="http://schemas.openxmlformats.org/spreadsheetml/2006/main" xmlns:r="http://schemas.openxmlformats.org/officeDocument/2006/relationships">
  <sheetPr codeName="Лист30">
    <tabColor rgb="FFFFFF00"/>
  </sheetPr>
  <dimension ref="A1:FQ90"/>
  <sheetViews>
    <sheetView topLeftCell="B67" zoomScale="80" zoomScaleNormal="80" zoomScaleSheetLayoutView="100" workbookViewId="0">
      <selection activeCell="EG5" sqref="EG5:EW6"/>
    </sheetView>
  </sheetViews>
  <sheetFormatPr defaultColWidth="0.85546875" defaultRowHeight="12" customHeight="1"/>
  <cols>
    <col min="1" max="1" width="11.85546875" style="627" hidden="1" customWidth="1"/>
    <col min="2" max="24" width="0.85546875" style="163"/>
    <col min="25" max="29" width="1.5703125" style="163" customWidth="1"/>
    <col min="30" max="40" width="0.85546875" style="163"/>
    <col min="41" max="42" width="1.42578125" style="163" customWidth="1"/>
    <col min="43" max="136" width="0.85546875" style="163"/>
    <col min="137" max="137" width="1.5703125" style="163" bestFit="1" customWidth="1"/>
    <col min="138" max="171" width="0.85546875" style="163"/>
    <col min="172" max="172" width="25.5703125" style="163" customWidth="1"/>
    <col min="173" max="173" width="25" style="163" customWidth="1"/>
    <col min="174" max="16384" width="0.85546875" style="163"/>
  </cols>
  <sheetData>
    <row r="1" spans="1:172" ht="18" customHeight="1"/>
    <row r="2" spans="1:172" s="168" customFormat="1" ht="14.25" customHeight="1">
      <c r="A2" s="628"/>
      <c r="C2" s="2936" t="s">
        <v>1172</v>
      </c>
      <c r="D2" s="2936"/>
      <c r="E2" s="2936"/>
      <c r="F2" s="2936"/>
      <c r="G2" s="2936"/>
      <c r="H2" s="2936"/>
      <c r="I2" s="2936"/>
      <c r="J2" s="2936"/>
      <c r="K2" s="2936"/>
      <c r="L2" s="2936"/>
      <c r="M2" s="2936"/>
      <c r="N2" s="2936"/>
      <c r="O2" s="2936"/>
      <c r="P2" s="2936"/>
      <c r="Q2" s="2936"/>
      <c r="R2" s="2936"/>
      <c r="S2" s="2936"/>
      <c r="T2" s="2936"/>
      <c r="U2" s="2936"/>
      <c r="V2" s="2936"/>
      <c r="W2" s="2936"/>
      <c r="X2" s="2936"/>
      <c r="Y2" s="2936"/>
      <c r="Z2" s="2936"/>
      <c r="AA2" s="2936"/>
      <c r="AB2" s="2936"/>
      <c r="AC2" s="2936"/>
      <c r="AD2" s="2936"/>
      <c r="AE2" s="2936"/>
      <c r="AF2" s="2936"/>
      <c r="AG2" s="2936"/>
      <c r="AH2" s="2936"/>
      <c r="AI2" s="2936"/>
      <c r="AJ2" s="2936"/>
      <c r="AK2" s="2936"/>
      <c r="AL2" s="2936"/>
      <c r="AM2" s="2936"/>
      <c r="AN2" s="2936"/>
      <c r="AO2" s="2936"/>
      <c r="AP2" s="2936"/>
      <c r="AQ2" s="2936"/>
      <c r="AR2" s="2936"/>
      <c r="AS2" s="2936"/>
      <c r="AT2" s="2936"/>
      <c r="AU2" s="2936"/>
      <c r="AV2" s="2936"/>
      <c r="AW2" s="2936"/>
      <c r="AX2" s="2936"/>
      <c r="AY2" s="2936"/>
      <c r="AZ2" s="2936"/>
      <c r="BA2" s="2936"/>
      <c r="BB2" s="2936"/>
      <c r="BC2" s="2936"/>
      <c r="BD2" s="2936"/>
      <c r="BE2" s="2936"/>
      <c r="BF2" s="2936"/>
      <c r="BG2" s="2936"/>
      <c r="BH2" s="2936"/>
      <c r="BI2" s="2936"/>
      <c r="BJ2" s="2936"/>
      <c r="BK2" s="2936"/>
      <c r="BL2" s="2936"/>
      <c r="BM2" s="2936"/>
      <c r="BN2" s="2936"/>
      <c r="BO2" s="2936"/>
      <c r="BP2" s="2936"/>
      <c r="BQ2" s="2936"/>
      <c r="BR2" s="2936"/>
      <c r="BS2" s="2936"/>
      <c r="BT2" s="2936"/>
      <c r="BU2" s="2936"/>
      <c r="BV2" s="2936"/>
      <c r="BW2" s="2936"/>
      <c r="BX2" s="2936"/>
      <c r="BY2" s="2936"/>
      <c r="BZ2" s="2936"/>
      <c r="CA2" s="2936"/>
      <c r="CB2" s="2936"/>
      <c r="CC2" s="2936"/>
      <c r="CD2" s="2936"/>
      <c r="CE2" s="2936"/>
      <c r="CF2" s="2936"/>
      <c r="CG2" s="2936"/>
      <c r="CH2" s="2936"/>
      <c r="CI2" s="2936"/>
      <c r="CJ2" s="2936"/>
      <c r="CK2" s="2936"/>
      <c r="CL2" s="2936"/>
      <c r="CM2" s="2936"/>
      <c r="CN2" s="2936"/>
      <c r="CO2" s="2936"/>
      <c r="CP2" s="2936"/>
      <c r="CQ2" s="2936"/>
      <c r="CR2" s="2936"/>
      <c r="CS2" s="2936"/>
      <c r="CT2" s="2936"/>
      <c r="CU2" s="2936"/>
      <c r="CV2" s="2936"/>
      <c r="CW2" s="2936"/>
      <c r="CX2" s="2936"/>
      <c r="CY2" s="2936"/>
      <c r="CZ2" s="2936"/>
      <c r="DA2" s="2936"/>
      <c r="DB2" s="2936"/>
      <c r="DC2" s="2936"/>
      <c r="DD2" s="2936"/>
      <c r="DE2" s="2936"/>
      <c r="DF2" s="2936"/>
      <c r="DG2" s="2936"/>
      <c r="DH2" s="2936"/>
      <c r="DI2" s="2936"/>
      <c r="DJ2" s="2936"/>
      <c r="DK2" s="2936"/>
      <c r="DL2" s="2936"/>
      <c r="DM2" s="2936"/>
      <c r="DN2" s="2936"/>
      <c r="DO2" s="2936"/>
      <c r="DP2" s="2936"/>
      <c r="DQ2" s="2936"/>
      <c r="DR2" s="2936"/>
      <c r="DS2" s="2936"/>
      <c r="DT2" s="2936"/>
      <c r="DU2" s="2936"/>
      <c r="DV2" s="2936"/>
      <c r="DW2" s="2936"/>
      <c r="DX2" s="2936"/>
      <c r="DY2" s="2936"/>
      <c r="DZ2" s="2936"/>
      <c r="EA2" s="2936"/>
      <c r="EB2" s="2936"/>
      <c r="EC2" s="2936"/>
      <c r="ED2" s="2936"/>
      <c r="EE2" s="2936"/>
      <c r="EF2" s="2936"/>
      <c r="EG2" s="2936"/>
      <c r="EH2" s="2936"/>
      <c r="EI2" s="2936"/>
      <c r="EJ2" s="2936"/>
      <c r="EK2" s="2936"/>
      <c r="EL2" s="2936"/>
      <c r="EM2" s="2936"/>
      <c r="EN2" s="2936"/>
      <c r="EO2" s="2936"/>
      <c r="EP2" s="2936"/>
      <c r="EQ2" s="2936"/>
      <c r="ER2" s="2936"/>
      <c r="ES2" s="2936"/>
      <c r="ET2" s="2936"/>
      <c r="EU2" s="2936"/>
      <c r="EV2" s="2936"/>
      <c r="EW2" s="2936"/>
      <c r="EX2" s="2936"/>
      <c r="EY2" s="2936"/>
      <c r="EZ2" s="2936"/>
      <c r="FA2" s="2936"/>
      <c r="FB2" s="2936"/>
      <c r="FC2" s="2936"/>
      <c r="FD2" s="2936"/>
      <c r="FE2" s="2936"/>
      <c r="FF2" s="2936"/>
      <c r="FG2" s="2936"/>
      <c r="FH2" s="2936"/>
      <c r="FI2" s="2936"/>
      <c r="FJ2" s="2936"/>
      <c r="FK2" s="2936"/>
      <c r="FL2" s="2936"/>
      <c r="FM2" s="2936"/>
      <c r="FN2" s="2936"/>
    </row>
    <row r="3" spans="1:172" ht="12" customHeight="1" thickBot="1"/>
    <row r="4" spans="1:172" ht="14.25" customHeight="1">
      <c r="C4" s="2937" t="s">
        <v>366</v>
      </c>
      <c r="D4" s="2938"/>
      <c r="E4" s="2938"/>
      <c r="F4" s="2938"/>
      <c r="G4" s="2938"/>
      <c r="H4" s="2938"/>
      <c r="I4" s="2938"/>
      <c r="J4" s="2938"/>
      <c r="K4" s="2938"/>
      <c r="L4" s="2938"/>
      <c r="M4" s="2938"/>
      <c r="N4" s="2938"/>
      <c r="O4" s="2938"/>
      <c r="P4" s="2938"/>
      <c r="Q4" s="2938"/>
      <c r="R4" s="2938"/>
      <c r="S4" s="2938"/>
      <c r="T4" s="2938"/>
      <c r="U4" s="2938"/>
      <c r="V4" s="2938"/>
      <c r="W4" s="2938"/>
      <c r="X4" s="2949"/>
      <c r="Y4" s="2943" t="s">
        <v>441</v>
      </c>
      <c r="Z4" s="2938"/>
      <c r="AA4" s="2938"/>
      <c r="AB4" s="2938"/>
      <c r="AC4" s="2949"/>
      <c r="AD4" s="2943" t="s">
        <v>941</v>
      </c>
      <c r="AE4" s="2938"/>
      <c r="AF4" s="2938"/>
      <c r="AG4" s="2938"/>
      <c r="AH4" s="2938"/>
      <c r="AI4" s="2938"/>
      <c r="AJ4" s="2938"/>
      <c r="AK4" s="2938"/>
      <c r="AL4" s="2938"/>
      <c r="AM4" s="2938"/>
      <c r="AN4" s="2938"/>
      <c r="AO4" s="2938"/>
      <c r="AP4" s="2949"/>
      <c r="AQ4" s="2943" t="s">
        <v>1454</v>
      </c>
      <c r="AR4" s="2938"/>
      <c r="AS4" s="2938"/>
      <c r="AT4" s="2938"/>
      <c r="AU4" s="2938"/>
      <c r="AV4" s="2938"/>
      <c r="AW4" s="2938"/>
      <c r="AX4" s="2938"/>
      <c r="AY4" s="2938"/>
      <c r="AZ4" s="2938"/>
      <c r="BA4" s="2938"/>
      <c r="BB4" s="2938"/>
      <c r="BC4" s="2938"/>
      <c r="BD4" s="2938"/>
      <c r="BE4" s="2938"/>
      <c r="BF4" s="2949"/>
      <c r="BG4" s="2950" t="s">
        <v>920</v>
      </c>
      <c r="BH4" s="2951"/>
      <c r="BI4" s="2951"/>
      <c r="BJ4" s="2951"/>
      <c r="BK4" s="2951"/>
      <c r="BL4" s="2951"/>
      <c r="BM4" s="2951"/>
      <c r="BN4" s="2951"/>
      <c r="BO4" s="2951"/>
      <c r="BP4" s="2951"/>
      <c r="BQ4" s="2951"/>
      <c r="BR4" s="2951"/>
      <c r="BS4" s="2951"/>
      <c r="BT4" s="2951"/>
      <c r="BU4" s="2951"/>
      <c r="BV4" s="2951"/>
      <c r="BW4" s="2951"/>
      <c r="BX4" s="2951"/>
      <c r="BY4" s="2951"/>
      <c r="BZ4" s="2951"/>
      <c r="CA4" s="2951"/>
      <c r="CB4" s="2951"/>
      <c r="CC4" s="2951"/>
      <c r="CD4" s="2951"/>
      <c r="CE4" s="2951"/>
      <c r="CF4" s="2951"/>
      <c r="CG4" s="2951"/>
      <c r="CH4" s="2951"/>
      <c r="CI4" s="2951"/>
      <c r="CJ4" s="2951"/>
      <c r="CK4" s="2951"/>
      <c r="CL4" s="2951"/>
      <c r="CM4" s="2951"/>
      <c r="CN4" s="2951"/>
      <c r="CO4" s="2951"/>
      <c r="CP4" s="2951"/>
      <c r="CQ4" s="2951"/>
      <c r="CR4" s="2951"/>
      <c r="CS4" s="2951"/>
      <c r="CT4" s="2951"/>
      <c r="CU4" s="2951"/>
      <c r="CV4" s="2951"/>
      <c r="CW4" s="2951"/>
      <c r="CX4" s="2951"/>
      <c r="CY4" s="2951"/>
      <c r="CZ4" s="2951"/>
      <c r="DA4" s="2951"/>
      <c r="DB4" s="2951"/>
      <c r="DC4" s="2951"/>
      <c r="DD4" s="2951"/>
      <c r="DE4" s="2951"/>
      <c r="DF4" s="2951"/>
      <c r="DG4" s="2951"/>
      <c r="DH4" s="2951"/>
      <c r="DI4" s="2951"/>
      <c r="DJ4" s="2951"/>
      <c r="DK4" s="2951"/>
      <c r="DL4" s="2951"/>
      <c r="DM4" s="2951"/>
      <c r="DN4" s="2951"/>
      <c r="DO4" s="2951"/>
      <c r="DP4" s="2951"/>
      <c r="DQ4" s="2951"/>
      <c r="DR4" s="2951"/>
      <c r="DS4" s="2951"/>
      <c r="DT4" s="2951"/>
      <c r="DU4" s="2951"/>
      <c r="DV4" s="2951"/>
      <c r="DW4" s="2951"/>
      <c r="DX4" s="2951"/>
      <c r="DY4" s="2951"/>
      <c r="DZ4" s="2951"/>
      <c r="EA4" s="2951"/>
      <c r="EB4" s="2951"/>
      <c r="EC4" s="2951"/>
      <c r="ED4" s="2951"/>
      <c r="EE4" s="2951"/>
      <c r="EF4" s="2951"/>
      <c r="EG4" s="2951"/>
      <c r="EH4" s="2951"/>
      <c r="EI4" s="2951"/>
      <c r="EJ4" s="2951"/>
      <c r="EK4" s="2951"/>
      <c r="EL4" s="2951"/>
      <c r="EM4" s="2951"/>
      <c r="EN4" s="2951"/>
      <c r="EO4" s="2951"/>
      <c r="EP4" s="2951"/>
      <c r="EQ4" s="2951"/>
      <c r="ER4" s="2951"/>
      <c r="ES4" s="2951"/>
      <c r="ET4" s="2951"/>
      <c r="EU4" s="2951"/>
      <c r="EV4" s="2951"/>
      <c r="EW4" s="3477"/>
      <c r="EX4" s="2943" t="s">
        <v>1453</v>
      </c>
      <c r="EY4" s="2938"/>
      <c r="EZ4" s="2938"/>
      <c r="FA4" s="2938"/>
      <c r="FB4" s="2938"/>
      <c r="FC4" s="2938"/>
      <c r="FD4" s="2938"/>
      <c r="FE4" s="2938"/>
      <c r="FF4" s="2938"/>
      <c r="FG4" s="2938"/>
      <c r="FH4" s="2938"/>
      <c r="FI4" s="2938"/>
      <c r="FJ4" s="2938"/>
      <c r="FK4" s="2938"/>
      <c r="FL4" s="2938"/>
      <c r="FM4" s="2938"/>
      <c r="FN4" s="2944"/>
    </row>
    <row r="5" spans="1:172" ht="14.25" customHeight="1">
      <c r="C5" s="2939"/>
      <c r="D5" s="2940"/>
      <c r="E5" s="2940"/>
      <c r="F5" s="2940"/>
      <c r="G5" s="2940"/>
      <c r="H5" s="2940"/>
      <c r="I5" s="2940"/>
      <c r="J5" s="2940"/>
      <c r="K5" s="2940"/>
      <c r="L5" s="2940"/>
      <c r="M5" s="2940"/>
      <c r="N5" s="2940"/>
      <c r="O5" s="2940"/>
      <c r="P5" s="2940"/>
      <c r="Q5" s="2940"/>
      <c r="R5" s="2940"/>
      <c r="S5" s="2940"/>
      <c r="T5" s="2940"/>
      <c r="U5" s="2940"/>
      <c r="V5" s="2940"/>
      <c r="W5" s="2940"/>
      <c r="X5" s="3621"/>
      <c r="Y5" s="2945"/>
      <c r="Z5" s="2940"/>
      <c r="AA5" s="2940"/>
      <c r="AB5" s="2940"/>
      <c r="AC5" s="3621"/>
      <c r="AD5" s="2945"/>
      <c r="AE5" s="2940"/>
      <c r="AF5" s="2940"/>
      <c r="AG5" s="2940"/>
      <c r="AH5" s="2940"/>
      <c r="AI5" s="2940"/>
      <c r="AJ5" s="2940"/>
      <c r="AK5" s="2940"/>
      <c r="AL5" s="2940"/>
      <c r="AM5" s="2940"/>
      <c r="AN5" s="2940"/>
      <c r="AO5" s="2940"/>
      <c r="AP5" s="3621"/>
      <c r="AQ5" s="2945"/>
      <c r="AR5" s="2940"/>
      <c r="AS5" s="2940"/>
      <c r="AT5" s="2940"/>
      <c r="AU5" s="2940"/>
      <c r="AV5" s="2940"/>
      <c r="AW5" s="2940"/>
      <c r="AX5" s="2940"/>
      <c r="AY5" s="2940"/>
      <c r="AZ5" s="2940"/>
      <c r="BA5" s="2940"/>
      <c r="BB5" s="2940"/>
      <c r="BC5" s="2940"/>
      <c r="BD5" s="2940"/>
      <c r="BE5" s="2940"/>
      <c r="BF5" s="3621"/>
      <c r="BG5" s="2974" t="s">
        <v>1018</v>
      </c>
      <c r="BH5" s="2975"/>
      <c r="BI5" s="2975"/>
      <c r="BJ5" s="2975"/>
      <c r="BK5" s="2975"/>
      <c r="BL5" s="2975"/>
      <c r="BM5" s="2975"/>
      <c r="BN5" s="2975"/>
      <c r="BO5" s="2975"/>
      <c r="BP5" s="2975"/>
      <c r="BQ5" s="2975"/>
      <c r="BR5" s="2975"/>
      <c r="BS5" s="2975"/>
      <c r="BT5" s="2975"/>
      <c r="BU5" s="2975"/>
      <c r="BV5" s="2975"/>
      <c r="BW5" s="2975"/>
      <c r="BX5" s="2975"/>
      <c r="BY5" s="2975"/>
      <c r="BZ5" s="2975"/>
      <c r="CA5" s="2975"/>
      <c r="CB5" s="2975"/>
      <c r="CC5" s="2975"/>
      <c r="CD5" s="2975"/>
      <c r="CE5" s="2975"/>
      <c r="CF5" s="2975"/>
      <c r="CG5" s="2975"/>
      <c r="CH5" s="2975"/>
      <c r="CI5" s="2975"/>
      <c r="CJ5" s="2975"/>
      <c r="CK5" s="2975"/>
      <c r="CL5" s="2975"/>
      <c r="CM5" s="2975"/>
      <c r="CN5" s="2975"/>
      <c r="CO5" s="2975"/>
      <c r="CP5" s="2975"/>
      <c r="CQ5" s="2975"/>
      <c r="CR5" s="2975"/>
      <c r="CS5" s="2975"/>
      <c r="CT5" s="2975"/>
      <c r="CU5" s="2975"/>
      <c r="CV5" s="2976"/>
      <c r="CW5" s="2974" t="s">
        <v>1017</v>
      </c>
      <c r="CX5" s="2975"/>
      <c r="CY5" s="2975"/>
      <c r="CZ5" s="2975"/>
      <c r="DA5" s="2975"/>
      <c r="DB5" s="2975"/>
      <c r="DC5" s="2975"/>
      <c r="DD5" s="2975"/>
      <c r="DE5" s="2975"/>
      <c r="DF5" s="2975"/>
      <c r="DG5" s="2975"/>
      <c r="DH5" s="2975"/>
      <c r="DI5" s="2975"/>
      <c r="DJ5" s="2975"/>
      <c r="DK5" s="2975"/>
      <c r="DL5" s="2975"/>
      <c r="DM5" s="2975"/>
      <c r="DN5" s="2975"/>
      <c r="DO5" s="2975"/>
      <c r="DP5" s="2975"/>
      <c r="DQ5" s="2975"/>
      <c r="DR5" s="2975"/>
      <c r="DS5" s="2975"/>
      <c r="DT5" s="2975"/>
      <c r="DU5" s="2975"/>
      <c r="DV5" s="2975"/>
      <c r="DW5" s="2975"/>
      <c r="DX5" s="2975"/>
      <c r="DY5" s="2975"/>
      <c r="DZ5" s="2975"/>
      <c r="EA5" s="2975"/>
      <c r="EB5" s="2975"/>
      <c r="EC5" s="2975"/>
      <c r="ED5" s="2975"/>
      <c r="EE5" s="2975"/>
      <c r="EF5" s="2976"/>
      <c r="EG5" s="2958" t="s">
        <v>1176</v>
      </c>
      <c r="EH5" s="2953"/>
      <c r="EI5" s="2953"/>
      <c r="EJ5" s="2953"/>
      <c r="EK5" s="2953"/>
      <c r="EL5" s="2953"/>
      <c r="EM5" s="2953"/>
      <c r="EN5" s="2953"/>
      <c r="EO5" s="2953"/>
      <c r="EP5" s="2953"/>
      <c r="EQ5" s="2953"/>
      <c r="ER5" s="2953"/>
      <c r="ES5" s="2953"/>
      <c r="ET5" s="2953"/>
      <c r="EU5" s="2953"/>
      <c r="EV5" s="2953"/>
      <c r="EW5" s="2954"/>
      <c r="EX5" s="2945"/>
      <c r="EY5" s="2940"/>
      <c r="EZ5" s="2940"/>
      <c r="FA5" s="2940"/>
      <c r="FB5" s="2940"/>
      <c r="FC5" s="2940"/>
      <c r="FD5" s="2940"/>
      <c r="FE5" s="2940"/>
      <c r="FF5" s="2940"/>
      <c r="FG5" s="2940"/>
      <c r="FH5" s="2940"/>
      <c r="FI5" s="2940"/>
      <c r="FJ5" s="2940"/>
      <c r="FK5" s="2940"/>
      <c r="FL5" s="2940"/>
      <c r="FM5" s="2940"/>
      <c r="FN5" s="2946"/>
    </row>
    <row r="6" spans="1:172" ht="46.5" customHeight="1">
      <c r="C6" s="2941"/>
      <c r="D6" s="2942"/>
      <c r="E6" s="2942"/>
      <c r="F6" s="2942"/>
      <c r="G6" s="2942"/>
      <c r="H6" s="2942"/>
      <c r="I6" s="2942"/>
      <c r="J6" s="2942"/>
      <c r="K6" s="2942"/>
      <c r="L6" s="2942"/>
      <c r="M6" s="2942"/>
      <c r="N6" s="2942"/>
      <c r="O6" s="2942"/>
      <c r="P6" s="2942"/>
      <c r="Q6" s="2942"/>
      <c r="R6" s="2942"/>
      <c r="S6" s="2942"/>
      <c r="T6" s="2942"/>
      <c r="U6" s="2942"/>
      <c r="V6" s="2942"/>
      <c r="W6" s="2942"/>
      <c r="X6" s="3622"/>
      <c r="Y6" s="2947"/>
      <c r="Z6" s="2942"/>
      <c r="AA6" s="2942"/>
      <c r="AB6" s="2942"/>
      <c r="AC6" s="3622"/>
      <c r="AD6" s="2947"/>
      <c r="AE6" s="2942"/>
      <c r="AF6" s="2942"/>
      <c r="AG6" s="2942"/>
      <c r="AH6" s="2942"/>
      <c r="AI6" s="2942"/>
      <c r="AJ6" s="2942"/>
      <c r="AK6" s="2942"/>
      <c r="AL6" s="2942"/>
      <c r="AM6" s="2942"/>
      <c r="AN6" s="2942"/>
      <c r="AO6" s="2942"/>
      <c r="AP6" s="3622"/>
      <c r="AQ6" s="2947"/>
      <c r="AR6" s="2942"/>
      <c r="AS6" s="2942"/>
      <c r="AT6" s="2942"/>
      <c r="AU6" s="2942"/>
      <c r="AV6" s="2942"/>
      <c r="AW6" s="2942"/>
      <c r="AX6" s="2942"/>
      <c r="AY6" s="2942"/>
      <c r="AZ6" s="2942"/>
      <c r="BA6" s="2942"/>
      <c r="BB6" s="2942"/>
      <c r="BC6" s="2942"/>
      <c r="BD6" s="2942"/>
      <c r="BE6" s="2942"/>
      <c r="BF6" s="3622"/>
      <c r="BG6" s="2964" t="s">
        <v>1119</v>
      </c>
      <c r="BH6" s="2965"/>
      <c r="BI6" s="2965"/>
      <c r="BJ6" s="2965"/>
      <c r="BK6" s="2965"/>
      <c r="BL6" s="2965"/>
      <c r="BM6" s="2965"/>
      <c r="BN6" s="2965"/>
      <c r="BO6" s="2965"/>
      <c r="BP6" s="2965"/>
      <c r="BQ6" s="2965"/>
      <c r="BR6" s="2965"/>
      <c r="BS6" s="2965"/>
      <c r="BT6" s="2965"/>
      <c r="BU6" s="2965"/>
      <c r="BV6" s="2965"/>
      <c r="BW6" s="2965"/>
      <c r="BX6" s="2965"/>
      <c r="BY6" s="2965"/>
      <c r="BZ6" s="2965"/>
      <c r="CA6" s="2965"/>
      <c r="CB6" s="2965"/>
      <c r="CC6" s="2966"/>
      <c r="CD6" s="2964" t="s">
        <v>1173</v>
      </c>
      <c r="CE6" s="2965"/>
      <c r="CF6" s="2965"/>
      <c r="CG6" s="2965"/>
      <c r="CH6" s="2965"/>
      <c r="CI6" s="2965"/>
      <c r="CJ6" s="2965"/>
      <c r="CK6" s="2965"/>
      <c r="CL6" s="2965"/>
      <c r="CM6" s="2965"/>
      <c r="CN6" s="2965"/>
      <c r="CO6" s="2965"/>
      <c r="CP6" s="2965"/>
      <c r="CQ6" s="2965"/>
      <c r="CR6" s="2965"/>
      <c r="CS6" s="2965"/>
      <c r="CT6" s="2965"/>
      <c r="CU6" s="2965"/>
      <c r="CV6" s="2966"/>
      <c r="CW6" s="2964" t="s">
        <v>1021</v>
      </c>
      <c r="CX6" s="2965"/>
      <c r="CY6" s="2965"/>
      <c r="CZ6" s="2965"/>
      <c r="DA6" s="2965"/>
      <c r="DB6" s="2965"/>
      <c r="DC6" s="2965"/>
      <c r="DD6" s="2965"/>
      <c r="DE6" s="2965"/>
      <c r="DF6" s="2965"/>
      <c r="DG6" s="2965"/>
      <c r="DH6" s="2965"/>
      <c r="DI6" s="2965"/>
      <c r="DJ6" s="2965"/>
      <c r="DK6" s="2965"/>
      <c r="DL6" s="2965"/>
      <c r="DM6" s="2965"/>
      <c r="DN6" s="2966"/>
      <c r="DO6" s="2964" t="s">
        <v>1114</v>
      </c>
      <c r="DP6" s="2965"/>
      <c r="DQ6" s="2965"/>
      <c r="DR6" s="2965"/>
      <c r="DS6" s="2965"/>
      <c r="DT6" s="2965"/>
      <c r="DU6" s="2965"/>
      <c r="DV6" s="2965"/>
      <c r="DW6" s="2965"/>
      <c r="DX6" s="2965"/>
      <c r="DY6" s="2965"/>
      <c r="DZ6" s="2965"/>
      <c r="EA6" s="2965"/>
      <c r="EB6" s="2965"/>
      <c r="EC6" s="2965"/>
      <c r="ED6" s="2965"/>
      <c r="EE6" s="2965"/>
      <c r="EF6" s="2966"/>
      <c r="EG6" s="2959"/>
      <c r="EH6" s="2956"/>
      <c r="EI6" s="2956"/>
      <c r="EJ6" s="2956"/>
      <c r="EK6" s="2956"/>
      <c r="EL6" s="2956"/>
      <c r="EM6" s="2956"/>
      <c r="EN6" s="2956"/>
      <c r="EO6" s="2956"/>
      <c r="EP6" s="2956"/>
      <c r="EQ6" s="2956"/>
      <c r="ER6" s="2956"/>
      <c r="ES6" s="2956"/>
      <c r="ET6" s="2956"/>
      <c r="EU6" s="2956"/>
      <c r="EV6" s="2956"/>
      <c r="EW6" s="2957"/>
      <c r="EX6" s="2947"/>
      <c r="EY6" s="2942"/>
      <c r="EZ6" s="2942"/>
      <c r="FA6" s="2942"/>
      <c r="FB6" s="2942"/>
      <c r="FC6" s="2942"/>
      <c r="FD6" s="2942"/>
      <c r="FE6" s="2942"/>
      <c r="FF6" s="2942"/>
      <c r="FG6" s="2942"/>
      <c r="FH6" s="2942"/>
      <c r="FI6" s="2942"/>
      <c r="FJ6" s="2942"/>
      <c r="FK6" s="2942"/>
      <c r="FL6" s="2942"/>
      <c r="FM6" s="2942"/>
      <c r="FN6" s="2948"/>
      <c r="FP6" s="957" t="s">
        <v>251</v>
      </c>
    </row>
    <row r="7" spans="1:172" ht="13.5" thickBot="1">
      <c r="C7" s="3623">
        <v>1</v>
      </c>
      <c r="D7" s="3624"/>
      <c r="E7" s="3624"/>
      <c r="F7" s="3624"/>
      <c r="G7" s="3624"/>
      <c r="H7" s="3624"/>
      <c r="I7" s="3624"/>
      <c r="J7" s="3624"/>
      <c r="K7" s="3624"/>
      <c r="L7" s="3624"/>
      <c r="M7" s="3624"/>
      <c r="N7" s="3624"/>
      <c r="O7" s="3624"/>
      <c r="P7" s="3624"/>
      <c r="Q7" s="3624"/>
      <c r="R7" s="3624"/>
      <c r="S7" s="3624"/>
      <c r="T7" s="3624"/>
      <c r="U7" s="3624"/>
      <c r="V7" s="3624"/>
      <c r="W7" s="3624"/>
      <c r="X7" s="3625"/>
      <c r="Y7" s="3626">
        <v>2</v>
      </c>
      <c r="Z7" s="3624"/>
      <c r="AA7" s="3624"/>
      <c r="AB7" s="3624"/>
      <c r="AC7" s="3625"/>
      <c r="AD7" s="3626">
        <v>3</v>
      </c>
      <c r="AE7" s="3624"/>
      <c r="AF7" s="3624"/>
      <c r="AG7" s="3624"/>
      <c r="AH7" s="3624"/>
      <c r="AI7" s="3624"/>
      <c r="AJ7" s="3624"/>
      <c r="AK7" s="3624"/>
      <c r="AL7" s="3624"/>
      <c r="AM7" s="3624"/>
      <c r="AN7" s="3624"/>
      <c r="AO7" s="3624"/>
      <c r="AP7" s="3625"/>
      <c r="AQ7" s="3617">
        <v>4</v>
      </c>
      <c r="AR7" s="3618"/>
      <c r="AS7" s="3618"/>
      <c r="AT7" s="3618"/>
      <c r="AU7" s="3618"/>
      <c r="AV7" s="3618"/>
      <c r="AW7" s="3618"/>
      <c r="AX7" s="3618"/>
      <c r="AY7" s="3618"/>
      <c r="AZ7" s="3618"/>
      <c r="BA7" s="3618"/>
      <c r="BB7" s="3618"/>
      <c r="BC7" s="3618"/>
      <c r="BD7" s="3618"/>
      <c r="BE7" s="3618"/>
      <c r="BF7" s="3620"/>
      <c r="BG7" s="3617">
        <v>5</v>
      </c>
      <c r="BH7" s="3618"/>
      <c r="BI7" s="3618"/>
      <c r="BJ7" s="3618"/>
      <c r="BK7" s="3618"/>
      <c r="BL7" s="3618"/>
      <c r="BM7" s="3618"/>
      <c r="BN7" s="3618"/>
      <c r="BO7" s="3618"/>
      <c r="BP7" s="3618"/>
      <c r="BQ7" s="3618"/>
      <c r="BR7" s="3618"/>
      <c r="BS7" s="3618"/>
      <c r="BT7" s="3618"/>
      <c r="BU7" s="3618"/>
      <c r="BV7" s="3618"/>
      <c r="BW7" s="3618"/>
      <c r="BX7" s="3618"/>
      <c r="BY7" s="3618"/>
      <c r="BZ7" s="3618"/>
      <c r="CA7" s="3618"/>
      <c r="CB7" s="3618"/>
      <c r="CC7" s="3620"/>
      <c r="CD7" s="3617">
        <v>6</v>
      </c>
      <c r="CE7" s="3618"/>
      <c r="CF7" s="3618"/>
      <c r="CG7" s="3618"/>
      <c r="CH7" s="3618"/>
      <c r="CI7" s="3618"/>
      <c r="CJ7" s="3618"/>
      <c r="CK7" s="3618"/>
      <c r="CL7" s="3618"/>
      <c r="CM7" s="3618"/>
      <c r="CN7" s="3618"/>
      <c r="CO7" s="3618"/>
      <c r="CP7" s="3618"/>
      <c r="CQ7" s="3618"/>
      <c r="CR7" s="3618"/>
      <c r="CS7" s="3618"/>
      <c r="CT7" s="3618"/>
      <c r="CU7" s="3618"/>
      <c r="CV7" s="3620"/>
      <c r="CW7" s="3617">
        <v>7</v>
      </c>
      <c r="CX7" s="3618"/>
      <c r="CY7" s="3618"/>
      <c r="CZ7" s="3618"/>
      <c r="DA7" s="3618"/>
      <c r="DB7" s="3618"/>
      <c r="DC7" s="3618"/>
      <c r="DD7" s="3618"/>
      <c r="DE7" s="3618"/>
      <c r="DF7" s="3618"/>
      <c r="DG7" s="3618"/>
      <c r="DH7" s="3618"/>
      <c r="DI7" s="3618"/>
      <c r="DJ7" s="3618"/>
      <c r="DK7" s="3618"/>
      <c r="DL7" s="3618"/>
      <c r="DM7" s="3618"/>
      <c r="DN7" s="3620"/>
      <c r="DO7" s="3617">
        <v>8</v>
      </c>
      <c r="DP7" s="3618"/>
      <c r="DQ7" s="3618"/>
      <c r="DR7" s="3618"/>
      <c r="DS7" s="3618"/>
      <c r="DT7" s="3618"/>
      <c r="DU7" s="3618"/>
      <c r="DV7" s="3618"/>
      <c r="DW7" s="3618"/>
      <c r="DX7" s="3618"/>
      <c r="DY7" s="3618"/>
      <c r="DZ7" s="3618"/>
      <c r="EA7" s="3618"/>
      <c r="EB7" s="3618"/>
      <c r="EC7" s="3618"/>
      <c r="ED7" s="3618"/>
      <c r="EE7" s="3618"/>
      <c r="EF7" s="3620"/>
      <c r="EG7" s="3617">
        <v>9</v>
      </c>
      <c r="EH7" s="3618"/>
      <c r="EI7" s="3618"/>
      <c r="EJ7" s="3618"/>
      <c r="EK7" s="3618"/>
      <c r="EL7" s="3618"/>
      <c r="EM7" s="3618"/>
      <c r="EN7" s="3618"/>
      <c r="EO7" s="3618"/>
      <c r="EP7" s="3618"/>
      <c r="EQ7" s="3618"/>
      <c r="ER7" s="3618"/>
      <c r="ES7" s="3618"/>
      <c r="ET7" s="3618"/>
      <c r="EU7" s="3618"/>
      <c r="EV7" s="3618"/>
      <c r="EW7" s="3620"/>
      <c r="EX7" s="3617">
        <v>10</v>
      </c>
      <c r="EY7" s="3618"/>
      <c r="EZ7" s="3618"/>
      <c r="FA7" s="3618"/>
      <c r="FB7" s="3618"/>
      <c r="FC7" s="3618"/>
      <c r="FD7" s="3618"/>
      <c r="FE7" s="3618"/>
      <c r="FF7" s="3618"/>
      <c r="FG7" s="3618"/>
      <c r="FH7" s="3618"/>
      <c r="FI7" s="3618"/>
      <c r="FJ7" s="3618"/>
      <c r="FK7" s="3618"/>
      <c r="FL7" s="3618"/>
      <c r="FM7" s="3618"/>
      <c r="FN7" s="3619"/>
      <c r="FP7" s="140"/>
    </row>
    <row r="8" spans="1:172" ht="27.75" customHeight="1">
      <c r="C8" s="169"/>
      <c r="D8" s="2356" t="s">
        <v>1182</v>
      </c>
      <c r="E8" s="2356"/>
      <c r="F8" s="2356"/>
      <c r="G8" s="2356"/>
      <c r="H8" s="2356"/>
      <c r="I8" s="2356"/>
      <c r="J8" s="2356"/>
      <c r="K8" s="2356"/>
      <c r="L8" s="2356"/>
      <c r="M8" s="2356"/>
      <c r="N8" s="2356"/>
      <c r="O8" s="2356"/>
      <c r="P8" s="2356"/>
      <c r="Q8" s="2356"/>
      <c r="R8" s="2356"/>
      <c r="S8" s="2356"/>
      <c r="T8" s="2356"/>
      <c r="U8" s="2356"/>
      <c r="V8" s="2356"/>
      <c r="W8" s="2356"/>
      <c r="X8" s="2356"/>
      <c r="Y8" s="2859">
        <v>5551</v>
      </c>
      <c r="Z8" s="2860"/>
      <c r="AA8" s="2860"/>
      <c r="AB8" s="2860"/>
      <c r="AC8" s="2861"/>
      <c r="AD8" s="170"/>
      <c r="AE8" s="457"/>
      <c r="AF8" s="457"/>
      <c r="AG8" s="457"/>
      <c r="AH8" s="457"/>
      <c r="AI8" s="960" t="s">
        <v>774</v>
      </c>
      <c r="AJ8" s="2864" t="s">
        <v>210</v>
      </c>
      <c r="AK8" s="2864"/>
      <c r="AL8" s="2864"/>
      <c r="AM8" s="459"/>
      <c r="AN8" s="459"/>
      <c r="AO8" s="2883" t="s">
        <v>7</v>
      </c>
      <c r="AP8" s="2983"/>
      <c r="AQ8" s="2401">
        <f>'F1'!DY116</f>
        <v>178222</v>
      </c>
      <c r="AR8" s="2402"/>
      <c r="AS8" s="2402"/>
      <c r="AT8" s="2402"/>
      <c r="AU8" s="2402"/>
      <c r="AV8" s="2402"/>
      <c r="AW8" s="2402"/>
      <c r="AX8" s="2402"/>
      <c r="AY8" s="2402"/>
      <c r="AZ8" s="2402"/>
      <c r="BA8" s="2402"/>
      <c r="BB8" s="2402"/>
      <c r="BC8" s="2402"/>
      <c r="BD8" s="2402"/>
      <c r="BE8" s="2402"/>
      <c r="BF8" s="2402"/>
      <c r="BG8" s="2464">
        <f>SUM(BG12,BG20)</f>
        <v>181911</v>
      </c>
      <c r="BH8" s="2402"/>
      <c r="BI8" s="2402"/>
      <c r="BJ8" s="2402"/>
      <c r="BK8" s="2402"/>
      <c r="BL8" s="2402"/>
      <c r="BM8" s="2402"/>
      <c r="BN8" s="2402"/>
      <c r="BO8" s="2402"/>
      <c r="BP8" s="2402"/>
      <c r="BQ8" s="2402"/>
      <c r="BR8" s="2402"/>
      <c r="BS8" s="2402"/>
      <c r="BT8" s="2402"/>
      <c r="BU8" s="2402"/>
      <c r="BV8" s="2402"/>
      <c r="BW8" s="2402"/>
      <c r="BX8" s="2402"/>
      <c r="BY8" s="2402"/>
      <c r="BZ8" s="2402"/>
      <c r="CA8" s="2402"/>
      <c r="CB8" s="2402"/>
      <c r="CC8" s="2403"/>
      <c r="CD8" s="2464">
        <f>SUM(CD12,CD20)</f>
        <v>0</v>
      </c>
      <c r="CE8" s="2402"/>
      <c r="CF8" s="2402"/>
      <c r="CG8" s="2402"/>
      <c r="CH8" s="2402"/>
      <c r="CI8" s="2402"/>
      <c r="CJ8" s="2402"/>
      <c r="CK8" s="2402"/>
      <c r="CL8" s="2402"/>
      <c r="CM8" s="2402"/>
      <c r="CN8" s="2402"/>
      <c r="CO8" s="2402"/>
      <c r="CP8" s="2402"/>
      <c r="CQ8" s="2402"/>
      <c r="CR8" s="2402"/>
      <c r="CS8" s="2402"/>
      <c r="CT8" s="2402"/>
      <c r="CU8" s="2402"/>
      <c r="CV8" s="2403"/>
      <c r="CW8" s="3396" t="s">
        <v>0</v>
      </c>
      <c r="CX8" s="3394"/>
      <c r="CY8" s="2132">
        <f>SUM(CY12,CY20)</f>
        <v>31193</v>
      </c>
      <c r="CZ8" s="2132"/>
      <c r="DA8" s="2132"/>
      <c r="DB8" s="2132"/>
      <c r="DC8" s="2132"/>
      <c r="DD8" s="2132"/>
      <c r="DE8" s="2132"/>
      <c r="DF8" s="2132"/>
      <c r="DG8" s="2132"/>
      <c r="DH8" s="2132"/>
      <c r="DI8" s="2132"/>
      <c r="DJ8" s="2132"/>
      <c r="DK8" s="2132"/>
      <c r="DL8" s="2132"/>
      <c r="DM8" s="3390" t="s">
        <v>1</v>
      </c>
      <c r="DN8" s="3395"/>
      <c r="DO8" s="3396" t="s">
        <v>0</v>
      </c>
      <c r="DP8" s="3394"/>
      <c r="DQ8" s="2132">
        <f>SUM(DQ12,DQ20)</f>
        <v>0</v>
      </c>
      <c r="DR8" s="2132"/>
      <c r="DS8" s="2132"/>
      <c r="DT8" s="2132"/>
      <c r="DU8" s="2132"/>
      <c r="DV8" s="2132"/>
      <c r="DW8" s="2132"/>
      <c r="DX8" s="2132"/>
      <c r="DY8" s="2132"/>
      <c r="DZ8" s="2132"/>
      <c r="EA8" s="2132"/>
      <c r="EB8" s="2132"/>
      <c r="EC8" s="2132"/>
      <c r="ED8" s="2132"/>
      <c r="EE8" s="3390" t="s">
        <v>1</v>
      </c>
      <c r="EF8" s="3395"/>
      <c r="EG8" s="3394" t="s">
        <v>0</v>
      </c>
      <c r="EH8" s="3394"/>
      <c r="EI8" s="2132">
        <f>SUM(EI12,EI20)</f>
        <v>8496</v>
      </c>
      <c r="EJ8" s="2132"/>
      <c r="EK8" s="2132"/>
      <c r="EL8" s="2132"/>
      <c r="EM8" s="2132"/>
      <c r="EN8" s="2132"/>
      <c r="EO8" s="2132"/>
      <c r="EP8" s="2132"/>
      <c r="EQ8" s="2132"/>
      <c r="ER8" s="2132"/>
      <c r="ES8" s="2132"/>
      <c r="ET8" s="2132"/>
      <c r="EU8" s="2132"/>
      <c r="EV8" s="3390" t="s">
        <v>1</v>
      </c>
      <c r="EW8" s="3390"/>
      <c r="EX8" s="3108">
        <f>AQ8+BG8+CD8-CY8-DQ8-EI8</f>
        <v>320444</v>
      </c>
      <c r="EY8" s="3109"/>
      <c r="EZ8" s="3109"/>
      <c r="FA8" s="3109"/>
      <c r="FB8" s="3109"/>
      <c r="FC8" s="3109"/>
      <c r="FD8" s="3109"/>
      <c r="FE8" s="3109"/>
      <c r="FF8" s="3109"/>
      <c r="FG8" s="3109"/>
      <c r="FH8" s="3109"/>
      <c r="FI8" s="3109"/>
      <c r="FJ8" s="3109"/>
      <c r="FK8" s="3109"/>
      <c r="FL8" s="3109"/>
      <c r="FM8" s="3109"/>
      <c r="FN8" s="3558"/>
      <c r="FP8" s="148">
        <f>EX8-'F1'!DJ116</f>
        <v>0</v>
      </c>
    </row>
    <row r="9" spans="1:172" ht="32.25" customHeight="1">
      <c r="C9" s="171"/>
      <c r="D9" s="3463"/>
      <c r="E9" s="3463"/>
      <c r="F9" s="3463"/>
      <c r="G9" s="3463"/>
      <c r="H9" s="3463"/>
      <c r="I9" s="3463"/>
      <c r="J9" s="3463"/>
      <c r="K9" s="3463"/>
      <c r="L9" s="3463"/>
      <c r="M9" s="3463"/>
      <c r="N9" s="3463"/>
      <c r="O9" s="3463"/>
      <c r="P9" s="3463"/>
      <c r="Q9" s="3463"/>
      <c r="R9" s="3463"/>
      <c r="S9" s="3463"/>
      <c r="T9" s="3463"/>
      <c r="U9" s="3463"/>
      <c r="V9" s="3463"/>
      <c r="W9" s="3463"/>
      <c r="X9" s="3463"/>
      <c r="Y9" s="2859">
        <v>5571</v>
      </c>
      <c r="Z9" s="2860"/>
      <c r="AA9" s="2860"/>
      <c r="AB9" s="2860"/>
      <c r="AC9" s="2861"/>
      <c r="AD9" s="170"/>
      <c r="AE9" s="457"/>
      <c r="AF9" s="457"/>
      <c r="AG9" s="457"/>
      <c r="AH9" s="457"/>
      <c r="AI9" s="960" t="s">
        <v>774</v>
      </c>
      <c r="AJ9" s="2864" t="s">
        <v>211</v>
      </c>
      <c r="AK9" s="2864"/>
      <c r="AL9" s="2864"/>
      <c r="AM9" s="459"/>
      <c r="AN9" s="459"/>
      <c r="AO9" s="2883" t="s">
        <v>8</v>
      </c>
      <c r="AP9" s="2983"/>
      <c r="AQ9" s="2399">
        <f>'F1'!EN116</f>
        <v>90493</v>
      </c>
      <c r="AR9" s="2388"/>
      <c r="AS9" s="2388"/>
      <c r="AT9" s="2388"/>
      <c r="AU9" s="2388"/>
      <c r="AV9" s="2388"/>
      <c r="AW9" s="2388"/>
      <c r="AX9" s="2388"/>
      <c r="AY9" s="2388"/>
      <c r="AZ9" s="2388"/>
      <c r="BA9" s="2388"/>
      <c r="BB9" s="2388"/>
      <c r="BC9" s="2388"/>
      <c r="BD9" s="2388"/>
      <c r="BE9" s="2388"/>
      <c r="BF9" s="2388"/>
      <c r="BG9" s="2456">
        <f>SUM(BG13,BG21)</f>
        <v>87886</v>
      </c>
      <c r="BH9" s="2457"/>
      <c r="BI9" s="2457"/>
      <c r="BJ9" s="2457"/>
      <c r="BK9" s="2457"/>
      <c r="BL9" s="2457"/>
      <c r="BM9" s="2457"/>
      <c r="BN9" s="2457"/>
      <c r="BO9" s="2457"/>
      <c r="BP9" s="2457"/>
      <c r="BQ9" s="2457"/>
      <c r="BR9" s="2457"/>
      <c r="BS9" s="2457"/>
      <c r="BT9" s="2457"/>
      <c r="BU9" s="2457"/>
      <c r="BV9" s="2457"/>
      <c r="BW9" s="2457"/>
      <c r="BX9" s="2457"/>
      <c r="BY9" s="2457"/>
      <c r="BZ9" s="2457"/>
      <c r="CA9" s="2457"/>
      <c r="CB9" s="2457"/>
      <c r="CC9" s="2459"/>
      <c r="CD9" s="2456">
        <f>SUM(CD13,CD21)</f>
        <v>0</v>
      </c>
      <c r="CE9" s="2457"/>
      <c r="CF9" s="2457"/>
      <c r="CG9" s="2457"/>
      <c r="CH9" s="2457"/>
      <c r="CI9" s="2457"/>
      <c r="CJ9" s="2457"/>
      <c r="CK9" s="2457"/>
      <c r="CL9" s="2457"/>
      <c r="CM9" s="2457"/>
      <c r="CN9" s="2457"/>
      <c r="CO9" s="2457"/>
      <c r="CP9" s="2457"/>
      <c r="CQ9" s="2457"/>
      <c r="CR9" s="2457"/>
      <c r="CS9" s="2457"/>
      <c r="CT9" s="2457"/>
      <c r="CU9" s="2457"/>
      <c r="CV9" s="2459"/>
      <c r="CW9" s="2979" t="s">
        <v>0</v>
      </c>
      <c r="CX9" s="2188"/>
      <c r="CY9" s="2189">
        <f>SUM(CY13,CY21)</f>
        <v>3086</v>
      </c>
      <c r="CZ9" s="2189"/>
      <c r="DA9" s="2189"/>
      <c r="DB9" s="2189"/>
      <c r="DC9" s="2189"/>
      <c r="DD9" s="2189"/>
      <c r="DE9" s="2189"/>
      <c r="DF9" s="2189"/>
      <c r="DG9" s="2189"/>
      <c r="DH9" s="2189"/>
      <c r="DI9" s="2189"/>
      <c r="DJ9" s="2189"/>
      <c r="DK9" s="2189"/>
      <c r="DL9" s="2189"/>
      <c r="DM9" s="2183" t="s">
        <v>1</v>
      </c>
      <c r="DN9" s="2848"/>
      <c r="DO9" s="2979" t="s">
        <v>0</v>
      </c>
      <c r="DP9" s="2188"/>
      <c r="DQ9" s="2189">
        <f>SUM(DQ13,DQ21)</f>
        <v>189</v>
      </c>
      <c r="DR9" s="2189"/>
      <c r="DS9" s="2189"/>
      <c r="DT9" s="2189"/>
      <c r="DU9" s="2189"/>
      <c r="DV9" s="2189"/>
      <c r="DW9" s="2189"/>
      <c r="DX9" s="2189"/>
      <c r="DY9" s="2189"/>
      <c r="DZ9" s="2189"/>
      <c r="EA9" s="2189"/>
      <c r="EB9" s="2189"/>
      <c r="EC9" s="2189"/>
      <c r="ED9" s="2189"/>
      <c r="EE9" s="2183" t="s">
        <v>1</v>
      </c>
      <c r="EF9" s="2848"/>
      <c r="EG9" s="2188" t="s">
        <v>0</v>
      </c>
      <c r="EH9" s="2188"/>
      <c r="EI9" s="2189">
        <f>SUM(EI13,EI21)</f>
        <v>-3118</v>
      </c>
      <c r="EJ9" s="2189"/>
      <c r="EK9" s="2189"/>
      <c r="EL9" s="2189"/>
      <c r="EM9" s="2189"/>
      <c r="EN9" s="2189"/>
      <c r="EO9" s="2189"/>
      <c r="EP9" s="2189"/>
      <c r="EQ9" s="2189"/>
      <c r="ER9" s="2189"/>
      <c r="ES9" s="2189"/>
      <c r="ET9" s="2189"/>
      <c r="EU9" s="2189"/>
      <c r="EV9" s="2118" t="s">
        <v>1</v>
      </c>
      <c r="EW9" s="2118"/>
      <c r="EX9" s="2850">
        <f>AQ9+BG9+CD9-CY9-DQ9-EI9</f>
        <v>178222</v>
      </c>
      <c r="EY9" s="2444"/>
      <c r="EZ9" s="2444"/>
      <c r="FA9" s="2444"/>
      <c r="FB9" s="2444"/>
      <c r="FC9" s="2444"/>
      <c r="FD9" s="2444"/>
      <c r="FE9" s="2444"/>
      <c r="FF9" s="2444"/>
      <c r="FG9" s="2444"/>
      <c r="FH9" s="2444"/>
      <c r="FI9" s="2444"/>
      <c r="FJ9" s="2444"/>
      <c r="FK9" s="2444"/>
      <c r="FL9" s="2444"/>
      <c r="FM9" s="2444"/>
      <c r="FN9" s="2851"/>
      <c r="FP9" s="148">
        <f>EX9-'F1'!DY116</f>
        <v>0</v>
      </c>
    </row>
    <row r="10" spans="1:172" s="460" customFormat="1" ht="13.5" customHeight="1">
      <c r="A10" s="629"/>
      <c r="C10" s="172"/>
      <c r="D10" s="3608" t="s">
        <v>406</v>
      </c>
      <c r="E10" s="3608"/>
      <c r="F10" s="3608"/>
      <c r="G10" s="3608"/>
      <c r="H10" s="3608"/>
      <c r="I10" s="3608"/>
      <c r="J10" s="3608"/>
      <c r="K10" s="3608"/>
      <c r="L10" s="3608"/>
      <c r="M10" s="3608"/>
      <c r="N10" s="3608"/>
      <c r="O10" s="3608"/>
      <c r="P10" s="3608"/>
      <c r="Q10" s="3608"/>
      <c r="R10" s="3608"/>
      <c r="S10" s="3608"/>
      <c r="T10" s="3608"/>
      <c r="U10" s="3608"/>
      <c r="V10" s="3608"/>
      <c r="W10" s="3608"/>
      <c r="X10" s="3609"/>
      <c r="Y10" s="2859"/>
      <c r="Z10" s="2860"/>
      <c r="AA10" s="2860"/>
      <c r="AB10" s="2860"/>
      <c r="AC10" s="2861"/>
      <c r="AD10" s="2879"/>
      <c r="AE10" s="2880"/>
      <c r="AF10" s="2880"/>
      <c r="AG10" s="2880"/>
      <c r="AH10" s="2880"/>
      <c r="AI10" s="2880"/>
      <c r="AJ10" s="2880"/>
      <c r="AK10" s="2880"/>
      <c r="AL10" s="2880"/>
      <c r="AM10" s="2880"/>
      <c r="AN10" s="2880"/>
      <c r="AO10" s="2880"/>
      <c r="AP10" s="3152"/>
      <c r="AQ10" s="3068"/>
      <c r="AR10" s="3049"/>
      <c r="AS10" s="3049"/>
      <c r="AT10" s="3049"/>
      <c r="AU10" s="3049"/>
      <c r="AV10" s="3049"/>
      <c r="AW10" s="3049"/>
      <c r="AX10" s="3049"/>
      <c r="AY10" s="3049"/>
      <c r="AZ10" s="3049"/>
      <c r="BA10" s="3049"/>
      <c r="BB10" s="3049"/>
      <c r="BC10" s="3049"/>
      <c r="BD10" s="3049"/>
      <c r="BE10" s="3049"/>
      <c r="BF10" s="3049"/>
      <c r="BG10" s="3048"/>
      <c r="BH10" s="3049"/>
      <c r="BI10" s="3049"/>
      <c r="BJ10" s="3049"/>
      <c r="BK10" s="3049"/>
      <c r="BL10" s="3049"/>
      <c r="BM10" s="3049"/>
      <c r="BN10" s="3049"/>
      <c r="BO10" s="3049"/>
      <c r="BP10" s="3049"/>
      <c r="BQ10" s="3049"/>
      <c r="BR10" s="3049"/>
      <c r="BS10" s="3049"/>
      <c r="BT10" s="3049"/>
      <c r="BU10" s="3049"/>
      <c r="BV10" s="3049"/>
      <c r="BW10" s="3049"/>
      <c r="BX10" s="3049"/>
      <c r="BY10" s="3049"/>
      <c r="BZ10" s="3049"/>
      <c r="CA10" s="3049"/>
      <c r="CB10" s="3049"/>
      <c r="CC10" s="3050"/>
      <c r="CD10" s="3048"/>
      <c r="CE10" s="3049"/>
      <c r="CF10" s="3049"/>
      <c r="CG10" s="3049"/>
      <c r="CH10" s="3049"/>
      <c r="CI10" s="3049"/>
      <c r="CJ10" s="3049"/>
      <c r="CK10" s="3049"/>
      <c r="CL10" s="3049"/>
      <c r="CM10" s="3049"/>
      <c r="CN10" s="3049"/>
      <c r="CO10" s="3049"/>
      <c r="CP10" s="3049"/>
      <c r="CQ10" s="3049"/>
      <c r="CR10" s="3049"/>
      <c r="CS10" s="3049"/>
      <c r="CT10" s="3049"/>
      <c r="CU10" s="3049"/>
      <c r="CV10" s="3050"/>
      <c r="CW10" s="2839"/>
      <c r="CX10" s="2114"/>
      <c r="CY10" s="2116"/>
      <c r="CZ10" s="2116"/>
      <c r="DA10" s="2116"/>
      <c r="DB10" s="2116"/>
      <c r="DC10" s="2116"/>
      <c r="DD10" s="2116"/>
      <c r="DE10" s="2116"/>
      <c r="DF10" s="2116"/>
      <c r="DG10" s="2116"/>
      <c r="DH10" s="2116"/>
      <c r="DI10" s="2116"/>
      <c r="DJ10" s="2116"/>
      <c r="DK10" s="2116"/>
      <c r="DL10" s="2116"/>
      <c r="DM10" s="2118"/>
      <c r="DN10" s="2833"/>
      <c r="DO10" s="2839"/>
      <c r="DP10" s="2114"/>
      <c r="DQ10" s="2116"/>
      <c r="DR10" s="2116"/>
      <c r="DS10" s="2116"/>
      <c r="DT10" s="2116"/>
      <c r="DU10" s="2116"/>
      <c r="DV10" s="2116"/>
      <c r="DW10" s="2116"/>
      <c r="DX10" s="2116"/>
      <c r="DY10" s="2116"/>
      <c r="DZ10" s="2116"/>
      <c r="EA10" s="2116"/>
      <c r="EB10" s="2116"/>
      <c r="EC10" s="2116"/>
      <c r="ED10" s="2116"/>
      <c r="EE10" s="2118"/>
      <c r="EF10" s="2833"/>
      <c r="EG10" s="2114"/>
      <c r="EH10" s="2114"/>
      <c r="EI10" s="2116"/>
      <c r="EJ10" s="2116"/>
      <c r="EK10" s="2116"/>
      <c r="EL10" s="2116"/>
      <c r="EM10" s="2116"/>
      <c r="EN10" s="2116"/>
      <c r="EO10" s="2116"/>
      <c r="EP10" s="2116"/>
      <c r="EQ10" s="2116"/>
      <c r="ER10" s="2116"/>
      <c r="ES10" s="2116"/>
      <c r="ET10" s="2116"/>
      <c r="EU10" s="2116"/>
      <c r="EV10" s="2118"/>
      <c r="EW10" s="2118"/>
      <c r="EX10" s="3048"/>
      <c r="EY10" s="3049"/>
      <c r="EZ10" s="3049"/>
      <c r="FA10" s="3049"/>
      <c r="FB10" s="3049"/>
      <c r="FC10" s="3049"/>
      <c r="FD10" s="3049"/>
      <c r="FE10" s="3049"/>
      <c r="FF10" s="3049"/>
      <c r="FG10" s="3049"/>
      <c r="FH10" s="3049"/>
      <c r="FI10" s="3049"/>
      <c r="FJ10" s="3049"/>
      <c r="FK10" s="3049"/>
      <c r="FL10" s="3049"/>
      <c r="FM10" s="3049"/>
      <c r="FN10" s="3615"/>
      <c r="FP10" s="966"/>
    </row>
    <row r="11" spans="1:172" ht="2.25" customHeight="1">
      <c r="C11" s="171"/>
      <c r="D11" s="3531"/>
      <c r="E11" s="3531"/>
      <c r="F11" s="3531"/>
      <c r="G11" s="3531"/>
      <c r="H11" s="3531"/>
      <c r="I11" s="3531"/>
      <c r="J11" s="3531"/>
      <c r="K11" s="3531"/>
      <c r="L11" s="3531"/>
      <c r="M11" s="3531"/>
      <c r="N11" s="3531"/>
      <c r="O11" s="3531"/>
      <c r="P11" s="3531"/>
      <c r="Q11" s="3531"/>
      <c r="R11" s="3531"/>
      <c r="S11" s="3531"/>
      <c r="T11" s="3531"/>
      <c r="U11" s="3531"/>
      <c r="V11" s="3531"/>
      <c r="W11" s="3531"/>
      <c r="X11" s="3614"/>
      <c r="Y11" s="2876"/>
      <c r="Z11" s="2877"/>
      <c r="AA11" s="2877"/>
      <c r="AB11" s="2877"/>
      <c r="AC11" s="2878"/>
      <c r="AD11" s="2881"/>
      <c r="AE11" s="2882"/>
      <c r="AF11" s="2882"/>
      <c r="AG11" s="2882"/>
      <c r="AH11" s="2882"/>
      <c r="AI11" s="2882"/>
      <c r="AJ11" s="2882"/>
      <c r="AK11" s="2882"/>
      <c r="AL11" s="2882"/>
      <c r="AM11" s="2882"/>
      <c r="AN11" s="2882"/>
      <c r="AO11" s="2882"/>
      <c r="AP11" s="3611"/>
      <c r="AQ11" s="3069"/>
      <c r="AR11" s="3052"/>
      <c r="AS11" s="3052"/>
      <c r="AT11" s="3052"/>
      <c r="AU11" s="3052"/>
      <c r="AV11" s="3052"/>
      <c r="AW11" s="3052"/>
      <c r="AX11" s="3052"/>
      <c r="AY11" s="3052"/>
      <c r="AZ11" s="3052"/>
      <c r="BA11" s="3052"/>
      <c r="BB11" s="3052"/>
      <c r="BC11" s="3052"/>
      <c r="BD11" s="3052"/>
      <c r="BE11" s="3052"/>
      <c r="BF11" s="3052"/>
      <c r="BG11" s="3051"/>
      <c r="BH11" s="3052"/>
      <c r="BI11" s="3052"/>
      <c r="BJ11" s="3052"/>
      <c r="BK11" s="3052"/>
      <c r="BL11" s="3052"/>
      <c r="BM11" s="3052"/>
      <c r="BN11" s="3052"/>
      <c r="BO11" s="3052"/>
      <c r="BP11" s="3052"/>
      <c r="BQ11" s="3052"/>
      <c r="BR11" s="3052"/>
      <c r="BS11" s="3052"/>
      <c r="BT11" s="3052"/>
      <c r="BU11" s="3052"/>
      <c r="BV11" s="3052"/>
      <c r="BW11" s="3052"/>
      <c r="BX11" s="3052"/>
      <c r="BY11" s="3052"/>
      <c r="BZ11" s="3052"/>
      <c r="CA11" s="3052"/>
      <c r="CB11" s="3052"/>
      <c r="CC11" s="3053"/>
      <c r="CD11" s="3051"/>
      <c r="CE11" s="3052"/>
      <c r="CF11" s="3052"/>
      <c r="CG11" s="3052"/>
      <c r="CH11" s="3052"/>
      <c r="CI11" s="3052"/>
      <c r="CJ11" s="3052"/>
      <c r="CK11" s="3052"/>
      <c r="CL11" s="3052"/>
      <c r="CM11" s="3052"/>
      <c r="CN11" s="3052"/>
      <c r="CO11" s="3052"/>
      <c r="CP11" s="3052"/>
      <c r="CQ11" s="3052"/>
      <c r="CR11" s="3052"/>
      <c r="CS11" s="3052"/>
      <c r="CT11" s="3052"/>
      <c r="CU11" s="3052"/>
      <c r="CV11" s="3053"/>
      <c r="CW11" s="2908"/>
      <c r="CX11" s="2046"/>
      <c r="CY11" s="2049"/>
      <c r="CZ11" s="2049"/>
      <c r="DA11" s="2049"/>
      <c r="DB11" s="2049"/>
      <c r="DC11" s="2049"/>
      <c r="DD11" s="2049"/>
      <c r="DE11" s="2049"/>
      <c r="DF11" s="2049"/>
      <c r="DG11" s="2049"/>
      <c r="DH11" s="2049"/>
      <c r="DI11" s="2049"/>
      <c r="DJ11" s="2049"/>
      <c r="DK11" s="2049"/>
      <c r="DL11" s="2049"/>
      <c r="DM11" s="2047"/>
      <c r="DN11" s="2913"/>
      <c r="DO11" s="2908"/>
      <c r="DP11" s="2046"/>
      <c r="DQ11" s="2049"/>
      <c r="DR11" s="2049"/>
      <c r="DS11" s="2049"/>
      <c r="DT11" s="2049"/>
      <c r="DU11" s="2049"/>
      <c r="DV11" s="2049"/>
      <c r="DW11" s="2049"/>
      <c r="DX11" s="2049"/>
      <c r="DY11" s="2049"/>
      <c r="DZ11" s="2049"/>
      <c r="EA11" s="2049"/>
      <c r="EB11" s="2049"/>
      <c r="EC11" s="2049"/>
      <c r="ED11" s="2049"/>
      <c r="EE11" s="2047"/>
      <c r="EF11" s="2913"/>
      <c r="EG11" s="2046"/>
      <c r="EH11" s="2046"/>
      <c r="EI11" s="2049"/>
      <c r="EJ11" s="2049"/>
      <c r="EK11" s="2049"/>
      <c r="EL11" s="2049"/>
      <c r="EM11" s="2049"/>
      <c r="EN11" s="2049"/>
      <c r="EO11" s="2049"/>
      <c r="EP11" s="2049"/>
      <c r="EQ11" s="2049"/>
      <c r="ER11" s="2049"/>
      <c r="ES11" s="2049"/>
      <c r="ET11" s="2049"/>
      <c r="EU11" s="2049"/>
      <c r="EV11" s="2047"/>
      <c r="EW11" s="2047"/>
      <c r="EX11" s="3051"/>
      <c r="EY11" s="3052"/>
      <c r="EZ11" s="3052"/>
      <c r="FA11" s="3052"/>
      <c r="FB11" s="3052"/>
      <c r="FC11" s="3052"/>
      <c r="FD11" s="3052"/>
      <c r="FE11" s="3052"/>
      <c r="FF11" s="3052"/>
      <c r="FG11" s="3052"/>
      <c r="FH11" s="3052"/>
      <c r="FI11" s="3052"/>
      <c r="FJ11" s="3052"/>
      <c r="FK11" s="3052"/>
      <c r="FL11" s="3052"/>
      <c r="FM11" s="3052"/>
      <c r="FN11" s="3616"/>
    </row>
    <row r="12" spans="1:172" ht="21" customHeight="1">
      <c r="C12" s="169"/>
      <c r="D12" s="2993" t="s">
        <v>1183</v>
      </c>
      <c r="E12" s="2993"/>
      <c r="F12" s="2993"/>
      <c r="G12" s="2993"/>
      <c r="H12" s="2993"/>
      <c r="I12" s="2993"/>
      <c r="J12" s="2993"/>
      <c r="K12" s="2993"/>
      <c r="L12" s="2993"/>
      <c r="M12" s="2993"/>
      <c r="N12" s="2993"/>
      <c r="O12" s="2993"/>
      <c r="P12" s="2993"/>
      <c r="Q12" s="2993"/>
      <c r="R12" s="2993"/>
      <c r="S12" s="2993"/>
      <c r="T12" s="2993"/>
      <c r="U12" s="2993"/>
      <c r="V12" s="2993"/>
      <c r="W12" s="2993"/>
      <c r="X12" s="2994"/>
      <c r="Y12" s="2859">
        <v>5552</v>
      </c>
      <c r="Z12" s="2860"/>
      <c r="AA12" s="2860"/>
      <c r="AB12" s="2860"/>
      <c r="AC12" s="2861"/>
      <c r="AD12" s="170"/>
      <c r="AE12" s="457"/>
      <c r="AF12" s="457"/>
      <c r="AG12" s="457"/>
      <c r="AH12" s="457"/>
      <c r="AI12" s="960" t="s">
        <v>774</v>
      </c>
      <c r="AJ12" s="2864" t="s">
        <v>210</v>
      </c>
      <c r="AK12" s="2864"/>
      <c r="AL12" s="2864"/>
      <c r="AM12" s="459"/>
      <c r="AN12" s="459"/>
      <c r="AO12" s="2883" t="s">
        <v>7</v>
      </c>
      <c r="AP12" s="2983"/>
      <c r="AQ12" s="2443">
        <f>SUM(AQ16,AQ18)</f>
        <v>8479</v>
      </c>
      <c r="AR12" s="2444"/>
      <c r="AS12" s="2444"/>
      <c r="AT12" s="2444"/>
      <c r="AU12" s="2444"/>
      <c r="AV12" s="2444"/>
      <c r="AW12" s="2444"/>
      <c r="AX12" s="2444"/>
      <c r="AY12" s="2444"/>
      <c r="AZ12" s="2444"/>
      <c r="BA12" s="2444"/>
      <c r="BB12" s="2444"/>
      <c r="BC12" s="2444"/>
      <c r="BD12" s="2444"/>
      <c r="BE12" s="2444"/>
      <c r="BF12" s="2444"/>
      <c r="BG12" s="2850">
        <f>SUM(BG16,BG18)</f>
        <v>0</v>
      </c>
      <c r="BH12" s="2444"/>
      <c r="BI12" s="2444"/>
      <c r="BJ12" s="2444"/>
      <c r="BK12" s="2444"/>
      <c r="BL12" s="2444"/>
      <c r="BM12" s="2444"/>
      <c r="BN12" s="2444"/>
      <c r="BO12" s="2444"/>
      <c r="BP12" s="2444"/>
      <c r="BQ12" s="2444"/>
      <c r="BR12" s="2444"/>
      <c r="BS12" s="2444"/>
      <c r="BT12" s="2444"/>
      <c r="BU12" s="2444"/>
      <c r="BV12" s="2444"/>
      <c r="BW12" s="2444"/>
      <c r="BX12" s="2444"/>
      <c r="BY12" s="2444"/>
      <c r="BZ12" s="2444"/>
      <c r="CA12" s="2444"/>
      <c r="CB12" s="2444"/>
      <c r="CC12" s="2445"/>
      <c r="CD12" s="2850">
        <f>SUM(CD16,CD18)</f>
        <v>0</v>
      </c>
      <c r="CE12" s="2444"/>
      <c r="CF12" s="2444"/>
      <c r="CG12" s="2444"/>
      <c r="CH12" s="2444"/>
      <c r="CI12" s="2444"/>
      <c r="CJ12" s="2444"/>
      <c r="CK12" s="2444"/>
      <c r="CL12" s="2444"/>
      <c r="CM12" s="2444"/>
      <c r="CN12" s="2444"/>
      <c r="CO12" s="2444"/>
      <c r="CP12" s="2444"/>
      <c r="CQ12" s="2444"/>
      <c r="CR12" s="2444"/>
      <c r="CS12" s="2444"/>
      <c r="CT12" s="2444"/>
      <c r="CU12" s="2444"/>
      <c r="CV12" s="2445"/>
      <c r="CW12" s="2907" t="s">
        <v>0</v>
      </c>
      <c r="CX12" s="2075"/>
      <c r="CY12" s="2092">
        <f>SUM(CY16,CY18)</f>
        <v>0</v>
      </c>
      <c r="CZ12" s="2092"/>
      <c r="DA12" s="2092"/>
      <c r="DB12" s="2092"/>
      <c r="DC12" s="2092"/>
      <c r="DD12" s="2092"/>
      <c r="DE12" s="2092"/>
      <c r="DF12" s="2092"/>
      <c r="DG12" s="2092"/>
      <c r="DH12" s="2092"/>
      <c r="DI12" s="2092"/>
      <c r="DJ12" s="2092"/>
      <c r="DK12" s="2092"/>
      <c r="DL12" s="2092"/>
      <c r="DM12" s="2911" t="s">
        <v>1</v>
      </c>
      <c r="DN12" s="2912"/>
      <c r="DO12" s="2907" t="s">
        <v>0</v>
      </c>
      <c r="DP12" s="2075"/>
      <c r="DQ12" s="2092">
        <f>SUM(DQ16,DQ18)</f>
        <v>0</v>
      </c>
      <c r="DR12" s="2092"/>
      <c r="DS12" s="2092"/>
      <c r="DT12" s="2092"/>
      <c r="DU12" s="2092"/>
      <c r="DV12" s="2092"/>
      <c r="DW12" s="2092"/>
      <c r="DX12" s="2092"/>
      <c r="DY12" s="2092"/>
      <c r="DZ12" s="2092"/>
      <c r="EA12" s="2092"/>
      <c r="EB12" s="2092"/>
      <c r="EC12" s="2092"/>
      <c r="ED12" s="2092"/>
      <c r="EE12" s="2911" t="s">
        <v>1</v>
      </c>
      <c r="EF12" s="2912"/>
      <c r="EG12" s="2075" t="s">
        <v>0</v>
      </c>
      <c r="EH12" s="2075"/>
      <c r="EI12" s="2092">
        <f>SUM(EI16,EI18)</f>
        <v>0</v>
      </c>
      <c r="EJ12" s="2092"/>
      <c r="EK12" s="2092"/>
      <c r="EL12" s="2092"/>
      <c r="EM12" s="2092"/>
      <c r="EN12" s="2092"/>
      <c r="EO12" s="2092"/>
      <c r="EP12" s="2092"/>
      <c r="EQ12" s="2092"/>
      <c r="ER12" s="2092"/>
      <c r="ES12" s="2092"/>
      <c r="ET12" s="2092"/>
      <c r="EU12" s="2092"/>
      <c r="EV12" s="2911" t="s">
        <v>1</v>
      </c>
      <c r="EW12" s="2911"/>
      <c r="EX12" s="2850">
        <f>AQ12+BG12+CD12-CY12-DQ12-EI12</f>
        <v>8479</v>
      </c>
      <c r="EY12" s="2444"/>
      <c r="EZ12" s="2444"/>
      <c r="FA12" s="2444"/>
      <c r="FB12" s="2444"/>
      <c r="FC12" s="2444"/>
      <c r="FD12" s="2444"/>
      <c r="FE12" s="2444"/>
      <c r="FF12" s="2444"/>
      <c r="FG12" s="2444"/>
      <c r="FH12" s="2444"/>
      <c r="FI12" s="2444"/>
      <c r="FJ12" s="2444"/>
      <c r="FK12" s="2444"/>
      <c r="FL12" s="2444"/>
      <c r="FM12" s="2444"/>
      <c r="FN12" s="2851"/>
    </row>
    <row r="13" spans="1:172" ht="29.25" customHeight="1">
      <c r="C13" s="171"/>
      <c r="D13" s="3414"/>
      <c r="E13" s="3414"/>
      <c r="F13" s="3414"/>
      <c r="G13" s="3414"/>
      <c r="H13" s="3414"/>
      <c r="I13" s="3414"/>
      <c r="J13" s="3414"/>
      <c r="K13" s="3414"/>
      <c r="L13" s="3414"/>
      <c r="M13" s="3414"/>
      <c r="N13" s="3414"/>
      <c r="O13" s="3414"/>
      <c r="P13" s="3414"/>
      <c r="Q13" s="3414"/>
      <c r="R13" s="3414"/>
      <c r="S13" s="3414"/>
      <c r="T13" s="3414"/>
      <c r="U13" s="3414"/>
      <c r="V13" s="3414"/>
      <c r="W13" s="3414"/>
      <c r="X13" s="3415"/>
      <c r="Y13" s="2859">
        <v>5572</v>
      </c>
      <c r="Z13" s="2860"/>
      <c r="AA13" s="2860"/>
      <c r="AB13" s="2860"/>
      <c r="AC13" s="2861"/>
      <c r="AD13" s="170"/>
      <c r="AE13" s="457"/>
      <c r="AF13" s="457"/>
      <c r="AG13" s="457"/>
      <c r="AH13" s="457"/>
      <c r="AI13" s="960" t="s">
        <v>774</v>
      </c>
      <c r="AJ13" s="2864" t="s">
        <v>211</v>
      </c>
      <c r="AK13" s="2864"/>
      <c r="AL13" s="2864"/>
      <c r="AM13" s="459"/>
      <c r="AN13" s="459"/>
      <c r="AO13" s="2883" t="s">
        <v>8</v>
      </c>
      <c r="AP13" s="2983"/>
      <c r="AQ13" s="2460">
        <f>SUM(AQ17,AQ19)</f>
        <v>9585</v>
      </c>
      <c r="AR13" s="2457"/>
      <c r="AS13" s="2457"/>
      <c r="AT13" s="2457"/>
      <c r="AU13" s="2457"/>
      <c r="AV13" s="2457"/>
      <c r="AW13" s="2457"/>
      <c r="AX13" s="2457"/>
      <c r="AY13" s="2457"/>
      <c r="AZ13" s="2457"/>
      <c r="BA13" s="2457"/>
      <c r="BB13" s="2457"/>
      <c r="BC13" s="2457"/>
      <c r="BD13" s="2457"/>
      <c r="BE13" s="2457"/>
      <c r="BF13" s="2457"/>
      <c r="BG13" s="2456">
        <f>SUM(BG17,BG19)</f>
        <v>0</v>
      </c>
      <c r="BH13" s="2457"/>
      <c r="BI13" s="2457"/>
      <c r="BJ13" s="2457"/>
      <c r="BK13" s="2457"/>
      <c r="BL13" s="2457"/>
      <c r="BM13" s="2457"/>
      <c r="BN13" s="2457"/>
      <c r="BO13" s="2457"/>
      <c r="BP13" s="2457"/>
      <c r="BQ13" s="2457"/>
      <c r="BR13" s="2457"/>
      <c r="BS13" s="2457"/>
      <c r="BT13" s="2457"/>
      <c r="BU13" s="2457"/>
      <c r="BV13" s="2457"/>
      <c r="BW13" s="2457"/>
      <c r="BX13" s="2457"/>
      <c r="BY13" s="2457"/>
      <c r="BZ13" s="2457"/>
      <c r="CA13" s="2457"/>
      <c r="CB13" s="2457"/>
      <c r="CC13" s="2459"/>
      <c r="CD13" s="2456">
        <f>SUM(CD17,CD19)</f>
        <v>0</v>
      </c>
      <c r="CE13" s="2457"/>
      <c r="CF13" s="2457"/>
      <c r="CG13" s="2457"/>
      <c r="CH13" s="2457"/>
      <c r="CI13" s="2457"/>
      <c r="CJ13" s="2457"/>
      <c r="CK13" s="2457"/>
      <c r="CL13" s="2457"/>
      <c r="CM13" s="2457"/>
      <c r="CN13" s="2457"/>
      <c r="CO13" s="2457"/>
      <c r="CP13" s="2457"/>
      <c r="CQ13" s="2457"/>
      <c r="CR13" s="2457"/>
      <c r="CS13" s="2457"/>
      <c r="CT13" s="2457"/>
      <c r="CU13" s="2457"/>
      <c r="CV13" s="2459"/>
      <c r="CW13" s="2979" t="s">
        <v>0</v>
      </c>
      <c r="CX13" s="2188"/>
      <c r="CY13" s="2189">
        <f>SUM(CY17,CY19)</f>
        <v>1106</v>
      </c>
      <c r="CZ13" s="2189"/>
      <c r="DA13" s="2189"/>
      <c r="DB13" s="2189"/>
      <c r="DC13" s="2189"/>
      <c r="DD13" s="2189"/>
      <c r="DE13" s="2189"/>
      <c r="DF13" s="2189"/>
      <c r="DG13" s="2189"/>
      <c r="DH13" s="2189"/>
      <c r="DI13" s="2189"/>
      <c r="DJ13" s="2189"/>
      <c r="DK13" s="2189"/>
      <c r="DL13" s="2189"/>
      <c r="DM13" s="2183" t="s">
        <v>1</v>
      </c>
      <c r="DN13" s="2848"/>
      <c r="DO13" s="2979" t="s">
        <v>0</v>
      </c>
      <c r="DP13" s="2188"/>
      <c r="DQ13" s="2189">
        <f>SUM(DQ17,DQ19)</f>
        <v>0</v>
      </c>
      <c r="DR13" s="2189"/>
      <c r="DS13" s="2189"/>
      <c r="DT13" s="2189"/>
      <c r="DU13" s="2189"/>
      <c r="DV13" s="2189"/>
      <c r="DW13" s="2189"/>
      <c r="DX13" s="2189"/>
      <c r="DY13" s="2189"/>
      <c r="DZ13" s="2189"/>
      <c r="EA13" s="2189"/>
      <c r="EB13" s="2189"/>
      <c r="EC13" s="2189"/>
      <c r="ED13" s="2189"/>
      <c r="EE13" s="2183" t="s">
        <v>1</v>
      </c>
      <c r="EF13" s="2848"/>
      <c r="EG13" s="2188" t="s">
        <v>0</v>
      </c>
      <c r="EH13" s="2188"/>
      <c r="EI13" s="2189">
        <f>SUM(EI17,EI19)</f>
        <v>0</v>
      </c>
      <c r="EJ13" s="2189"/>
      <c r="EK13" s="2189"/>
      <c r="EL13" s="2189"/>
      <c r="EM13" s="2189"/>
      <c r="EN13" s="2189"/>
      <c r="EO13" s="2189"/>
      <c r="EP13" s="2189"/>
      <c r="EQ13" s="2189"/>
      <c r="ER13" s="2189"/>
      <c r="ES13" s="2189"/>
      <c r="ET13" s="2189"/>
      <c r="EU13" s="2189"/>
      <c r="EV13" s="2183" t="s">
        <v>1</v>
      </c>
      <c r="EW13" s="2848"/>
      <c r="EX13" s="2456">
        <f>AQ13+BG13+CD13-CY13-DQ13-EI13</f>
        <v>8479</v>
      </c>
      <c r="EY13" s="2457"/>
      <c r="EZ13" s="2457"/>
      <c r="FA13" s="2457"/>
      <c r="FB13" s="2457"/>
      <c r="FC13" s="2457"/>
      <c r="FD13" s="2457"/>
      <c r="FE13" s="2457"/>
      <c r="FF13" s="2457"/>
      <c r="FG13" s="2457"/>
      <c r="FH13" s="2457"/>
      <c r="FI13" s="2457"/>
      <c r="FJ13" s="2457"/>
      <c r="FK13" s="2457"/>
      <c r="FL13" s="2457"/>
      <c r="FM13" s="2457"/>
      <c r="FN13" s="2458"/>
    </row>
    <row r="14" spans="1:172" s="460" customFormat="1" ht="13.5" customHeight="1">
      <c r="A14" s="629" t="s">
        <v>213</v>
      </c>
      <c r="C14" s="172"/>
      <c r="D14" s="3608" t="s">
        <v>406</v>
      </c>
      <c r="E14" s="3608"/>
      <c r="F14" s="3608"/>
      <c r="G14" s="3608"/>
      <c r="H14" s="3608"/>
      <c r="I14" s="3608"/>
      <c r="J14" s="3608"/>
      <c r="K14" s="3608"/>
      <c r="L14" s="3608"/>
      <c r="M14" s="3608"/>
      <c r="N14" s="3608"/>
      <c r="O14" s="3608"/>
      <c r="P14" s="3608"/>
      <c r="Q14" s="3608"/>
      <c r="R14" s="3608"/>
      <c r="S14" s="3608"/>
      <c r="T14" s="3608"/>
      <c r="U14" s="3608"/>
      <c r="V14" s="3608"/>
      <c r="W14" s="3608"/>
      <c r="X14" s="3609"/>
      <c r="Y14" s="2859"/>
      <c r="Z14" s="2860"/>
      <c r="AA14" s="2860"/>
      <c r="AB14" s="2860"/>
      <c r="AC14" s="2861"/>
      <c r="AD14" s="2879"/>
      <c r="AE14" s="2880"/>
      <c r="AF14" s="2880"/>
      <c r="AG14" s="2880"/>
      <c r="AH14" s="2880"/>
      <c r="AI14" s="2880"/>
      <c r="AJ14" s="2880"/>
      <c r="AK14" s="2880"/>
      <c r="AL14" s="2880"/>
      <c r="AM14" s="2880"/>
      <c r="AN14" s="2880"/>
      <c r="AO14" s="2880"/>
      <c r="AP14" s="3152"/>
      <c r="AQ14" s="2895"/>
      <c r="AR14" s="2843"/>
      <c r="AS14" s="2843"/>
      <c r="AT14" s="2843"/>
      <c r="AU14" s="2843"/>
      <c r="AV14" s="2843"/>
      <c r="AW14" s="2843"/>
      <c r="AX14" s="2843"/>
      <c r="AY14" s="2843"/>
      <c r="AZ14" s="2843"/>
      <c r="BA14" s="2843"/>
      <c r="BB14" s="2843"/>
      <c r="BC14" s="2843"/>
      <c r="BD14" s="2843"/>
      <c r="BE14" s="2843"/>
      <c r="BF14" s="2843"/>
      <c r="BG14" s="2914"/>
      <c r="BH14" s="2843"/>
      <c r="BI14" s="2843"/>
      <c r="BJ14" s="2843"/>
      <c r="BK14" s="2843"/>
      <c r="BL14" s="2843"/>
      <c r="BM14" s="2843"/>
      <c r="BN14" s="2843"/>
      <c r="BO14" s="2843"/>
      <c r="BP14" s="2843"/>
      <c r="BQ14" s="2843"/>
      <c r="BR14" s="2843"/>
      <c r="BS14" s="2843"/>
      <c r="BT14" s="2843"/>
      <c r="BU14" s="2843"/>
      <c r="BV14" s="2843"/>
      <c r="BW14" s="2843"/>
      <c r="BX14" s="2843"/>
      <c r="BY14" s="2843"/>
      <c r="BZ14" s="2843"/>
      <c r="CA14" s="2843"/>
      <c r="CB14" s="2843"/>
      <c r="CC14" s="2844"/>
      <c r="CD14" s="2914"/>
      <c r="CE14" s="2843"/>
      <c r="CF14" s="2843"/>
      <c r="CG14" s="2843"/>
      <c r="CH14" s="2843"/>
      <c r="CI14" s="2843"/>
      <c r="CJ14" s="2843"/>
      <c r="CK14" s="2843"/>
      <c r="CL14" s="2843"/>
      <c r="CM14" s="2843"/>
      <c r="CN14" s="2843"/>
      <c r="CO14" s="2843"/>
      <c r="CP14" s="2843"/>
      <c r="CQ14" s="2843"/>
      <c r="CR14" s="2843"/>
      <c r="CS14" s="2843"/>
      <c r="CT14" s="2843"/>
      <c r="CU14" s="2843"/>
      <c r="CV14" s="2844"/>
      <c r="CW14" s="2839"/>
      <c r="CX14" s="2114"/>
      <c r="CY14" s="1510"/>
      <c r="CZ14" s="1510"/>
      <c r="DA14" s="1510"/>
      <c r="DB14" s="1510"/>
      <c r="DC14" s="1510"/>
      <c r="DD14" s="1510"/>
      <c r="DE14" s="1510"/>
      <c r="DF14" s="1510"/>
      <c r="DG14" s="1510"/>
      <c r="DH14" s="1510"/>
      <c r="DI14" s="1510"/>
      <c r="DJ14" s="1510"/>
      <c r="DK14" s="1510"/>
      <c r="DL14" s="1510"/>
      <c r="DM14" s="2118"/>
      <c r="DN14" s="2833"/>
      <c r="DO14" s="2839"/>
      <c r="DP14" s="2114"/>
      <c r="DQ14" s="1510"/>
      <c r="DR14" s="1510"/>
      <c r="DS14" s="1510"/>
      <c r="DT14" s="1510"/>
      <c r="DU14" s="1510"/>
      <c r="DV14" s="1510"/>
      <c r="DW14" s="1510"/>
      <c r="DX14" s="1510"/>
      <c r="DY14" s="1510"/>
      <c r="DZ14" s="1510"/>
      <c r="EA14" s="1510"/>
      <c r="EB14" s="1510"/>
      <c r="EC14" s="1510"/>
      <c r="ED14" s="1510"/>
      <c r="EE14" s="2118"/>
      <c r="EF14" s="2833"/>
      <c r="EG14" s="2114"/>
      <c r="EH14" s="2114"/>
      <c r="EI14" s="1510"/>
      <c r="EJ14" s="1510"/>
      <c r="EK14" s="1510"/>
      <c r="EL14" s="1510"/>
      <c r="EM14" s="1510"/>
      <c r="EN14" s="1510"/>
      <c r="EO14" s="1510"/>
      <c r="EP14" s="1510"/>
      <c r="EQ14" s="1510"/>
      <c r="ER14" s="1510"/>
      <c r="ES14" s="1510"/>
      <c r="ET14" s="1510"/>
      <c r="EU14" s="1510"/>
      <c r="EV14" s="2118"/>
      <c r="EW14" s="2118"/>
      <c r="EX14" s="2914"/>
      <c r="EY14" s="2843"/>
      <c r="EZ14" s="2843"/>
      <c r="FA14" s="2843"/>
      <c r="FB14" s="2843"/>
      <c r="FC14" s="2843"/>
      <c r="FD14" s="2843"/>
      <c r="FE14" s="2843"/>
      <c r="FF14" s="2843"/>
      <c r="FG14" s="2843"/>
      <c r="FH14" s="2843"/>
      <c r="FI14" s="2843"/>
      <c r="FJ14" s="2843"/>
      <c r="FK14" s="2843"/>
      <c r="FL14" s="2843"/>
      <c r="FM14" s="2843"/>
      <c r="FN14" s="3612"/>
      <c r="FP14" s="966"/>
    </row>
    <row r="15" spans="1:172" ht="2.25" customHeight="1">
      <c r="C15" s="171"/>
      <c r="D15" s="3531"/>
      <c r="E15" s="3531"/>
      <c r="F15" s="3531"/>
      <c r="G15" s="3531"/>
      <c r="H15" s="3531"/>
      <c r="I15" s="3531"/>
      <c r="J15" s="3531"/>
      <c r="K15" s="3531"/>
      <c r="L15" s="3531"/>
      <c r="M15" s="3531"/>
      <c r="N15" s="3531"/>
      <c r="O15" s="3531"/>
      <c r="P15" s="3531"/>
      <c r="Q15" s="3531"/>
      <c r="R15" s="3531"/>
      <c r="S15" s="3531"/>
      <c r="T15" s="3531"/>
      <c r="U15" s="3531"/>
      <c r="V15" s="3531"/>
      <c r="W15" s="3531"/>
      <c r="X15" s="3614"/>
      <c r="Y15" s="2876"/>
      <c r="Z15" s="2877"/>
      <c r="AA15" s="2877"/>
      <c r="AB15" s="2877"/>
      <c r="AC15" s="2878"/>
      <c r="AD15" s="2881"/>
      <c r="AE15" s="2882"/>
      <c r="AF15" s="2882"/>
      <c r="AG15" s="2882"/>
      <c r="AH15" s="2882"/>
      <c r="AI15" s="2882"/>
      <c r="AJ15" s="2882"/>
      <c r="AK15" s="2882"/>
      <c r="AL15" s="2882"/>
      <c r="AM15" s="2882"/>
      <c r="AN15" s="2882"/>
      <c r="AO15" s="2882"/>
      <c r="AP15" s="3611"/>
      <c r="AQ15" s="2922"/>
      <c r="AR15" s="2919"/>
      <c r="AS15" s="2919"/>
      <c r="AT15" s="2919"/>
      <c r="AU15" s="2919"/>
      <c r="AV15" s="2919"/>
      <c r="AW15" s="2919"/>
      <c r="AX15" s="2919"/>
      <c r="AY15" s="2919"/>
      <c r="AZ15" s="2919"/>
      <c r="BA15" s="2919"/>
      <c r="BB15" s="2919"/>
      <c r="BC15" s="2919"/>
      <c r="BD15" s="2919"/>
      <c r="BE15" s="2919"/>
      <c r="BF15" s="2919"/>
      <c r="BG15" s="2918"/>
      <c r="BH15" s="2919"/>
      <c r="BI15" s="2919"/>
      <c r="BJ15" s="2919"/>
      <c r="BK15" s="2919"/>
      <c r="BL15" s="2919"/>
      <c r="BM15" s="2919"/>
      <c r="BN15" s="2919"/>
      <c r="BO15" s="2919"/>
      <c r="BP15" s="2919"/>
      <c r="BQ15" s="2919"/>
      <c r="BR15" s="2919"/>
      <c r="BS15" s="2919"/>
      <c r="BT15" s="2919"/>
      <c r="BU15" s="2919"/>
      <c r="BV15" s="2919"/>
      <c r="BW15" s="2919"/>
      <c r="BX15" s="2919"/>
      <c r="BY15" s="2919"/>
      <c r="BZ15" s="2919"/>
      <c r="CA15" s="2919"/>
      <c r="CB15" s="2919"/>
      <c r="CC15" s="2920"/>
      <c r="CD15" s="2918"/>
      <c r="CE15" s="2919"/>
      <c r="CF15" s="2919"/>
      <c r="CG15" s="2919"/>
      <c r="CH15" s="2919"/>
      <c r="CI15" s="2919"/>
      <c r="CJ15" s="2919"/>
      <c r="CK15" s="2919"/>
      <c r="CL15" s="2919"/>
      <c r="CM15" s="2919"/>
      <c r="CN15" s="2919"/>
      <c r="CO15" s="2919"/>
      <c r="CP15" s="2919"/>
      <c r="CQ15" s="2919"/>
      <c r="CR15" s="2919"/>
      <c r="CS15" s="2919"/>
      <c r="CT15" s="2919"/>
      <c r="CU15" s="2919"/>
      <c r="CV15" s="2920"/>
      <c r="CW15" s="2908"/>
      <c r="CX15" s="2046"/>
      <c r="CY15" s="2029"/>
      <c r="CZ15" s="2029"/>
      <c r="DA15" s="2029"/>
      <c r="DB15" s="2029"/>
      <c r="DC15" s="2029"/>
      <c r="DD15" s="2029"/>
      <c r="DE15" s="2029"/>
      <c r="DF15" s="2029"/>
      <c r="DG15" s="2029"/>
      <c r="DH15" s="2029"/>
      <c r="DI15" s="2029"/>
      <c r="DJ15" s="2029"/>
      <c r="DK15" s="2029"/>
      <c r="DL15" s="2029"/>
      <c r="DM15" s="2047"/>
      <c r="DN15" s="2913"/>
      <c r="DO15" s="2908"/>
      <c r="DP15" s="2046"/>
      <c r="DQ15" s="2029"/>
      <c r="DR15" s="2029"/>
      <c r="DS15" s="2029"/>
      <c r="DT15" s="2029"/>
      <c r="DU15" s="2029"/>
      <c r="DV15" s="2029"/>
      <c r="DW15" s="2029"/>
      <c r="DX15" s="2029"/>
      <c r="DY15" s="2029"/>
      <c r="DZ15" s="2029"/>
      <c r="EA15" s="2029"/>
      <c r="EB15" s="2029"/>
      <c r="EC15" s="2029"/>
      <c r="ED15" s="2029"/>
      <c r="EE15" s="2047"/>
      <c r="EF15" s="2913"/>
      <c r="EG15" s="2046"/>
      <c r="EH15" s="2046"/>
      <c r="EI15" s="2029"/>
      <c r="EJ15" s="2029"/>
      <c r="EK15" s="2029"/>
      <c r="EL15" s="2029"/>
      <c r="EM15" s="2029"/>
      <c r="EN15" s="2029"/>
      <c r="EO15" s="2029"/>
      <c r="EP15" s="2029"/>
      <c r="EQ15" s="2029"/>
      <c r="ER15" s="2029"/>
      <c r="ES15" s="2029"/>
      <c r="ET15" s="2029"/>
      <c r="EU15" s="2029"/>
      <c r="EV15" s="2047"/>
      <c r="EW15" s="2047"/>
      <c r="EX15" s="2918"/>
      <c r="EY15" s="2919"/>
      <c r="EZ15" s="2919"/>
      <c r="FA15" s="2919"/>
      <c r="FB15" s="2919"/>
      <c r="FC15" s="2919"/>
      <c r="FD15" s="2919"/>
      <c r="FE15" s="2919"/>
      <c r="FF15" s="2919"/>
      <c r="FG15" s="2919"/>
      <c r="FH15" s="2919"/>
      <c r="FI15" s="2919"/>
      <c r="FJ15" s="2919"/>
      <c r="FK15" s="2919"/>
      <c r="FL15" s="2919"/>
      <c r="FM15" s="2919"/>
      <c r="FN15" s="3613"/>
    </row>
    <row r="16" spans="1:172" ht="21" customHeight="1">
      <c r="C16" s="171"/>
      <c r="D16" s="2984" t="s">
        <v>1184</v>
      </c>
      <c r="E16" s="2984"/>
      <c r="F16" s="2984"/>
      <c r="G16" s="2984"/>
      <c r="H16" s="2984"/>
      <c r="I16" s="2984"/>
      <c r="J16" s="2984"/>
      <c r="K16" s="2984"/>
      <c r="L16" s="2984"/>
      <c r="M16" s="2984"/>
      <c r="N16" s="2984"/>
      <c r="O16" s="2984"/>
      <c r="P16" s="2984"/>
      <c r="Q16" s="2984"/>
      <c r="R16" s="2984"/>
      <c r="S16" s="2984"/>
      <c r="T16" s="2984"/>
      <c r="U16" s="2984"/>
      <c r="V16" s="2984"/>
      <c r="W16" s="2984"/>
      <c r="X16" s="2985"/>
      <c r="Y16" s="2859">
        <v>55521</v>
      </c>
      <c r="Z16" s="2860"/>
      <c r="AA16" s="2860"/>
      <c r="AB16" s="2860"/>
      <c r="AC16" s="2861"/>
      <c r="AD16" s="170"/>
      <c r="AE16" s="457"/>
      <c r="AF16" s="457"/>
      <c r="AG16" s="457"/>
      <c r="AH16" s="457"/>
      <c r="AI16" s="960" t="s">
        <v>774</v>
      </c>
      <c r="AJ16" s="2864" t="s">
        <v>210</v>
      </c>
      <c r="AK16" s="2864"/>
      <c r="AL16" s="2864"/>
      <c r="AM16" s="459"/>
      <c r="AN16" s="459"/>
      <c r="AO16" s="2883" t="s">
        <v>7</v>
      </c>
      <c r="AP16" s="2983"/>
      <c r="AQ16" s="2443">
        <f>EX17</f>
        <v>8479</v>
      </c>
      <c r="AR16" s="2444"/>
      <c r="AS16" s="2444"/>
      <c r="AT16" s="2444"/>
      <c r="AU16" s="2444"/>
      <c r="AV16" s="2444"/>
      <c r="AW16" s="2444"/>
      <c r="AX16" s="2444"/>
      <c r="AY16" s="2444"/>
      <c r="AZ16" s="2444"/>
      <c r="BA16" s="2444"/>
      <c r="BB16" s="2444"/>
      <c r="BC16" s="2444"/>
      <c r="BD16" s="2444"/>
      <c r="BE16" s="2444"/>
      <c r="BF16" s="2444"/>
      <c r="BG16" s="2915"/>
      <c r="BH16" s="2916"/>
      <c r="BI16" s="2916"/>
      <c r="BJ16" s="2916"/>
      <c r="BK16" s="2916"/>
      <c r="BL16" s="2916"/>
      <c r="BM16" s="2916"/>
      <c r="BN16" s="2916"/>
      <c r="BO16" s="2916"/>
      <c r="BP16" s="2916"/>
      <c r="BQ16" s="2916"/>
      <c r="BR16" s="2916"/>
      <c r="BS16" s="2916"/>
      <c r="BT16" s="2916"/>
      <c r="BU16" s="2916"/>
      <c r="BV16" s="2916"/>
      <c r="BW16" s="2916"/>
      <c r="BX16" s="2916"/>
      <c r="BY16" s="2916"/>
      <c r="BZ16" s="2916"/>
      <c r="CA16" s="2916"/>
      <c r="CB16" s="2916"/>
      <c r="CC16" s="2917"/>
      <c r="CD16" s="2915"/>
      <c r="CE16" s="2916"/>
      <c r="CF16" s="2916"/>
      <c r="CG16" s="2916"/>
      <c r="CH16" s="2916"/>
      <c r="CI16" s="2916"/>
      <c r="CJ16" s="2916"/>
      <c r="CK16" s="2916"/>
      <c r="CL16" s="2916"/>
      <c r="CM16" s="2916"/>
      <c r="CN16" s="2916"/>
      <c r="CO16" s="2916"/>
      <c r="CP16" s="2916"/>
      <c r="CQ16" s="2916"/>
      <c r="CR16" s="2916"/>
      <c r="CS16" s="2916"/>
      <c r="CT16" s="2916"/>
      <c r="CU16" s="2916"/>
      <c r="CV16" s="2917"/>
      <c r="CW16" s="2907" t="s">
        <v>0</v>
      </c>
      <c r="CX16" s="2075"/>
      <c r="CY16" s="2164"/>
      <c r="CZ16" s="2164"/>
      <c r="DA16" s="2164"/>
      <c r="DB16" s="2164"/>
      <c r="DC16" s="2164"/>
      <c r="DD16" s="2164"/>
      <c r="DE16" s="2164"/>
      <c r="DF16" s="2164"/>
      <c r="DG16" s="2164"/>
      <c r="DH16" s="2164"/>
      <c r="DI16" s="2164"/>
      <c r="DJ16" s="2164"/>
      <c r="DK16" s="2164"/>
      <c r="DL16" s="2164"/>
      <c r="DM16" s="2911" t="s">
        <v>1</v>
      </c>
      <c r="DN16" s="2912"/>
      <c r="DO16" s="2907" t="s">
        <v>0</v>
      </c>
      <c r="DP16" s="2075"/>
      <c r="DQ16" s="2164"/>
      <c r="DR16" s="2164"/>
      <c r="DS16" s="2164"/>
      <c r="DT16" s="2164"/>
      <c r="DU16" s="2164"/>
      <c r="DV16" s="2164"/>
      <c r="DW16" s="2164"/>
      <c r="DX16" s="2164"/>
      <c r="DY16" s="2164"/>
      <c r="DZ16" s="2164"/>
      <c r="EA16" s="2164"/>
      <c r="EB16" s="2164"/>
      <c r="EC16" s="2164"/>
      <c r="ED16" s="2164"/>
      <c r="EE16" s="2911" t="s">
        <v>1</v>
      </c>
      <c r="EF16" s="2912"/>
      <c r="EG16" s="2075" t="s">
        <v>0</v>
      </c>
      <c r="EH16" s="2075"/>
      <c r="EI16" s="2164"/>
      <c r="EJ16" s="2164"/>
      <c r="EK16" s="2164"/>
      <c r="EL16" s="2164"/>
      <c r="EM16" s="2164"/>
      <c r="EN16" s="2164"/>
      <c r="EO16" s="2164"/>
      <c r="EP16" s="2164"/>
      <c r="EQ16" s="2164"/>
      <c r="ER16" s="2164"/>
      <c r="ES16" s="2164"/>
      <c r="ET16" s="2164"/>
      <c r="EU16" s="2164"/>
      <c r="EV16" s="2911" t="s">
        <v>1</v>
      </c>
      <c r="EW16" s="2911"/>
      <c r="EX16" s="2456">
        <f>AQ16+BG16+CD16-CY16-DQ16-EI16</f>
        <v>8479</v>
      </c>
      <c r="EY16" s="2457"/>
      <c r="EZ16" s="2457"/>
      <c r="FA16" s="2457"/>
      <c r="FB16" s="2457"/>
      <c r="FC16" s="2457"/>
      <c r="FD16" s="2457"/>
      <c r="FE16" s="2457"/>
      <c r="FF16" s="2457"/>
      <c r="FG16" s="2457"/>
      <c r="FH16" s="2457"/>
      <c r="FI16" s="2457"/>
      <c r="FJ16" s="2457"/>
      <c r="FK16" s="2457"/>
      <c r="FL16" s="2457"/>
      <c r="FM16" s="2457"/>
      <c r="FN16" s="2458"/>
    </row>
    <row r="17" spans="1:172" ht="21" customHeight="1">
      <c r="C17" s="171"/>
      <c r="D17" s="3023"/>
      <c r="E17" s="3023"/>
      <c r="F17" s="3023"/>
      <c r="G17" s="3023"/>
      <c r="H17" s="3023"/>
      <c r="I17" s="3023"/>
      <c r="J17" s="3023"/>
      <c r="K17" s="3023"/>
      <c r="L17" s="3023"/>
      <c r="M17" s="3023"/>
      <c r="N17" s="3023"/>
      <c r="O17" s="3023"/>
      <c r="P17" s="3023"/>
      <c r="Q17" s="3023"/>
      <c r="R17" s="3023"/>
      <c r="S17" s="3023"/>
      <c r="T17" s="3023"/>
      <c r="U17" s="3023"/>
      <c r="V17" s="3023"/>
      <c r="W17" s="3023"/>
      <c r="X17" s="3024"/>
      <c r="Y17" s="2859">
        <v>55721</v>
      </c>
      <c r="Z17" s="2860"/>
      <c r="AA17" s="2860"/>
      <c r="AB17" s="2860"/>
      <c r="AC17" s="2861"/>
      <c r="AD17" s="170"/>
      <c r="AE17" s="457"/>
      <c r="AF17" s="457"/>
      <c r="AG17" s="457"/>
      <c r="AH17" s="457"/>
      <c r="AI17" s="960" t="s">
        <v>774</v>
      </c>
      <c r="AJ17" s="2864" t="s">
        <v>211</v>
      </c>
      <c r="AK17" s="2864"/>
      <c r="AL17" s="2864"/>
      <c r="AM17" s="459"/>
      <c r="AN17" s="459"/>
      <c r="AO17" s="2883" t="s">
        <v>8</v>
      </c>
      <c r="AP17" s="2983"/>
      <c r="AQ17" s="3133">
        <v>9585</v>
      </c>
      <c r="AR17" s="3071"/>
      <c r="AS17" s="3071"/>
      <c r="AT17" s="3071"/>
      <c r="AU17" s="3071"/>
      <c r="AV17" s="3071"/>
      <c r="AW17" s="3071"/>
      <c r="AX17" s="3071"/>
      <c r="AY17" s="3071"/>
      <c r="AZ17" s="3071"/>
      <c r="BA17" s="3071"/>
      <c r="BB17" s="3071"/>
      <c r="BC17" s="3071"/>
      <c r="BD17" s="3071"/>
      <c r="BE17" s="3071"/>
      <c r="BF17" s="3071"/>
      <c r="BG17" s="3070"/>
      <c r="BH17" s="3071"/>
      <c r="BI17" s="3071"/>
      <c r="BJ17" s="3071"/>
      <c r="BK17" s="3071"/>
      <c r="BL17" s="3071"/>
      <c r="BM17" s="3071"/>
      <c r="BN17" s="3071"/>
      <c r="BO17" s="3071"/>
      <c r="BP17" s="3071"/>
      <c r="BQ17" s="3071"/>
      <c r="BR17" s="3071"/>
      <c r="BS17" s="3071"/>
      <c r="BT17" s="3071"/>
      <c r="BU17" s="3071"/>
      <c r="BV17" s="3071"/>
      <c r="BW17" s="3071"/>
      <c r="BX17" s="3071"/>
      <c r="BY17" s="3071"/>
      <c r="BZ17" s="3071"/>
      <c r="CA17" s="3071"/>
      <c r="CB17" s="3071"/>
      <c r="CC17" s="3128"/>
      <c r="CD17" s="3070"/>
      <c r="CE17" s="3071"/>
      <c r="CF17" s="3071"/>
      <c r="CG17" s="3071"/>
      <c r="CH17" s="3071"/>
      <c r="CI17" s="3071"/>
      <c r="CJ17" s="3071"/>
      <c r="CK17" s="3071"/>
      <c r="CL17" s="3071"/>
      <c r="CM17" s="3071"/>
      <c r="CN17" s="3071"/>
      <c r="CO17" s="3071"/>
      <c r="CP17" s="3071"/>
      <c r="CQ17" s="3071"/>
      <c r="CR17" s="3071"/>
      <c r="CS17" s="3071"/>
      <c r="CT17" s="3071"/>
      <c r="CU17" s="3071"/>
      <c r="CV17" s="3128"/>
      <c r="CW17" s="2979" t="s">
        <v>0</v>
      </c>
      <c r="CX17" s="2188"/>
      <c r="CY17" s="2020">
        <v>1106</v>
      </c>
      <c r="CZ17" s="2020"/>
      <c r="DA17" s="2020"/>
      <c r="DB17" s="2020"/>
      <c r="DC17" s="2020"/>
      <c r="DD17" s="2020"/>
      <c r="DE17" s="2020"/>
      <c r="DF17" s="2020"/>
      <c r="DG17" s="2020"/>
      <c r="DH17" s="2020"/>
      <c r="DI17" s="2020"/>
      <c r="DJ17" s="2020"/>
      <c r="DK17" s="2020"/>
      <c r="DL17" s="2020"/>
      <c r="DM17" s="2183" t="s">
        <v>1</v>
      </c>
      <c r="DN17" s="2848"/>
      <c r="DO17" s="2979" t="s">
        <v>0</v>
      </c>
      <c r="DP17" s="2188"/>
      <c r="DQ17" s="2020"/>
      <c r="DR17" s="2020"/>
      <c r="DS17" s="2020"/>
      <c r="DT17" s="2020"/>
      <c r="DU17" s="2020"/>
      <c r="DV17" s="2020"/>
      <c r="DW17" s="2020"/>
      <c r="DX17" s="2020"/>
      <c r="DY17" s="2020"/>
      <c r="DZ17" s="2020"/>
      <c r="EA17" s="2020"/>
      <c r="EB17" s="2020"/>
      <c r="EC17" s="2020"/>
      <c r="ED17" s="2020"/>
      <c r="EE17" s="2183" t="s">
        <v>1</v>
      </c>
      <c r="EF17" s="2848"/>
      <c r="EG17" s="2188" t="s">
        <v>0</v>
      </c>
      <c r="EH17" s="2188"/>
      <c r="EI17" s="2020"/>
      <c r="EJ17" s="2020"/>
      <c r="EK17" s="2020"/>
      <c r="EL17" s="2020"/>
      <c r="EM17" s="2020"/>
      <c r="EN17" s="2020"/>
      <c r="EO17" s="2020"/>
      <c r="EP17" s="2020"/>
      <c r="EQ17" s="2020"/>
      <c r="ER17" s="2020"/>
      <c r="ES17" s="2020"/>
      <c r="ET17" s="2020"/>
      <c r="EU17" s="2020"/>
      <c r="EV17" s="2183" t="s">
        <v>1</v>
      </c>
      <c r="EW17" s="2183"/>
      <c r="EX17" s="2456">
        <f t="shared" ref="EX17:EX26" si="0">AQ17+BG17+CD17-CY17-DQ17-EI17</f>
        <v>8479</v>
      </c>
      <c r="EY17" s="2457"/>
      <c r="EZ17" s="2457"/>
      <c r="FA17" s="2457"/>
      <c r="FB17" s="2457"/>
      <c r="FC17" s="2457"/>
      <c r="FD17" s="2457"/>
      <c r="FE17" s="2457"/>
      <c r="FF17" s="2457"/>
      <c r="FG17" s="2457"/>
      <c r="FH17" s="2457"/>
      <c r="FI17" s="2457"/>
      <c r="FJ17" s="2457"/>
      <c r="FK17" s="2457"/>
      <c r="FL17" s="2457"/>
      <c r="FM17" s="2457"/>
      <c r="FN17" s="2458"/>
    </row>
    <row r="18" spans="1:172" ht="21" customHeight="1">
      <c r="C18" s="171"/>
      <c r="D18" s="2984" t="s">
        <v>1129</v>
      </c>
      <c r="E18" s="2984"/>
      <c r="F18" s="2984"/>
      <c r="G18" s="2984"/>
      <c r="H18" s="2984"/>
      <c r="I18" s="2984"/>
      <c r="J18" s="2984"/>
      <c r="K18" s="2984"/>
      <c r="L18" s="2984"/>
      <c r="M18" s="2984"/>
      <c r="N18" s="2984"/>
      <c r="O18" s="2984"/>
      <c r="P18" s="2984"/>
      <c r="Q18" s="2984"/>
      <c r="R18" s="2984"/>
      <c r="S18" s="2984"/>
      <c r="T18" s="2984"/>
      <c r="U18" s="2984"/>
      <c r="V18" s="2984"/>
      <c r="W18" s="2984"/>
      <c r="X18" s="2985"/>
      <c r="Y18" s="2859">
        <v>55522</v>
      </c>
      <c r="Z18" s="2860"/>
      <c r="AA18" s="2860"/>
      <c r="AB18" s="2860"/>
      <c r="AC18" s="2861"/>
      <c r="AD18" s="170"/>
      <c r="AE18" s="457"/>
      <c r="AF18" s="457"/>
      <c r="AG18" s="457"/>
      <c r="AH18" s="457"/>
      <c r="AI18" s="960" t="s">
        <v>774</v>
      </c>
      <c r="AJ18" s="2864" t="s">
        <v>210</v>
      </c>
      <c r="AK18" s="2864"/>
      <c r="AL18" s="2864"/>
      <c r="AM18" s="459"/>
      <c r="AN18" s="459"/>
      <c r="AO18" s="2883" t="s">
        <v>7</v>
      </c>
      <c r="AP18" s="2983"/>
      <c r="AQ18" s="2443">
        <f>EX19</f>
        <v>0</v>
      </c>
      <c r="AR18" s="2444"/>
      <c r="AS18" s="2444"/>
      <c r="AT18" s="2444"/>
      <c r="AU18" s="2444"/>
      <c r="AV18" s="2444"/>
      <c r="AW18" s="2444"/>
      <c r="AX18" s="2444"/>
      <c r="AY18" s="2444"/>
      <c r="AZ18" s="2444"/>
      <c r="BA18" s="2444"/>
      <c r="BB18" s="2444"/>
      <c r="BC18" s="2444"/>
      <c r="BD18" s="2444"/>
      <c r="BE18" s="2444"/>
      <c r="BF18" s="2444"/>
      <c r="BG18" s="2915"/>
      <c r="BH18" s="2916"/>
      <c r="BI18" s="2916"/>
      <c r="BJ18" s="2916"/>
      <c r="BK18" s="2916"/>
      <c r="BL18" s="2916"/>
      <c r="BM18" s="2916"/>
      <c r="BN18" s="2916"/>
      <c r="BO18" s="2916"/>
      <c r="BP18" s="2916"/>
      <c r="BQ18" s="2916"/>
      <c r="BR18" s="2916"/>
      <c r="BS18" s="2916"/>
      <c r="BT18" s="2916"/>
      <c r="BU18" s="2916"/>
      <c r="BV18" s="2916"/>
      <c r="BW18" s="2916"/>
      <c r="BX18" s="2916"/>
      <c r="BY18" s="2916"/>
      <c r="BZ18" s="2916"/>
      <c r="CA18" s="2916"/>
      <c r="CB18" s="2916"/>
      <c r="CC18" s="2917"/>
      <c r="CD18" s="2915"/>
      <c r="CE18" s="2916"/>
      <c r="CF18" s="2916"/>
      <c r="CG18" s="2916"/>
      <c r="CH18" s="2916"/>
      <c r="CI18" s="2916"/>
      <c r="CJ18" s="2916"/>
      <c r="CK18" s="2916"/>
      <c r="CL18" s="2916"/>
      <c r="CM18" s="2916"/>
      <c r="CN18" s="2916"/>
      <c r="CO18" s="2916"/>
      <c r="CP18" s="2916"/>
      <c r="CQ18" s="2916"/>
      <c r="CR18" s="2916"/>
      <c r="CS18" s="2916"/>
      <c r="CT18" s="2916"/>
      <c r="CU18" s="2916"/>
      <c r="CV18" s="2917"/>
      <c r="CW18" s="2907" t="s">
        <v>0</v>
      </c>
      <c r="CX18" s="2075"/>
      <c r="CY18" s="2164"/>
      <c r="CZ18" s="2164"/>
      <c r="DA18" s="2164"/>
      <c r="DB18" s="2164"/>
      <c r="DC18" s="2164"/>
      <c r="DD18" s="2164"/>
      <c r="DE18" s="2164"/>
      <c r="DF18" s="2164"/>
      <c r="DG18" s="2164"/>
      <c r="DH18" s="2164"/>
      <c r="DI18" s="2164"/>
      <c r="DJ18" s="2164"/>
      <c r="DK18" s="2164"/>
      <c r="DL18" s="2164"/>
      <c r="DM18" s="2911" t="s">
        <v>1</v>
      </c>
      <c r="DN18" s="2912"/>
      <c r="DO18" s="2907" t="s">
        <v>0</v>
      </c>
      <c r="DP18" s="2075"/>
      <c r="DQ18" s="2164"/>
      <c r="DR18" s="2164"/>
      <c r="DS18" s="2164"/>
      <c r="DT18" s="2164"/>
      <c r="DU18" s="2164"/>
      <c r="DV18" s="2164"/>
      <c r="DW18" s="2164"/>
      <c r="DX18" s="2164"/>
      <c r="DY18" s="2164"/>
      <c r="DZ18" s="2164"/>
      <c r="EA18" s="2164"/>
      <c r="EB18" s="2164"/>
      <c r="EC18" s="2164"/>
      <c r="ED18" s="2164"/>
      <c r="EE18" s="2911" t="s">
        <v>1</v>
      </c>
      <c r="EF18" s="2912"/>
      <c r="EG18" s="2075" t="s">
        <v>0</v>
      </c>
      <c r="EH18" s="2075"/>
      <c r="EI18" s="2164"/>
      <c r="EJ18" s="2164"/>
      <c r="EK18" s="2164"/>
      <c r="EL18" s="2164"/>
      <c r="EM18" s="2164"/>
      <c r="EN18" s="2164"/>
      <c r="EO18" s="2164"/>
      <c r="EP18" s="2164"/>
      <c r="EQ18" s="2164"/>
      <c r="ER18" s="2164"/>
      <c r="ES18" s="2164"/>
      <c r="ET18" s="2164"/>
      <c r="EU18" s="2164"/>
      <c r="EV18" s="2911" t="s">
        <v>1</v>
      </c>
      <c r="EW18" s="2911"/>
      <c r="EX18" s="2456">
        <f t="shared" si="0"/>
        <v>0</v>
      </c>
      <c r="EY18" s="2457"/>
      <c r="EZ18" s="2457"/>
      <c r="FA18" s="2457"/>
      <c r="FB18" s="2457"/>
      <c r="FC18" s="2457"/>
      <c r="FD18" s="2457"/>
      <c r="FE18" s="2457"/>
      <c r="FF18" s="2457"/>
      <c r="FG18" s="2457"/>
      <c r="FH18" s="2457"/>
      <c r="FI18" s="2457"/>
      <c r="FJ18" s="2457"/>
      <c r="FK18" s="2457"/>
      <c r="FL18" s="2457"/>
      <c r="FM18" s="2457"/>
      <c r="FN18" s="2458"/>
    </row>
    <row r="19" spans="1:172" ht="21" customHeight="1">
      <c r="C19" s="171"/>
      <c r="D19" s="3023"/>
      <c r="E19" s="3023"/>
      <c r="F19" s="3023"/>
      <c r="G19" s="3023"/>
      <c r="H19" s="3023"/>
      <c r="I19" s="3023"/>
      <c r="J19" s="3023"/>
      <c r="K19" s="3023"/>
      <c r="L19" s="3023"/>
      <c r="M19" s="3023"/>
      <c r="N19" s="3023"/>
      <c r="O19" s="3023"/>
      <c r="P19" s="3023"/>
      <c r="Q19" s="3023"/>
      <c r="R19" s="3023"/>
      <c r="S19" s="3023"/>
      <c r="T19" s="3023"/>
      <c r="U19" s="3023"/>
      <c r="V19" s="3023"/>
      <c r="W19" s="3023"/>
      <c r="X19" s="3024"/>
      <c r="Y19" s="2859">
        <v>55722</v>
      </c>
      <c r="Z19" s="2860"/>
      <c r="AA19" s="2860"/>
      <c r="AB19" s="2860"/>
      <c r="AC19" s="2861"/>
      <c r="AD19" s="170"/>
      <c r="AE19" s="457"/>
      <c r="AF19" s="457"/>
      <c r="AG19" s="457"/>
      <c r="AH19" s="457"/>
      <c r="AI19" s="960" t="s">
        <v>774</v>
      </c>
      <c r="AJ19" s="2864" t="s">
        <v>211</v>
      </c>
      <c r="AK19" s="2864"/>
      <c r="AL19" s="2864"/>
      <c r="AM19" s="459"/>
      <c r="AN19" s="459"/>
      <c r="AO19" s="2883" t="s">
        <v>8</v>
      </c>
      <c r="AP19" s="2983"/>
      <c r="AQ19" s="3133"/>
      <c r="AR19" s="3071"/>
      <c r="AS19" s="3071"/>
      <c r="AT19" s="3071"/>
      <c r="AU19" s="3071"/>
      <c r="AV19" s="3071"/>
      <c r="AW19" s="3071"/>
      <c r="AX19" s="3071"/>
      <c r="AY19" s="3071"/>
      <c r="AZ19" s="3071"/>
      <c r="BA19" s="3071"/>
      <c r="BB19" s="3071"/>
      <c r="BC19" s="3071"/>
      <c r="BD19" s="3071"/>
      <c r="BE19" s="3071"/>
      <c r="BF19" s="3071"/>
      <c r="BG19" s="3070"/>
      <c r="BH19" s="3071"/>
      <c r="BI19" s="3071"/>
      <c r="BJ19" s="3071"/>
      <c r="BK19" s="3071"/>
      <c r="BL19" s="3071"/>
      <c r="BM19" s="3071"/>
      <c r="BN19" s="3071"/>
      <c r="BO19" s="3071"/>
      <c r="BP19" s="3071"/>
      <c r="BQ19" s="3071"/>
      <c r="BR19" s="3071"/>
      <c r="BS19" s="3071"/>
      <c r="BT19" s="3071"/>
      <c r="BU19" s="3071"/>
      <c r="BV19" s="3071"/>
      <c r="BW19" s="3071"/>
      <c r="BX19" s="3071"/>
      <c r="BY19" s="3071"/>
      <c r="BZ19" s="3071"/>
      <c r="CA19" s="3071"/>
      <c r="CB19" s="3071"/>
      <c r="CC19" s="3128"/>
      <c r="CD19" s="3070"/>
      <c r="CE19" s="3071"/>
      <c r="CF19" s="3071"/>
      <c r="CG19" s="3071"/>
      <c r="CH19" s="3071"/>
      <c r="CI19" s="3071"/>
      <c r="CJ19" s="3071"/>
      <c r="CK19" s="3071"/>
      <c r="CL19" s="3071"/>
      <c r="CM19" s="3071"/>
      <c r="CN19" s="3071"/>
      <c r="CO19" s="3071"/>
      <c r="CP19" s="3071"/>
      <c r="CQ19" s="3071"/>
      <c r="CR19" s="3071"/>
      <c r="CS19" s="3071"/>
      <c r="CT19" s="3071"/>
      <c r="CU19" s="3071"/>
      <c r="CV19" s="3128"/>
      <c r="CW19" s="2979" t="s">
        <v>0</v>
      </c>
      <c r="CX19" s="2188"/>
      <c r="CY19" s="2020"/>
      <c r="CZ19" s="2020"/>
      <c r="DA19" s="2020"/>
      <c r="DB19" s="2020"/>
      <c r="DC19" s="2020"/>
      <c r="DD19" s="2020"/>
      <c r="DE19" s="2020"/>
      <c r="DF19" s="2020"/>
      <c r="DG19" s="2020"/>
      <c r="DH19" s="2020"/>
      <c r="DI19" s="2020"/>
      <c r="DJ19" s="2020"/>
      <c r="DK19" s="2020"/>
      <c r="DL19" s="2020"/>
      <c r="DM19" s="2183" t="s">
        <v>1</v>
      </c>
      <c r="DN19" s="2848"/>
      <c r="DO19" s="2979" t="s">
        <v>0</v>
      </c>
      <c r="DP19" s="2188"/>
      <c r="DQ19" s="2020"/>
      <c r="DR19" s="2020"/>
      <c r="DS19" s="2020"/>
      <c r="DT19" s="2020"/>
      <c r="DU19" s="2020"/>
      <c r="DV19" s="2020"/>
      <c r="DW19" s="2020"/>
      <c r="DX19" s="2020"/>
      <c r="DY19" s="2020"/>
      <c r="DZ19" s="2020"/>
      <c r="EA19" s="2020"/>
      <c r="EB19" s="2020"/>
      <c r="EC19" s="2020"/>
      <c r="ED19" s="2020"/>
      <c r="EE19" s="2183" t="s">
        <v>1</v>
      </c>
      <c r="EF19" s="2848"/>
      <c r="EG19" s="2188" t="s">
        <v>0</v>
      </c>
      <c r="EH19" s="2188"/>
      <c r="EI19" s="2020"/>
      <c r="EJ19" s="2020"/>
      <c r="EK19" s="2020"/>
      <c r="EL19" s="2020"/>
      <c r="EM19" s="2020"/>
      <c r="EN19" s="2020"/>
      <c r="EO19" s="2020"/>
      <c r="EP19" s="2020"/>
      <c r="EQ19" s="2020"/>
      <c r="ER19" s="2020"/>
      <c r="ES19" s="2020"/>
      <c r="ET19" s="2020"/>
      <c r="EU19" s="2020"/>
      <c r="EV19" s="2183" t="s">
        <v>1</v>
      </c>
      <c r="EW19" s="2183"/>
      <c r="EX19" s="2456">
        <f t="shared" si="0"/>
        <v>0</v>
      </c>
      <c r="EY19" s="2457"/>
      <c r="EZ19" s="2457"/>
      <c r="FA19" s="2457"/>
      <c r="FB19" s="2457"/>
      <c r="FC19" s="2457"/>
      <c r="FD19" s="2457"/>
      <c r="FE19" s="2457"/>
      <c r="FF19" s="2457"/>
      <c r="FG19" s="2457"/>
      <c r="FH19" s="2457"/>
      <c r="FI19" s="2457"/>
      <c r="FJ19" s="2457"/>
      <c r="FK19" s="2457"/>
      <c r="FL19" s="2457"/>
      <c r="FM19" s="2457"/>
      <c r="FN19" s="2458"/>
    </row>
    <row r="20" spans="1:172" ht="21" customHeight="1">
      <c r="C20" s="171"/>
      <c r="D20" s="2993" t="s">
        <v>1177</v>
      </c>
      <c r="E20" s="2993"/>
      <c r="F20" s="2993"/>
      <c r="G20" s="2993"/>
      <c r="H20" s="2993"/>
      <c r="I20" s="2993"/>
      <c r="J20" s="2993"/>
      <c r="K20" s="2993"/>
      <c r="L20" s="2993"/>
      <c r="M20" s="2993"/>
      <c r="N20" s="2993"/>
      <c r="O20" s="2993"/>
      <c r="P20" s="2993"/>
      <c r="Q20" s="2993"/>
      <c r="R20" s="2993"/>
      <c r="S20" s="2993"/>
      <c r="T20" s="2993"/>
      <c r="U20" s="2993"/>
      <c r="V20" s="2993"/>
      <c r="W20" s="2993"/>
      <c r="X20" s="2994"/>
      <c r="Y20" s="2859">
        <v>5553</v>
      </c>
      <c r="Z20" s="2860"/>
      <c r="AA20" s="2860"/>
      <c r="AB20" s="2860"/>
      <c r="AC20" s="2861"/>
      <c r="AD20" s="170"/>
      <c r="AE20" s="457"/>
      <c r="AF20" s="457"/>
      <c r="AG20" s="457"/>
      <c r="AH20" s="457"/>
      <c r="AI20" s="960" t="s">
        <v>774</v>
      </c>
      <c r="AJ20" s="2864" t="s">
        <v>210</v>
      </c>
      <c r="AK20" s="2864"/>
      <c r="AL20" s="2864"/>
      <c r="AM20" s="459"/>
      <c r="AN20" s="459"/>
      <c r="AO20" s="2883" t="s">
        <v>7</v>
      </c>
      <c r="AP20" s="2983"/>
      <c r="AQ20" s="2443">
        <f>EX21</f>
        <v>169743</v>
      </c>
      <c r="AR20" s="2444"/>
      <c r="AS20" s="2444"/>
      <c r="AT20" s="2444"/>
      <c r="AU20" s="2444"/>
      <c r="AV20" s="2444"/>
      <c r="AW20" s="2444"/>
      <c r="AX20" s="2444"/>
      <c r="AY20" s="2444"/>
      <c r="AZ20" s="2444"/>
      <c r="BA20" s="2444"/>
      <c r="BB20" s="2444"/>
      <c r="BC20" s="2444"/>
      <c r="BD20" s="2444"/>
      <c r="BE20" s="2444"/>
      <c r="BF20" s="2444"/>
      <c r="BG20" s="2915">
        <v>181911</v>
      </c>
      <c r="BH20" s="2916"/>
      <c r="BI20" s="2916"/>
      <c r="BJ20" s="2916"/>
      <c r="BK20" s="2916"/>
      <c r="BL20" s="2916"/>
      <c r="BM20" s="2916"/>
      <c r="BN20" s="2916"/>
      <c r="BO20" s="2916"/>
      <c r="BP20" s="2916"/>
      <c r="BQ20" s="2916"/>
      <c r="BR20" s="2916"/>
      <c r="BS20" s="2916"/>
      <c r="BT20" s="2916"/>
      <c r="BU20" s="2916"/>
      <c r="BV20" s="2916"/>
      <c r="BW20" s="2916"/>
      <c r="BX20" s="2916"/>
      <c r="BY20" s="2916"/>
      <c r="BZ20" s="2916"/>
      <c r="CA20" s="2916"/>
      <c r="CB20" s="2916"/>
      <c r="CC20" s="2917"/>
      <c r="CD20" s="2915"/>
      <c r="CE20" s="2916"/>
      <c r="CF20" s="2916"/>
      <c r="CG20" s="2916"/>
      <c r="CH20" s="2916"/>
      <c r="CI20" s="2916"/>
      <c r="CJ20" s="2916"/>
      <c r="CK20" s="2916"/>
      <c r="CL20" s="2916"/>
      <c r="CM20" s="2916"/>
      <c r="CN20" s="2916"/>
      <c r="CO20" s="2916"/>
      <c r="CP20" s="2916"/>
      <c r="CQ20" s="2916"/>
      <c r="CR20" s="2916"/>
      <c r="CS20" s="2916"/>
      <c r="CT20" s="2916"/>
      <c r="CU20" s="2916"/>
      <c r="CV20" s="2917"/>
      <c r="CW20" s="2907" t="s">
        <v>0</v>
      </c>
      <c r="CX20" s="2075"/>
      <c r="CY20" s="2164">
        <v>31193</v>
      </c>
      <c r="CZ20" s="2164"/>
      <c r="DA20" s="2164"/>
      <c r="DB20" s="2164"/>
      <c r="DC20" s="2164"/>
      <c r="DD20" s="2164"/>
      <c r="DE20" s="2164"/>
      <c r="DF20" s="2164"/>
      <c r="DG20" s="2164"/>
      <c r="DH20" s="2164"/>
      <c r="DI20" s="2164"/>
      <c r="DJ20" s="2164"/>
      <c r="DK20" s="2164"/>
      <c r="DL20" s="2164"/>
      <c r="DM20" s="2911" t="s">
        <v>1</v>
      </c>
      <c r="DN20" s="2912"/>
      <c r="DO20" s="2907" t="s">
        <v>0</v>
      </c>
      <c r="DP20" s="2075"/>
      <c r="DQ20" s="2164"/>
      <c r="DR20" s="2164"/>
      <c r="DS20" s="2164"/>
      <c r="DT20" s="2164"/>
      <c r="DU20" s="2164"/>
      <c r="DV20" s="2164"/>
      <c r="DW20" s="2164"/>
      <c r="DX20" s="2164"/>
      <c r="DY20" s="2164"/>
      <c r="DZ20" s="2164"/>
      <c r="EA20" s="2164"/>
      <c r="EB20" s="2164"/>
      <c r="EC20" s="2164"/>
      <c r="ED20" s="2164"/>
      <c r="EE20" s="2911" t="s">
        <v>1</v>
      </c>
      <c r="EF20" s="2912"/>
      <c r="EG20" s="2075" t="s">
        <v>0</v>
      </c>
      <c r="EH20" s="2075"/>
      <c r="EI20" s="2164">
        <v>8496</v>
      </c>
      <c r="EJ20" s="2164"/>
      <c r="EK20" s="2164"/>
      <c r="EL20" s="2164"/>
      <c r="EM20" s="2164"/>
      <c r="EN20" s="2164"/>
      <c r="EO20" s="2164"/>
      <c r="EP20" s="2164"/>
      <c r="EQ20" s="2164"/>
      <c r="ER20" s="2164"/>
      <c r="ES20" s="2164"/>
      <c r="ET20" s="2164"/>
      <c r="EU20" s="2164"/>
      <c r="EV20" s="2911" t="s">
        <v>1</v>
      </c>
      <c r="EW20" s="2911"/>
      <c r="EX20" s="2456">
        <f t="shared" si="0"/>
        <v>311965</v>
      </c>
      <c r="EY20" s="2457"/>
      <c r="EZ20" s="2457"/>
      <c r="FA20" s="2457"/>
      <c r="FB20" s="2457"/>
      <c r="FC20" s="2457"/>
      <c r="FD20" s="2457"/>
      <c r="FE20" s="2457"/>
      <c r="FF20" s="2457"/>
      <c r="FG20" s="2457"/>
      <c r="FH20" s="2457"/>
      <c r="FI20" s="2457"/>
      <c r="FJ20" s="2457"/>
      <c r="FK20" s="2457"/>
      <c r="FL20" s="2457"/>
      <c r="FM20" s="2457"/>
      <c r="FN20" s="2458"/>
    </row>
    <row r="21" spans="1:172" ht="21" customHeight="1">
      <c r="C21" s="171"/>
      <c r="D21" s="3414"/>
      <c r="E21" s="3414"/>
      <c r="F21" s="3414"/>
      <c r="G21" s="3414"/>
      <c r="H21" s="3414"/>
      <c r="I21" s="3414"/>
      <c r="J21" s="3414"/>
      <c r="K21" s="3414"/>
      <c r="L21" s="3414"/>
      <c r="M21" s="3414"/>
      <c r="N21" s="3414"/>
      <c r="O21" s="3414"/>
      <c r="P21" s="3414"/>
      <c r="Q21" s="3414"/>
      <c r="R21" s="3414"/>
      <c r="S21" s="3414"/>
      <c r="T21" s="3414"/>
      <c r="U21" s="3414"/>
      <c r="V21" s="3414"/>
      <c r="W21" s="3414"/>
      <c r="X21" s="3415"/>
      <c r="Y21" s="2859">
        <v>5573</v>
      </c>
      <c r="Z21" s="2860"/>
      <c r="AA21" s="2860"/>
      <c r="AB21" s="2860"/>
      <c r="AC21" s="2861"/>
      <c r="AD21" s="170"/>
      <c r="AE21" s="457"/>
      <c r="AF21" s="457"/>
      <c r="AG21" s="457"/>
      <c r="AH21" s="457"/>
      <c r="AI21" s="960" t="s">
        <v>774</v>
      </c>
      <c r="AJ21" s="2864" t="s">
        <v>211</v>
      </c>
      <c r="AK21" s="2864"/>
      <c r="AL21" s="2864"/>
      <c r="AM21" s="459"/>
      <c r="AN21" s="459"/>
      <c r="AO21" s="2883" t="s">
        <v>8</v>
      </c>
      <c r="AP21" s="2983"/>
      <c r="AQ21" s="3133">
        <v>80908</v>
      </c>
      <c r="AR21" s="3071"/>
      <c r="AS21" s="3071"/>
      <c r="AT21" s="3071"/>
      <c r="AU21" s="3071"/>
      <c r="AV21" s="3071"/>
      <c r="AW21" s="3071"/>
      <c r="AX21" s="3071"/>
      <c r="AY21" s="3071"/>
      <c r="AZ21" s="3071"/>
      <c r="BA21" s="3071"/>
      <c r="BB21" s="3071"/>
      <c r="BC21" s="3071"/>
      <c r="BD21" s="3071"/>
      <c r="BE21" s="3071"/>
      <c r="BF21" s="3071"/>
      <c r="BG21" s="3070">
        <v>87886</v>
      </c>
      <c r="BH21" s="3071"/>
      <c r="BI21" s="3071"/>
      <c r="BJ21" s="3071"/>
      <c r="BK21" s="3071"/>
      <c r="BL21" s="3071"/>
      <c r="BM21" s="3071"/>
      <c r="BN21" s="3071"/>
      <c r="BO21" s="3071"/>
      <c r="BP21" s="3071"/>
      <c r="BQ21" s="3071"/>
      <c r="BR21" s="3071"/>
      <c r="BS21" s="3071"/>
      <c r="BT21" s="3071"/>
      <c r="BU21" s="3071"/>
      <c r="BV21" s="3071"/>
      <c r="BW21" s="3071"/>
      <c r="BX21" s="3071"/>
      <c r="BY21" s="3071"/>
      <c r="BZ21" s="3071"/>
      <c r="CA21" s="3071"/>
      <c r="CB21" s="3071"/>
      <c r="CC21" s="3128"/>
      <c r="CD21" s="3070"/>
      <c r="CE21" s="3071"/>
      <c r="CF21" s="3071"/>
      <c r="CG21" s="3071"/>
      <c r="CH21" s="3071"/>
      <c r="CI21" s="3071"/>
      <c r="CJ21" s="3071"/>
      <c r="CK21" s="3071"/>
      <c r="CL21" s="3071"/>
      <c r="CM21" s="3071"/>
      <c r="CN21" s="3071"/>
      <c r="CO21" s="3071"/>
      <c r="CP21" s="3071"/>
      <c r="CQ21" s="3071"/>
      <c r="CR21" s="3071"/>
      <c r="CS21" s="3071"/>
      <c r="CT21" s="3071"/>
      <c r="CU21" s="3071"/>
      <c r="CV21" s="3128"/>
      <c r="CW21" s="2979" t="s">
        <v>0</v>
      </c>
      <c r="CX21" s="2188"/>
      <c r="CY21" s="2020">
        <v>1980</v>
      </c>
      <c r="CZ21" s="2020"/>
      <c r="DA21" s="2020"/>
      <c r="DB21" s="2020"/>
      <c r="DC21" s="2020"/>
      <c r="DD21" s="2020"/>
      <c r="DE21" s="2020"/>
      <c r="DF21" s="2020"/>
      <c r="DG21" s="2020"/>
      <c r="DH21" s="2020"/>
      <c r="DI21" s="2020"/>
      <c r="DJ21" s="2020"/>
      <c r="DK21" s="2020"/>
      <c r="DL21" s="2020"/>
      <c r="DM21" s="2183" t="s">
        <v>1</v>
      </c>
      <c r="DN21" s="2848"/>
      <c r="DO21" s="2979" t="s">
        <v>0</v>
      </c>
      <c r="DP21" s="2188"/>
      <c r="DQ21" s="2020">
        <v>189</v>
      </c>
      <c r="DR21" s="2020"/>
      <c r="DS21" s="2020"/>
      <c r="DT21" s="2020"/>
      <c r="DU21" s="2020"/>
      <c r="DV21" s="2020"/>
      <c r="DW21" s="2020"/>
      <c r="DX21" s="2020"/>
      <c r="DY21" s="2020"/>
      <c r="DZ21" s="2020"/>
      <c r="EA21" s="2020"/>
      <c r="EB21" s="2020"/>
      <c r="EC21" s="2020"/>
      <c r="ED21" s="2020"/>
      <c r="EE21" s="2183" t="s">
        <v>1</v>
      </c>
      <c r="EF21" s="2848"/>
      <c r="EG21" s="2188" t="s">
        <v>0</v>
      </c>
      <c r="EH21" s="2188"/>
      <c r="EI21" s="2020">
        <v>-3118</v>
      </c>
      <c r="EJ21" s="2020"/>
      <c r="EK21" s="2020"/>
      <c r="EL21" s="2020"/>
      <c r="EM21" s="2020"/>
      <c r="EN21" s="2020"/>
      <c r="EO21" s="2020"/>
      <c r="EP21" s="2020"/>
      <c r="EQ21" s="2020"/>
      <c r="ER21" s="2020"/>
      <c r="ES21" s="2020"/>
      <c r="ET21" s="2020"/>
      <c r="EU21" s="2020"/>
      <c r="EV21" s="2183" t="s">
        <v>1</v>
      </c>
      <c r="EW21" s="2183"/>
      <c r="EX21" s="2456">
        <f t="shared" si="0"/>
        <v>169743</v>
      </c>
      <c r="EY21" s="2457"/>
      <c r="EZ21" s="2457"/>
      <c r="FA21" s="2457"/>
      <c r="FB21" s="2457"/>
      <c r="FC21" s="2457"/>
      <c r="FD21" s="2457"/>
      <c r="FE21" s="2457"/>
      <c r="FF21" s="2457"/>
      <c r="FG21" s="2457"/>
      <c r="FH21" s="2457"/>
      <c r="FI21" s="2457"/>
      <c r="FJ21" s="2457"/>
      <c r="FK21" s="2457"/>
      <c r="FL21" s="2457"/>
      <c r="FM21" s="2457"/>
      <c r="FN21" s="2458"/>
    </row>
    <row r="22" spans="1:172" ht="23.25" customHeight="1">
      <c r="C22" s="169"/>
      <c r="D22" s="3469" t="s">
        <v>1185</v>
      </c>
      <c r="E22" s="3469"/>
      <c r="F22" s="3469"/>
      <c r="G22" s="3469"/>
      <c r="H22" s="3469"/>
      <c r="I22" s="3469"/>
      <c r="J22" s="3469"/>
      <c r="K22" s="3469"/>
      <c r="L22" s="3469"/>
      <c r="M22" s="3469"/>
      <c r="N22" s="3469"/>
      <c r="O22" s="3469"/>
      <c r="P22" s="3469"/>
      <c r="Q22" s="3469"/>
      <c r="R22" s="3469"/>
      <c r="S22" s="3469"/>
      <c r="T22" s="3469"/>
      <c r="U22" s="3469"/>
      <c r="V22" s="3469"/>
      <c r="W22" s="3469"/>
      <c r="X22" s="3470"/>
      <c r="Y22" s="2859">
        <v>5554</v>
      </c>
      <c r="Z22" s="2860"/>
      <c r="AA22" s="2860"/>
      <c r="AB22" s="2860"/>
      <c r="AC22" s="2861"/>
      <c r="AD22" s="170"/>
      <c r="AE22" s="457"/>
      <c r="AF22" s="457"/>
      <c r="AG22" s="457"/>
      <c r="AH22" s="457"/>
      <c r="AI22" s="960" t="s">
        <v>774</v>
      </c>
      <c r="AJ22" s="2864" t="s">
        <v>210</v>
      </c>
      <c r="AK22" s="2864"/>
      <c r="AL22" s="2864"/>
      <c r="AM22" s="459"/>
      <c r="AN22" s="459"/>
      <c r="AO22" s="2883" t="s">
        <v>7</v>
      </c>
      <c r="AP22" s="2983"/>
      <c r="AQ22" s="2443">
        <f>EX23</f>
        <v>0</v>
      </c>
      <c r="AR22" s="2444"/>
      <c r="AS22" s="2444"/>
      <c r="AT22" s="2444"/>
      <c r="AU22" s="2444"/>
      <c r="AV22" s="2444"/>
      <c r="AW22" s="2444"/>
      <c r="AX22" s="2444"/>
      <c r="AY22" s="2444"/>
      <c r="AZ22" s="2444"/>
      <c r="BA22" s="2444"/>
      <c r="BB22" s="2444"/>
      <c r="BC22" s="2444"/>
      <c r="BD22" s="2444"/>
      <c r="BE22" s="2444"/>
      <c r="BF22" s="2444"/>
      <c r="BG22" s="2915"/>
      <c r="BH22" s="2916"/>
      <c r="BI22" s="2916"/>
      <c r="BJ22" s="2916"/>
      <c r="BK22" s="2916"/>
      <c r="BL22" s="2916"/>
      <c r="BM22" s="2916"/>
      <c r="BN22" s="2916"/>
      <c r="BO22" s="2916"/>
      <c r="BP22" s="2916"/>
      <c r="BQ22" s="2916"/>
      <c r="BR22" s="2916"/>
      <c r="BS22" s="2916"/>
      <c r="BT22" s="2916"/>
      <c r="BU22" s="2916"/>
      <c r="BV22" s="2916"/>
      <c r="BW22" s="2916"/>
      <c r="BX22" s="2916"/>
      <c r="BY22" s="2916"/>
      <c r="BZ22" s="2916"/>
      <c r="CA22" s="2916"/>
      <c r="CB22" s="2916"/>
      <c r="CC22" s="2917"/>
      <c r="CD22" s="2915"/>
      <c r="CE22" s="2916"/>
      <c r="CF22" s="2916"/>
      <c r="CG22" s="2916"/>
      <c r="CH22" s="2916"/>
      <c r="CI22" s="2916"/>
      <c r="CJ22" s="2916"/>
      <c r="CK22" s="2916"/>
      <c r="CL22" s="2916"/>
      <c r="CM22" s="2916"/>
      <c r="CN22" s="2916"/>
      <c r="CO22" s="2916"/>
      <c r="CP22" s="2916"/>
      <c r="CQ22" s="2916"/>
      <c r="CR22" s="2916"/>
      <c r="CS22" s="2916"/>
      <c r="CT22" s="2916"/>
      <c r="CU22" s="2916"/>
      <c r="CV22" s="2917"/>
      <c r="CW22" s="2907" t="s">
        <v>0</v>
      </c>
      <c r="CX22" s="2075"/>
      <c r="CY22" s="2164"/>
      <c r="CZ22" s="2164"/>
      <c r="DA22" s="2164"/>
      <c r="DB22" s="2164"/>
      <c r="DC22" s="2164"/>
      <c r="DD22" s="2164"/>
      <c r="DE22" s="2164"/>
      <c r="DF22" s="2164"/>
      <c r="DG22" s="2164"/>
      <c r="DH22" s="2164"/>
      <c r="DI22" s="2164"/>
      <c r="DJ22" s="2164"/>
      <c r="DK22" s="2164"/>
      <c r="DL22" s="2164"/>
      <c r="DM22" s="2911" t="s">
        <v>1</v>
      </c>
      <c r="DN22" s="2912"/>
      <c r="DO22" s="2907" t="s">
        <v>0</v>
      </c>
      <c r="DP22" s="2075"/>
      <c r="DQ22" s="2164"/>
      <c r="DR22" s="2164"/>
      <c r="DS22" s="2164"/>
      <c r="DT22" s="2164"/>
      <c r="DU22" s="2164"/>
      <c r="DV22" s="2164"/>
      <c r="DW22" s="2164"/>
      <c r="DX22" s="2164"/>
      <c r="DY22" s="2164"/>
      <c r="DZ22" s="2164"/>
      <c r="EA22" s="2164"/>
      <c r="EB22" s="2164"/>
      <c r="EC22" s="2164"/>
      <c r="ED22" s="2164"/>
      <c r="EE22" s="2911" t="s">
        <v>1</v>
      </c>
      <c r="EF22" s="2912"/>
      <c r="EG22" s="2075" t="s">
        <v>0</v>
      </c>
      <c r="EH22" s="2075"/>
      <c r="EI22" s="2164"/>
      <c r="EJ22" s="2164"/>
      <c r="EK22" s="2164"/>
      <c r="EL22" s="2164"/>
      <c r="EM22" s="2164"/>
      <c r="EN22" s="2164"/>
      <c r="EO22" s="2164"/>
      <c r="EP22" s="2164"/>
      <c r="EQ22" s="2164"/>
      <c r="ER22" s="2164"/>
      <c r="ES22" s="2164"/>
      <c r="ET22" s="2164"/>
      <c r="EU22" s="2164"/>
      <c r="EV22" s="2911" t="s">
        <v>1</v>
      </c>
      <c r="EW22" s="2911"/>
      <c r="EX22" s="2456">
        <f t="shared" si="0"/>
        <v>0</v>
      </c>
      <c r="EY22" s="2457"/>
      <c r="EZ22" s="2457"/>
      <c r="FA22" s="2457"/>
      <c r="FB22" s="2457"/>
      <c r="FC22" s="2457"/>
      <c r="FD22" s="2457"/>
      <c r="FE22" s="2457"/>
      <c r="FF22" s="2457"/>
      <c r="FG22" s="2457"/>
      <c r="FH22" s="2457"/>
      <c r="FI22" s="2457"/>
      <c r="FJ22" s="2457"/>
      <c r="FK22" s="2457"/>
      <c r="FL22" s="2457"/>
      <c r="FM22" s="2457"/>
      <c r="FN22" s="2458"/>
    </row>
    <row r="23" spans="1:172" ht="32.25" customHeight="1">
      <c r="C23" s="171"/>
      <c r="D23" s="2609"/>
      <c r="E23" s="2609"/>
      <c r="F23" s="2609"/>
      <c r="G23" s="2609"/>
      <c r="H23" s="2609"/>
      <c r="I23" s="2609"/>
      <c r="J23" s="2609"/>
      <c r="K23" s="2609"/>
      <c r="L23" s="2609"/>
      <c r="M23" s="2609"/>
      <c r="N23" s="2609"/>
      <c r="O23" s="2609"/>
      <c r="P23" s="2609"/>
      <c r="Q23" s="2609"/>
      <c r="R23" s="2609"/>
      <c r="S23" s="2609"/>
      <c r="T23" s="2609"/>
      <c r="U23" s="2609"/>
      <c r="V23" s="2609"/>
      <c r="W23" s="2609"/>
      <c r="X23" s="2610"/>
      <c r="Y23" s="2859">
        <v>5574</v>
      </c>
      <c r="Z23" s="2860"/>
      <c r="AA23" s="2860"/>
      <c r="AB23" s="2860"/>
      <c r="AC23" s="2861"/>
      <c r="AD23" s="170"/>
      <c r="AE23" s="457"/>
      <c r="AF23" s="457"/>
      <c r="AG23" s="457"/>
      <c r="AH23" s="457"/>
      <c r="AI23" s="960" t="s">
        <v>774</v>
      </c>
      <c r="AJ23" s="2864" t="s">
        <v>211</v>
      </c>
      <c r="AK23" s="2864"/>
      <c r="AL23" s="2864"/>
      <c r="AM23" s="459"/>
      <c r="AN23" s="459"/>
      <c r="AO23" s="2883" t="s">
        <v>8</v>
      </c>
      <c r="AP23" s="2983"/>
      <c r="AQ23" s="3133"/>
      <c r="AR23" s="3071"/>
      <c r="AS23" s="3071"/>
      <c r="AT23" s="3071"/>
      <c r="AU23" s="3071"/>
      <c r="AV23" s="3071"/>
      <c r="AW23" s="3071"/>
      <c r="AX23" s="3071"/>
      <c r="AY23" s="3071"/>
      <c r="AZ23" s="3071"/>
      <c r="BA23" s="3071"/>
      <c r="BB23" s="3071"/>
      <c r="BC23" s="3071"/>
      <c r="BD23" s="3071"/>
      <c r="BE23" s="3071"/>
      <c r="BF23" s="3071"/>
      <c r="BG23" s="3070"/>
      <c r="BH23" s="3071"/>
      <c r="BI23" s="3071"/>
      <c r="BJ23" s="3071"/>
      <c r="BK23" s="3071"/>
      <c r="BL23" s="3071"/>
      <c r="BM23" s="3071"/>
      <c r="BN23" s="3071"/>
      <c r="BO23" s="3071"/>
      <c r="BP23" s="3071"/>
      <c r="BQ23" s="3071"/>
      <c r="BR23" s="3071"/>
      <c r="BS23" s="3071"/>
      <c r="BT23" s="3071"/>
      <c r="BU23" s="3071"/>
      <c r="BV23" s="3071"/>
      <c r="BW23" s="3071"/>
      <c r="BX23" s="3071"/>
      <c r="BY23" s="3071"/>
      <c r="BZ23" s="3071"/>
      <c r="CA23" s="3071"/>
      <c r="CB23" s="3071"/>
      <c r="CC23" s="3128"/>
      <c r="CD23" s="3070"/>
      <c r="CE23" s="3071"/>
      <c r="CF23" s="3071"/>
      <c r="CG23" s="3071"/>
      <c r="CH23" s="3071"/>
      <c r="CI23" s="3071"/>
      <c r="CJ23" s="3071"/>
      <c r="CK23" s="3071"/>
      <c r="CL23" s="3071"/>
      <c r="CM23" s="3071"/>
      <c r="CN23" s="3071"/>
      <c r="CO23" s="3071"/>
      <c r="CP23" s="3071"/>
      <c r="CQ23" s="3071"/>
      <c r="CR23" s="3071"/>
      <c r="CS23" s="3071"/>
      <c r="CT23" s="3071"/>
      <c r="CU23" s="3071"/>
      <c r="CV23" s="3128"/>
      <c r="CW23" s="2979" t="s">
        <v>0</v>
      </c>
      <c r="CX23" s="2188"/>
      <c r="CY23" s="2020"/>
      <c r="CZ23" s="2020"/>
      <c r="DA23" s="2020"/>
      <c r="DB23" s="2020"/>
      <c r="DC23" s="2020"/>
      <c r="DD23" s="2020"/>
      <c r="DE23" s="2020"/>
      <c r="DF23" s="2020"/>
      <c r="DG23" s="2020"/>
      <c r="DH23" s="2020"/>
      <c r="DI23" s="2020"/>
      <c r="DJ23" s="2020"/>
      <c r="DK23" s="2020"/>
      <c r="DL23" s="2020"/>
      <c r="DM23" s="2183" t="s">
        <v>1</v>
      </c>
      <c r="DN23" s="2848"/>
      <c r="DO23" s="2979" t="s">
        <v>0</v>
      </c>
      <c r="DP23" s="2188"/>
      <c r="DQ23" s="2020"/>
      <c r="DR23" s="2020"/>
      <c r="DS23" s="2020"/>
      <c r="DT23" s="2020"/>
      <c r="DU23" s="2020"/>
      <c r="DV23" s="2020"/>
      <c r="DW23" s="2020"/>
      <c r="DX23" s="2020"/>
      <c r="DY23" s="2020"/>
      <c r="DZ23" s="2020"/>
      <c r="EA23" s="2020"/>
      <c r="EB23" s="2020"/>
      <c r="EC23" s="2020"/>
      <c r="ED23" s="2020"/>
      <c r="EE23" s="2183" t="s">
        <v>1</v>
      </c>
      <c r="EF23" s="2848"/>
      <c r="EG23" s="2188" t="s">
        <v>0</v>
      </c>
      <c r="EH23" s="2188"/>
      <c r="EI23" s="2020"/>
      <c r="EJ23" s="2020"/>
      <c r="EK23" s="2020"/>
      <c r="EL23" s="2020"/>
      <c r="EM23" s="2020"/>
      <c r="EN23" s="2020"/>
      <c r="EO23" s="2020"/>
      <c r="EP23" s="2020"/>
      <c r="EQ23" s="2020"/>
      <c r="ER23" s="2020"/>
      <c r="ES23" s="2020"/>
      <c r="ET23" s="2020"/>
      <c r="EU23" s="2020"/>
      <c r="EV23" s="2183" t="s">
        <v>1</v>
      </c>
      <c r="EW23" s="2183"/>
      <c r="EX23" s="2456">
        <f t="shared" si="0"/>
        <v>0</v>
      </c>
      <c r="EY23" s="2457"/>
      <c r="EZ23" s="2457"/>
      <c r="FA23" s="2457"/>
      <c r="FB23" s="2457"/>
      <c r="FC23" s="2457"/>
      <c r="FD23" s="2457"/>
      <c r="FE23" s="2457"/>
      <c r="FF23" s="2457"/>
      <c r="FG23" s="2457"/>
      <c r="FH23" s="2457"/>
      <c r="FI23" s="2457"/>
      <c r="FJ23" s="2457"/>
      <c r="FK23" s="2457"/>
      <c r="FL23" s="2457"/>
      <c r="FM23" s="2457"/>
      <c r="FN23" s="2458"/>
    </row>
    <row r="24" spans="1:172" ht="20.100000000000001" customHeight="1">
      <c r="C24" s="169"/>
      <c r="D24" s="2984" t="s">
        <v>1178</v>
      </c>
      <c r="E24" s="2984"/>
      <c r="F24" s="2984"/>
      <c r="G24" s="2984"/>
      <c r="H24" s="2984"/>
      <c r="I24" s="2984"/>
      <c r="J24" s="2984"/>
      <c r="K24" s="2984"/>
      <c r="L24" s="2984"/>
      <c r="M24" s="2984"/>
      <c r="N24" s="2984"/>
      <c r="O24" s="2984"/>
      <c r="P24" s="2984"/>
      <c r="Q24" s="2984"/>
      <c r="R24" s="2984"/>
      <c r="S24" s="2984"/>
      <c r="T24" s="2984"/>
      <c r="U24" s="2984"/>
      <c r="V24" s="2984"/>
      <c r="W24" s="2984"/>
      <c r="X24" s="2985"/>
      <c r="Y24" s="2859">
        <v>55541</v>
      </c>
      <c r="Z24" s="2860"/>
      <c r="AA24" s="2860"/>
      <c r="AB24" s="2860"/>
      <c r="AC24" s="2861"/>
      <c r="AD24" s="170"/>
      <c r="AE24" s="457"/>
      <c r="AF24" s="457"/>
      <c r="AG24" s="457"/>
      <c r="AH24" s="457"/>
      <c r="AI24" s="960" t="s">
        <v>774</v>
      </c>
      <c r="AJ24" s="2864" t="s">
        <v>210</v>
      </c>
      <c r="AK24" s="2864"/>
      <c r="AL24" s="2864"/>
      <c r="AM24" s="459"/>
      <c r="AN24" s="459"/>
      <c r="AO24" s="2883" t="s">
        <v>7</v>
      </c>
      <c r="AP24" s="2983"/>
      <c r="AQ24" s="2443">
        <f>EX25</f>
        <v>13884</v>
      </c>
      <c r="AR24" s="2444"/>
      <c r="AS24" s="2444"/>
      <c r="AT24" s="2444"/>
      <c r="AU24" s="2444"/>
      <c r="AV24" s="2444"/>
      <c r="AW24" s="2444"/>
      <c r="AX24" s="2444"/>
      <c r="AY24" s="2444"/>
      <c r="AZ24" s="2444"/>
      <c r="BA24" s="2444"/>
      <c r="BB24" s="2444"/>
      <c r="BC24" s="2444"/>
      <c r="BD24" s="2444"/>
      <c r="BE24" s="2444"/>
      <c r="BF24" s="2444"/>
      <c r="BG24" s="2915"/>
      <c r="BH24" s="2916"/>
      <c r="BI24" s="2916"/>
      <c r="BJ24" s="2916"/>
      <c r="BK24" s="2916"/>
      <c r="BL24" s="2916"/>
      <c r="BM24" s="2916"/>
      <c r="BN24" s="2916"/>
      <c r="BO24" s="2916"/>
      <c r="BP24" s="2916"/>
      <c r="BQ24" s="2916"/>
      <c r="BR24" s="2916"/>
      <c r="BS24" s="2916"/>
      <c r="BT24" s="2916"/>
      <c r="BU24" s="2916"/>
      <c r="BV24" s="2916"/>
      <c r="BW24" s="2916"/>
      <c r="BX24" s="2916"/>
      <c r="BY24" s="2916"/>
      <c r="BZ24" s="2916"/>
      <c r="CA24" s="2916"/>
      <c r="CB24" s="2916"/>
      <c r="CC24" s="2917"/>
      <c r="CD24" s="2915"/>
      <c r="CE24" s="2916"/>
      <c r="CF24" s="2916"/>
      <c r="CG24" s="2916"/>
      <c r="CH24" s="2916"/>
      <c r="CI24" s="2916"/>
      <c r="CJ24" s="2916"/>
      <c r="CK24" s="2916"/>
      <c r="CL24" s="2916"/>
      <c r="CM24" s="2916"/>
      <c r="CN24" s="2916"/>
      <c r="CO24" s="2916"/>
      <c r="CP24" s="2916"/>
      <c r="CQ24" s="2916"/>
      <c r="CR24" s="2916"/>
      <c r="CS24" s="2916"/>
      <c r="CT24" s="2916"/>
      <c r="CU24" s="2916"/>
      <c r="CV24" s="2917"/>
      <c r="CW24" s="2907" t="s">
        <v>0</v>
      </c>
      <c r="CX24" s="2075"/>
      <c r="CY24" s="2164">
        <v>191</v>
      </c>
      <c r="CZ24" s="2164"/>
      <c r="DA24" s="2164"/>
      <c r="DB24" s="2164"/>
      <c r="DC24" s="2164"/>
      <c r="DD24" s="2164"/>
      <c r="DE24" s="2164"/>
      <c r="DF24" s="2164"/>
      <c r="DG24" s="2164"/>
      <c r="DH24" s="2164"/>
      <c r="DI24" s="2164"/>
      <c r="DJ24" s="2164"/>
      <c r="DK24" s="2164"/>
      <c r="DL24" s="2164"/>
      <c r="DM24" s="2911" t="s">
        <v>1</v>
      </c>
      <c r="DN24" s="2912"/>
      <c r="DO24" s="2907" t="s">
        <v>0</v>
      </c>
      <c r="DP24" s="2075"/>
      <c r="DQ24" s="2164"/>
      <c r="DR24" s="2164"/>
      <c r="DS24" s="2164"/>
      <c r="DT24" s="2164"/>
      <c r="DU24" s="2164"/>
      <c r="DV24" s="2164"/>
      <c r="DW24" s="2164"/>
      <c r="DX24" s="2164"/>
      <c r="DY24" s="2164"/>
      <c r="DZ24" s="2164"/>
      <c r="EA24" s="2164"/>
      <c r="EB24" s="2164"/>
      <c r="EC24" s="2164"/>
      <c r="ED24" s="2164"/>
      <c r="EE24" s="2911" t="s">
        <v>1</v>
      </c>
      <c r="EF24" s="2912"/>
      <c r="EG24" s="2075" t="s">
        <v>0</v>
      </c>
      <c r="EH24" s="2075"/>
      <c r="EI24" s="2164">
        <v>13693</v>
      </c>
      <c r="EJ24" s="2164"/>
      <c r="EK24" s="2164"/>
      <c r="EL24" s="2164"/>
      <c r="EM24" s="2164"/>
      <c r="EN24" s="2164"/>
      <c r="EO24" s="2164"/>
      <c r="EP24" s="2164"/>
      <c r="EQ24" s="2164"/>
      <c r="ER24" s="2164"/>
      <c r="ES24" s="2164"/>
      <c r="ET24" s="2164"/>
      <c r="EU24" s="2164"/>
      <c r="EV24" s="2911" t="s">
        <v>1</v>
      </c>
      <c r="EW24" s="2911"/>
      <c r="EX24" s="2456">
        <f t="shared" si="0"/>
        <v>0</v>
      </c>
      <c r="EY24" s="2457"/>
      <c r="EZ24" s="2457"/>
      <c r="FA24" s="2457"/>
      <c r="FB24" s="2457"/>
      <c r="FC24" s="2457"/>
      <c r="FD24" s="2457"/>
      <c r="FE24" s="2457"/>
      <c r="FF24" s="2457"/>
      <c r="FG24" s="2457"/>
      <c r="FH24" s="2457"/>
      <c r="FI24" s="2457"/>
      <c r="FJ24" s="2457"/>
      <c r="FK24" s="2457"/>
      <c r="FL24" s="2457"/>
      <c r="FM24" s="2457"/>
      <c r="FN24" s="2458"/>
    </row>
    <row r="25" spans="1:172" ht="20.100000000000001" customHeight="1">
      <c r="C25" s="171"/>
      <c r="D25" s="3023"/>
      <c r="E25" s="3023"/>
      <c r="F25" s="3023"/>
      <c r="G25" s="3023"/>
      <c r="H25" s="3023"/>
      <c r="I25" s="3023"/>
      <c r="J25" s="3023"/>
      <c r="K25" s="3023"/>
      <c r="L25" s="3023"/>
      <c r="M25" s="3023"/>
      <c r="N25" s="3023"/>
      <c r="O25" s="3023"/>
      <c r="P25" s="3023"/>
      <c r="Q25" s="3023"/>
      <c r="R25" s="3023"/>
      <c r="S25" s="3023"/>
      <c r="T25" s="3023"/>
      <c r="U25" s="3023"/>
      <c r="V25" s="3023"/>
      <c r="W25" s="3023"/>
      <c r="X25" s="3024"/>
      <c r="Y25" s="2859">
        <v>55741</v>
      </c>
      <c r="Z25" s="2860"/>
      <c r="AA25" s="2860"/>
      <c r="AB25" s="2860"/>
      <c r="AC25" s="2861"/>
      <c r="AD25" s="170"/>
      <c r="AE25" s="457"/>
      <c r="AF25" s="457"/>
      <c r="AG25" s="457"/>
      <c r="AH25" s="457"/>
      <c r="AI25" s="960" t="s">
        <v>774</v>
      </c>
      <c r="AJ25" s="2864" t="s">
        <v>211</v>
      </c>
      <c r="AK25" s="2864"/>
      <c r="AL25" s="2864"/>
      <c r="AM25" s="459"/>
      <c r="AN25" s="459"/>
      <c r="AO25" s="2883" t="s">
        <v>8</v>
      </c>
      <c r="AP25" s="2983"/>
      <c r="AQ25" s="2895"/>
      <c r="AR25" s="2843"/>
      <c r="AS25" s="2843"/>
      <c r="AT25" s="2843"/>
      <c r="AU25" s="2843"/>
      <c r="AV25" s="2843"/>
      <c r="AW25" s="2843"/>
      <c r="AX25" s="2843"/>
      <c r="AY25" s="2843"/>
      <c r="AZ25" s="2843"/>
      <c r="BA25" s="2843"/>
      <c r="BB25" s="2843"/>
      <c r="BC25" s="2843"/>
      <c r="BD25" s="2843"/>
      <c r="BE25" s="2843"/>
      <c r="BF25" s="2843"/>
      <c r="BG25" s="2914">
        <v>13884</v>
      </c>
      <c r="BH25" s="2843"/>
      <c r="BI25" s="2843"/>
      <c r="BJ25" s="2843"/>
      <c r="BK25" s="2843"/>
      <c r="BL25" s="2843"/>
      <c r="BM25" s="2843"/>
      <c r="BN25" s="2843"/>
      <c r="BO25" s="2843"/>
      <c r="BP25" s="2843"/>
      <c r="BQ25" s="2843"/>
      <c r="BR25" s="2843"/>
      <c r="BS25" s="2843"/>
      <c r="BT25" s="2843"/>
      <c r="BU25" s="2843"/>
      <c r="BV25" s="2843"/>
      <c r="BW25" s="2843"/>
      <c r="BX25" s="2843"/>
      <c r="BY25" s="2843"/>
      <c r="BZ25" s="2843"/>
      <c r="CA25" s="2843"/>
      <c r="CB25" s="2843"/>
      <c r="CC25" s="2844"/>
      <c r="CD25" s="2914"/>
      <c r="CE25" s="2843"/>
      <c r="CF25" s="2843"/>
      <c r="CG25" s="2843"/>
      <c r="CH25" s="2843"/>
      <c r="CI25" s="2843"/>
      <c r="CJ25" s="2843"/>
      <c r="CK25" s="2843"/>
      <c r="CL25" s="2843"/>
      <c r="CM25" s="2843"/>
      <c r="CN25" s="2843"/>
      <c r="CO25" s="2843"/>
      <c r="CP25" s="2843"/>
      <c r="CQ25" s="2843"/>
      <c r="CR25" s="2843"/>
      <c r="CS25" s="2843"/>
      <c r="CT25" s="2843"/>
      <c r="CU25" s="2843"/>
      <c r="CV25" s="2844"/>
      <c r="CW25" s="2839" t="s">
        <v>0</v>
      </c>
      <c r="CX25" s="2114"/>
      <c r="CY25" s="1510"/>
      <c r="CZ25" s="1510"/>
      <c r="DA25" s="1510"/>
      <c r="DB25" s="1510"/>
      <c r="DC25" s="1510"/>
      <c r="DD25" s="1510"/>
      <c r="DE25" s="1510"/>
      <c r="DF25" s="1510"/>
      <c r="DG25" s="1510"/>
      <c r="DH25" s="1510"/>
      <c r="DI25" s="1510"/>
      <c r="DJ25" s="1510"/>
      <c r="DK25" s="1510"/>
      <c r="DL25" s="1510"/>
      <c r="DM25" s="2118" t="s">
        <v>1</v>
      </c>
      <c r="DN25" s="2833"/>
      <c r="DO25" s="2839" t="s">
        <v>0</v>
      </c>
      <c r="DP25" s="2114"/>
      <c r="DQ25" s="1510"/>
      <c r="DR25" s="1510"/>
      <c r="DS25" s="1510"/>
      <c r="DT25" s="1510"/>
      <c r="DU25" s="1510"/>
      <c r="DV25" s="1510"/>
      <c r="DW25" s="1510"/>
      <c r="DX25" s="1510"/>
      <c r="DY25" s="1510"/>
      <c r="DZ25" s="1510"/>
      <c r="EA25" s="1510"/>
      <c r="EB25" s="1510"/>
      <c r="EC25" s="1510"/>
      <c r="ED25" s="1510"/>
      <c r="EE25" s="2118" t="s">
        <v>1</v>
      </c>
      <c r="EF25" s="2833"/>
      <c r="EG25" s="2114" t="s">
        <v>0</v>
      </c>
      <c r="EH25" s="2114"/>
      <c r="EI25" s="1510"/>
      <c r="EJ25" s="1510"/>
      <c r="EK25" s="1510"/>
      <c r="EL25" s="1510"/>
      <c r="EM25" s="1510"/>
      <c r="EN25" s="1510"/>
      <c r="EO25" s="1510"/>
      <c r="EP25" s="1510"/>
      <c r="EQ25" s="1510"/>
      <c r="ER25" s="1510"/>
      <c r="ES25" s="1510"/>
      <c r="ET25" s="1510"/>
      <c r="EU25" s="1510"/>
      <c r="EV25" s="2118" t="s">
        <v>1</v>
      </c>
      <c r="EW25" s="2118"/>
      <c r="EX25" s="2456">
        <f t="shared" si="0"/>
        <v>13884</v>
      </c>
      <c r="EY25" s="2457"/>
      <c r="EZ25" s="2457"/>
      <c r="FA25" s="2457"/>
      <c r="FB25" s="2457"/>
      <c r="FC25" s="2457"/>
      <c r="FD25" s="2457"/>
      <c r="FE25" s="2457"/>
      <c r="FF25" s="2457"/>
      <c r="FG25" s="2457"/>
      <c r="FH25" s="2457"/>
      <c r="FI25" s="2457"/>
      <c r="FJ25" s="2457"/>
      <c r="FK25" s="2457"/>
      <c r="FL25" s="2457"/>
      <c r="FM25" s="2457"/>
      <c r="FN25" s="2458"/>
    </row>
    <row r="26" spans="1:172" ht="20.100000000000001" customHeight="1">
      <c r="C26" s="169"/>
      <c r="D26" s="2984" t="s">
        <v>1181</v>
      </c>
      <c r="E26" s="2984"/>
      <c r="F26" s="2984"/>
      <c r="G26" s="2984"/>
      <c r="H26" s="2984"/>
      <c r="I26" s="2984"/>
      <c r="J26" s="2984"/>
      <c r="K26" s="2984"/>
      <c r="L26" s="2984"/>
      <c r="M26" s="2984"/>
      <c r="N26" s="2984"/>
      <c r="O26" s="2984"/>
      <c r="P26" s="2984"/>
      <c r="Q26" s="2984"/>
      <c r="R26" s="2984"/>
      <c r="S26" s="2984"/>
      <c r="T26" s="2984"/>
      <c r="U26" s="2984"/>
      <c r="V26" s="2984"/>
      <c r="W26" s="2984"/>
      <c r="X26" s="2985"/>
      <c r="Y26" s="2859">
        <v>55542</v>
      </c>
      <c r="Z26" s="2860"/>
      <c r="AA26" s="2860"/>
      <c r="AB26" s="2860"/>
      <c r="AC26" s="2861"/>
      <c r="AD26" s="170"/>
      <c r="AE26" s="457"/>
      <c r="AF26" s="457"/>
      <c r="AG26" s="457"/>
      <c r="AH26" s="457"/>
      <c r="AI26" s="960" t="s">
        <v>774</v>
      </c>
      <c r="AJ26" s="2864" t="s">
        <v>210</v>
      </c>
      <c r="AK26" s="2864"/>
      <c r="AL26" s="2864"/>
      <c r="AM26" s="459"/>
      <c r="AN26" s="459"/>
      <c r="AO26" s="2883" t="s">
        <v>7</v>
      </c>
      <c r="AP26" s="2983"/>
      <c r="AQ26" s="2399">
        <f>EX27</f>
        <v>0</v>
      </c>
      <c r="AR26" s="2388"/>
      <c r="AS26" s="2388"/>
      <c r="AT26" s="2388"/>
      <c r="AU26" s="2388"/>
      <c r="AV26" s="2388"/>
      <c r="AW26" s="2388"/>
      <c r="AX26" s="2388"/>
      <c r="AY26" s="2388"/>
      <c r="AZ26" s="2388"/>
      <c r="BA26" s="2388"/>
      <c r="BB26" s="2388"/>
      <c r="BC26" s="2388"/>
      <c r="BD26" s="2388"/>
      <c r="BE26" s="2388"/>
      <c r="BF26" s="2388"/>
      <c r="BG26" s="2914"/>
      <c r="BH26" s="2843"/>
      <c r="BI26" s="2843"/>
      <c r="BJ26" s="2843"/>
      <c r="BK26" s="2843"/>
      <c r="BL26" s="2843"/>
      <c r="BM26" s="2843"/>
      <c r="BN26" s="2843"/>
      <c r="BO26" s="2843"/>
      <c r="BP26" s="2843"/>
      <c r="BQ26" s="2843"/>
      <c r="BR26" s="2843"/>
      <c r="BS26" s="2843"/>
      <c r="BT26" s="2843"/>
      <c r="BU26" s="2843"/>
      <c r="BV26" s="2843"/>
      <c r="BW26" s="2843"/>
      <c r="BX26" s="2843"/>
      <c r="BY26" s="2843"/>
      <c r="BZ26" s="2843"/>
      <c r="CA26" s="2843"/>
      <c r="CB26" s="2843"/>
      <c r="CC26" s="2844"/>
      <c r="CD26" s="2914"/>
      <c r="CE26" s="2843"/>
      <c r="CF26" s="2843"/>
      <c r="CG26" s="2843"/>
      <c r="CH26" s="2843"/>
      <c r="CI26" s="2843"/>
      <c r="CJ26" s="2843"/>
      <c r="CK26" s="2843"/>
      <c r="CL26" s="2843"/>
      <c r="CM26" s="2843"/>
      <c r="CN26" s="2843"/>
      <c r="CO26" s="2843"/>
      <c r="CP26" s="2843"/>
      <c r="CQ26" s="2843"/>
      <c r="CR26" s="2843"/>
      <c r="CS26" s="2843"/>
      <c r="CT26" s="2843"/>
      <c r="CU26" s="2843"/>
      <c r="CV26" s="2844"/>
      <c r="CW26" s="2839" t="s">
        <v>0</v>
      </c>
      <c r="CX26" s="2114"/>
      <c r="CY26" s="1510"/>
      <c r="CZ26" s="1510"/>
      <c r="DA26" s="1510"/>
      <c r="DB26" s="1510"/>
      <c r="DC26" s="1510"/>
      <c r="DD26" s="1510"/>
      <c r="DE26" s="1510"/>
      <c r="DF26" s="1510"/>
      <c r="DG26" s="1510"/>
      <c r="DH26" s="1510"/>
      <c r="DI26" s="1510"/>
      <c r="DJ26" s="1510"/>
      <c r="DK26" s="1510"/>
      <c r="DL26" s="1510"/>
      <c r="DM26" s="2118" t="s">
        <v>1</v>
      </c>
      <c r="DN26" s="2833"/>
      <c r="DO26" s="2839" t="s">
        <v>0</v>
      </c>
      <c r="DP26" s="2114"/>
      <c r="DQ26" s="1510"/>
      <c r="DR26" s="1510"/>
      <c r="DS26" s="1510"/>
      <c r="DT26" s="1510"/>
      <c r="DU26" s="1510"/>
      <c r="DV26" s="1510"/>
      <c r="DW26" s="1510"/>
      <c r="DX26" s="1510"/>
      <c r="DY26" s="1510"/>
      <c r="DZ26" s="1510"/>
      <c r="EA26" s="1510"/>
      <c r="EB26" s="1510"/>
      <c r="EC26" s="1510"/>
      <c r="ED26" s="1510"/>
      <c r="EE26" s="2118" t="s">
        <v>1</v>
      </c>
      <c r="EF26" s="2833"/>
      <c r="EG26" s="2114" t="s">
        <v>0</v>
      </c>
      <c r="EH26" s="2114"/>
      <c r="EI26" s="1510"/>
      <c r="EJ26" s="1510"/>
      <c r="EK26" s="1510"/>
      <c r="EL26" s="1510"/>
      <c r="EM26" s="1510"/>
      <c r="EN26" s="1510"/>
      <c r="EO26" s="1510"/>
      <c r="EP26" s="1510"/>
      <c r="EQ26" s="1510"/>
      <c r="ER26" s="1510"/>
      <c r="ES26" s="1510"/>
      <c r="ET26" s="1510"/>
      <c r="EU26" s="1510"/>
      <c r="EV26" s="2118" t="s">
        <v>1</v>
      </c>
      <c r="EW26" s="2118"/>
      <c r="EX26" s="2456">
        <f t="shared" si="0"/>
        <v>0</v>
      </c>
      <c r="EY26" s="2457"/>
      <c r="EZ26" s="2457"/>
      <c r="FA26" s="2457"/>
      <c r="FB26" s="2457"/>
      <c r="FC26" s="2457"/>
      <c r="FD26" s="2457"/>
      <c r="FE26" s="2457"/>
      <c r="FF26" s="2457"/>
      <c r="FG26" s="2457"/>
      <c r="FH26" s="2457"/>
      <c r="FI26" s="2457"/>
      <c r="FJ26" s="2457"/>
      <c r="FK26" s="2457"/>
      <c r="FL26" s="2457"/>
      <c r="FM26" s="2457"/>
      <c r="FN26" s="2458"/>
    </row>
    <row r="27" spans="1:172" ht="20.100000000000001" customHeight="1" thickBot="1">
      <c r="C27" s="171"/>
      <c r="D27" s="3023"/>
      <c r="E27" s="3023"/>
      <c r="F27" s="3023"/>
      <c r="G27" s="3023"/>
      <c r="H27" s="3023"/>
      <c r="I27" s="3023"/>
      <c r="J27" s="3023"/>
      <c r="K27" s="3023"/>
      <c r="L27" s="3023"/>
      <c r="M27" s="3023"/>
      <c r="N27" s="3023"/>
      <c r="O27" s="3023"/>
      <c r="P27" s="3023"/>
      <c r="Q27" s="3023"/>
      <c r="R27" s="3023"/>
      <c r="S27" s="3023"/>
      <c r="T27" s="3023"/>
      <c r="U27" s="3023"/>
      <c r="V27" s="3023"/>
      <c r="W27" s="3023"/>
      <c r="X27" s="3024"/>
      <c r="Y27" s="2859">
        <v>55742</v>
      </c>
      <c r="Z27" s="2860"/>
      <c r="AA27" s="2860"/>
      <c r="AB27" s="2860"/>
      <c r="AC27" s="2861"/>
      <c r="AD27" s="170"/>
      <c r="AE27" s="2880" t="s">
        <v>774</v>
      </c>
      <c r="AF27" s="2880"/>
      <c r="AG27" s="2880"/>
      <c r="AH27" s="2880"/>
      <c r="AI27" s="2880"/>
      <c r="AJ27" s="2864" t="s">
        <v>211</v>
      </c>
      <c r="AK27" s="2864"/>
      <c r="AL27" s="2864"/>
      <c r="AM27" s="2880"/>
      <c r="AN27" s="2880"/>
      <c r="AO27" s="2883" t="s">
        <v>8</v>
      </c>
      <c r="AP27" s="2983"/>
      <c r="AQ27" s="2895"/>
      <c r="AR27" s="2843"/>
      <c r="AS27" s="2843"/>
      <c r="AT27" s="2843"/>
      <c r="AU27" s="2843"/>
      <c r="AV27" s="2843"/>
      <c r="AW27" s="2843"/>
      <c r="AX27" s="2843"/>
      <c r="AY27" s="2843"/>
      <c r="AZ27" s="2843"/>
      <c r="BA27" s="2843"/>
      <c r="BB27" s="2843"/>
      <c r="BC27" s="2843"/>
      <c r="BD27" s="2843"/>
      <c r="BE27" s="2843"/>
      <c r="BF27" s="2843"/>
      <c r="BG27" s="2914"/>
      <c r="BH27" s="2843"/>
      <c r="BI27" s="2843"/>
      <c r="BJ27" s="2843"/>
      <c r="BK27" s="2843"/>
      <c r="BL27" s="2843"/>
      <c r="BM27" s="2843"/>
      <c r="BN27" s="2843"/>
      <c r="BO27" s="2843"/>
      <c r="BP27" s="2843"/>
      <c r="BQ27" s="2843"/>
      <c r="BR27" s="2843"/>
      <c r="BS27" s="2843"/>
      <c r="BT27" s="2843"/>
      <c r="BU27" s="2843"/>
      <c r="BV27" s="2843"/>
      <c r="BW27" s="2843"/>
      <c r="BX27" s="2843"/>
      <c r="BY27" s="2843"/>
      <c r="BZ27" s="2843"/>
      <c r="CA27" s="2843"/>
      <c r="CB27" s="2843"/>
      <c r="CC27" s="2844"/>
      <c r="CD27" s="2914"/>
      <c r="CE27" s="2843"/>
      <c r="CF27" s="2843"/>
      <c r="CG27" s="2843"/>
      <c r="CH27" s="2843"/>
      <c r="CI27" s="2843"/>
      <c r="CJ27" s="2843"/>
      <c r="CK27" s="2843"/>
      <c r="CL27" s="2843"/>
      <c r="CM27" s="2843"/>
      <c r="CN27" s="2843"/>
      <c r="CO27" s="2843"/>
      <c r="CP27" s="2843"/>
      <c r="CQ27" s="2843"/>
      <c r="CR27" s="2843"/>
      <c r="CS27" s="2843"/>
      <c r="CT27" s="2843"/>
      <c r="CU27" s="2843"/>
      <c r="CV27" s="2844"/>
      <c r="CW27" s="2839" t="s">
        <v>0</v>
      </c>
      <c r="CX27" s="2114"/>
      <c r="CY27" s="1510"/>
      <c r="CZ27" s="1510"/>
      <c r="DA27" s="1510"/>
      <c r="DB27" s="1510"/>
      <c r="DC27" s="1510"/>
      <c r="DD27" s="1510"/>
      <c r="DE27" s="1510"/>
      <c r="DF27" s="1510"/>
      <c r="DG27" s="1510"/>
      <c r="DH27" s="1510"/>
      <c r="DI27" s="1510"/>
      <c r="DJ27" s="1510"/>
      <c r="DK27" s="1510"/>
      <c r="DL27" s="1510"/>
      <c r="DM27" s="2118" t="s">
        <v>1</v>
      </c>
      <c r="DN27" s="2833"/>
      <c r="DO27" s="2839" t="s">
        <v>0</v>
      </c>
      <c r="DP27" s="2114"/>
      <c r="DQ27" s="1510"/>
      <c r="DR27" s="1510"/>
      <c r="DS27" s="1510"/>
      <c r="DT27" s="1510"/>
      <c r="DU27" s="1510"/>
      <c r="DV27" s="1510"/>
      <c r="DW27" s="1510"/>
      <c r="DX27" s="1510"/>
      <c r="DY27" s="1510"/>
      <c r="DZ27" s="1510"/>
      <c r="EA27" s="1510"/>
      <c r="EB27" s="1510"/>
      <c r="EC27" s="1510"/>
      <c r="ED27" s="1510"/>
      <c r="EE27" s="2118" t="s">
        <v>1</v>
      </c>
      <c r="EF27" s="2833"/>
      <c r="EG27" s="2114" t="s">
        <v>0</v>
      </c>
      <c r="EH27" s="2114"/>
      <c r="EI27" s="1510"/>
      <c r="EJ27" s="1510"/>
      <c r="EK27" s="1510"/>
      <c r="EL27" s="1510"/>
      <c r="EM27" s="1510"/>
      <c r="EN27" s="1510"/>
      <c r="EO27" s="1510"/>
      <c r="EP27" s="1510"/>
      <c r="EQ27" s="1510"/>
      <c r="ER27" s="1510"/>
      <c r="ES27" s="1510"/>
      <c r="ET27" s="1510"/>
      <c r="EU27" s="1510"/>
      <c r="EV27" s="2118" t="s">
        <v>1</v>
      </c>
      <c r="EW27" s="2118"/>
      <c r="EX27" s="2446">
        <f>AQ27+BG27+CD27-CY27-DQ27-EI27</f>
        <v>0</v>
      </c>
      <c r="EY27" s="2447"/>
      <c r="EZ27" s="2447"/>
      <c r="FA27" s="2447"/>
      <c r="FB27" s="2447"/>
      <c r="FC27" s="2447"/>
      <c r="FD27" s="2447"/>
      <c r="FE27" s="2447"/>
      <c r="FF27" s="2447"/>
      <c r="FG27" s="2447"/>
      <c r="FH27" s="2447"/>
      <c r="FI27" s="2447"/>
      <c r="FJ27" s="2447"/>
      <c r="FK27" s="2447"/>
      <c r="FL27" s="2447"/>
      <c r="FM27" s="2447"/>
      <c r="FN27" s="2448"/>
    </row>
    <row r="28" spans="1:172" ht="27" customHeight="1">
      <c r="C28" s="169"/>
      <c r="D28" s="2356" t="s">
        <v>1186</v>
      </c>
      <c r="E28" s="2356"/>
      <c r="F28" s="2356"/>
      <c r="G28" s="2356"/>
      <c r="H28" s="2356"/>
      <c r="I28" s="2356"/>
      <c r="J28" s="2356"/>
      <c r="K28" s="2356"/>
      <c r="L28" s="2356"/>
      <c r="M28" s="2356"/>
      <c r="N28" s="2356"/>
      <c r="O28" s="2356"/>
      <c r="P28" s="2356"/>
      <c r="Q28" s="2356"/>
      <c r="R28" s="2356"/>
      <c r="S28" s="2356"/>
      <c r="T28" s="2356"/>
      <c r="U28" s="2356"/>
      <c r="V28" s="2356"/>
      <c r="W28" s="2356"/>
      <c r="X28" s="2356"/>
      <c r="Y28" s="2859">
        <v>5560</v>
      </c>
      <c r="Z28" s="2860"/>
      <c r="AA28" s="2860"/>
      <c r="AB28" s="2860"/>
      <c r="AC28" s="2861"/>
      <c r="AD28" s="170"/>
      <c r="AE28" s="457"/>
      <c r="AF28" s="457"/>
      <c r="AG28" s="457"/>
      <c r="AH28" s="457"/>
      <c r="AI28" s="960" t="s">
        <v>774</v>
      </c>
      <c r="AJ28" s="2864" t="s">
        <v>210</v>
      </c>
      <c r="AK28" s="2864"/>
      <c r="AL28" s="2864"/>
      <c r="AM28" s="459"/>
      <c r="AN28" s="459"/>
      <c r="AO28" s="2883" t="s">
        <v>7</v>
      </c>
      <c r="AP28" s="2983"/>
      <c r="AQ28" s="2401">
        <f>'F1'!DY123</f>
        <v>6752357</v>
      </c>
      <c r="AR28" s="2402"/>
      <c r="AS28" s="2402"/>
      <c r="AT28" s="2402"/>
      <c r="AU28" s="2402"/>
      <c r="AV28" s="2402"/>
      <c r="AW28" s="2402"/>
      <c r="AX28" s="2402"/>
      <c r="AY28" s="2402"/>
      <c r="AZ28" s="2402"/>
      <c r="BA28" s="2402"/>
      <c r="BB28" s="2402"/>
      <c r="BC28" s="2402"/>
      <c r="BD28" s="2402"/>
      <c r="BE28" s="2402"/>
      <c r="BF28" s="2402"/>
      <c r="BG28" s="2464">
        <f>SUM(BG32,BG40,BG58,BG60,BG62,BG64,BG66,BG68)</f>
        <v>189239322</v>
      </c>
      <c r="BH28" s="2402"/>
      <c r="BI28" s="2402"/>
      <c r="BJ28" s="2402"/>
      <c r="BK28" s="2402"/>
      <c r="BL28" s="2402"/>
      <c r="BM28" s="2402"/>
      <c r="BN28" s="2402"/>
      <c r="BO28" s="2402"/>
      <c r="BP28" s="2402"/>
      <c r="BQ28" s="2402"/>
      <c r="BR28" s="2402"/>
      <c r="BS28" s="2402"/>
      <c r="BT28" s="2402"/>
      <c r="BU28" s="2402"/>
      <c r="BV28" s="2402"/>
      <c r="BW28" s="2402"/>
      <c r="BX28" s="2402"/>
      <c r="BY28" s="2402"/>
      <c r="BZ28" s="2402"/>
      <c r="CA28" s="2402"/>
      <c r="CB28" s="2402"/>
      <c r="CC28" s="2403"/>
      <c r="CD28" s="2464">
        <f>SUM(CD32,CD40,CD58,CD60,CD62,CD64,CD66,CD68)</f>
        <v>7426</v>
      </c>
      <c r="CE28" s="2402"/>
      <c r="CF28" s="2402"/>
      <c r="CG28" s="2402"/>
      <c r="CH28" s="2402"/>
      <c r="CI28" s="2402"/>
      <c r="CJ28" s="2402"/>
      <c r="CK28" s="2402"/>
      <c r="CL28" s="2402"/>
      <c r="CM28" s="2402"/>
      <c r="CN28" s="2402"/>
      <c r="CO28" s="2402"/>
      <c r="CP28" s="2402"/>
      <c r="CQ28" s="2402"/>
      <c r="CR28" s="2402"/>
      <c r="CS28" s="2402"/>
      <c r="CT28" s="2402"/>
      <c r="CU28" s="2402"/>
      <c r="CV28" s="2403"/>
      <c r="CW28" s="3396" t="s">
        <v>0</v>
      </c>
      <c r="CX28" s="3394"/>
      <c r="CY28" s="2132">
        <f>SUM(CY32,CY40,CY58,CY60,CY62,CY64,CY66,CY68)</f>
        <v>188576144</v>
      </c>
      <c r="CZ28" s="2132"/>
      <c r="DA28" s="2132"/>
      <c r="DB28" s="2132"/>
      <c r="DC28" s="2132"/>
      <c r="DD28" s="2132"/>
      <c r="DE28" s="2132"/>
      <c r="DF28" s="2132"/>
      <c r="DG28" s="2132"/>
      <c r="DH28" s="2132"/>
      <c r="DI28" s="2132"/>
      <c r="DJ28" s="2132"/>
      <c r="DK28" s="2132"/>
      <c r="DL28" s="2132"/>
      <c r="DM28" s="3390" t="s">
        <v>1</v>
      </c>
      <c r="DN28" s="3395"/>
      <c r="DO28" s="3396" t="s">
        <v>0</v>
      </c>
      <c r="DP28" s="3394"/>
      <c r="DQ28" s="2132">
        <f>SUM(DQ32,DQ40,DQ58,DQ60,DQ62,DQ64,DQ66,DQ68)</f>
        <v>9661</v>
      </c>
      <c r="DR28" s="2132"/>
      <c r="DS28" s="2132"/>
      <c r="DT28" s="2132"/>
      <c r="DU28" s="2132"/>
      <c r="DV28" s="2132"/>
      <c r="DW28" s="2132"/>
      <c r="DX28" s="2132"/>
      <c r="DY28" s="2132"/>
      <c r="DZ28" s="2132"/>
      <c r="EA28" s="2132"/>
      <c r="EB28" s="2132"/>
      <c r="EC28" s="2132"/>
      <c r="ED28" s="2132"/>
      <c r="EE28" s="3390" t="s">
        <v>1</v>
      </c>
      <c r="EF28" s="3395"/>
      <c r="EG28" s="3394"/>
      <c r="EH28" s="3394"/>
      <c r="EI28" s="2132">
        <f>SUM(EI32,EI40,EI58,EI60,EI62,EI64,EI66,EI68)</f>
        <v>8496</v>
      </c>
      <c r="EJ28" s="2132"/>
      <c r="EK28" s="2132"/>
      <c r="EL28" s="2132"/>
      <c r="EM28" s="2132"/>
      <c r="EN28" s="2132"/>
      <c r="EO28" s="2132"/>
      <c r="EP28" s="2132"/>
      <c r="EQ28" s="2132"/>
      <c r="ER28" s="2132"/>
      <c r="ES28" s="2132"/>
      <c r="ET28" s="2132"/>
      <c r="EU28" s="2132"/>
      <c r="EV28" s="3390"/>
      <c r="EW28" s="3390"/>
      <c r="EX28" s="2456">
        <f>AQ28+BG28+CD28-CY28-DQ28+EI28</f>
        <v>7421796</v>
      </c>
      <c r="EY28" s="2457"/>
      <c r="EZ28" s="2457"/>
      <c r="FA28" s="2457"/>
      <c r="FB28" s="2457"/>
      <c r="FC28" s="2457"/>
      <c r="FD28" s="2457"/>
      <c r="FE28" s="2457"/>
      <c r="FF28" s="2457"/>
      <c r="FG28" s="2457"/>
      <c r="FH28" s="2457"/>
      <c r="FI28" s="2457"/>
      <c r="FJ28" s="2457"/>
      <c r="FK28" s="2457"/>
      <c r="FL28" s="2457"/>
      <c r="FM28" s="2457"/>
      <c r="FN28" s="2458"/>
      <c r="FP28" s="148">
        <f>AQ28+BG28+CD28-CY28-DQ28+EI28-'F1'!DJ123</f>
        <v>0</v>
      </c>
    </row>
    <row r="29" spans="1:172" ht="24" customHeight="1">
      <c r="C29" s="171"/>
      <c r="D29" s="3463"/>
      <c r="E29" s="3463"/>
      <c r="F29" s="3463"/>
      <c r="G29" s="3463"/>
      <c r="H29" s="3463"/>
      <c r="I29" s="3463"/>
      <c r="J29" s="3463"/>
      <c r="K29" s="3463"/>
      <c r="L29" s="3463"/>
      <c r="M29" s="3463"/>
      <c r="N29" s="3463"/>
      <c r="O29" s="3463"/>
      <c r="P29" s="3463"/>
      <c r="Q29" s="3463"/>
      <c r="R29" s="3463"/>
      <c r="S29" s="3463"/>
      <c r="T29" s="3463"/>
      <c r="U29" s="3463"/>
      <c r="V29" s="3463"/>
      <c r="W29" s="3463"/>
      <c r="X29" s="3463"/>
      <c r="Y29" s="2859">
        <v>5580</v>
      </c>
      <c r="Z29" s="2860"/>
      <c r="AA29" s="2860"/>
      <c r="AB29" s="2860"/>
      <c r="AC29" s="2861"/>
      <c r="AD29" s="170"/>
      <c r="AE29" s="457"/>
      <c r="AF29" s="457"/>
      <c r="AG29" s="457"/>
      <c r="AH29" s="457"/>
      <c r="AI29" s="960" t="s">
        <v>774</v>
      </c>
      <c r="AJ29" s="2864" t="s">
        <v>211</v>
      </c>
      <c r="AK29" s="2864"/>
      <c r="AL29" s="2864"/>
      <c r="AM29" s="459"/>
      <c r="AN29" s="459"/>
      <c r="AO29" s="2883" t="s">
        <v>8</v>
      </c>
      <c r="AP29" s="2983"/>
      <c r="AQ29" s="2399">
        <f>'F1'!EN123</f>
        <v>6610582</v>
      </c>
      <c r="AR29" s="2388"/>
      <c r="AS29" s="2388"/>
      <c r="AT29" s="2388"/>
      <c r="AU29" s="2388"/>
      <c r="AV29" s="2388"/>
      <c r="AW29" s="2388"/>
      <c r="AX29" s="2388"/>
      <c r="AY29" s="2388"/>
      <c r="AZ29" s="2388"/>
      <c r="BA29" s="2388"/>
      <c r="BB29" s="2388"/>
      <c r="BC29" s="2388"/>
      <c r="BD29" s="2388"/>
      <c r="BE29" s="2388"/>
      <c r="BF29" s="2388"/>
      <c r="BG29" s="2456">
        <f>SUM(BG33,BG41,BG59,BG61,BG63,BG65,BG67,BG69)</f>
        <v>164134599</v>
      </c>
      <c r="BH29" s="2457"/>
      <c r="BI29" s="2457"/>
      <c r="BJ29" s="2457"/>
      <c r="BK29" s="2457"/>
      <c r="BL29" s="2457"/>
      <c r="BM29" s="2457"/>
      <c r="BN29" s="2457"/>
      <c r="BO29" s="2457"/>
      <c r="BP29" s="2457"/>
      <c r="BQ29" s="2457"/>
      <c r="BR29" s="2457"/>
      <c r="BS29" s="2457"/>
      <c r="BT29" s="2457"/>
      <c r="BU29" s="2457"/>
      <c r="BV29" s="2457"/>
      <c r="BW29" s="2457"/>
      <c r="BX29" s="2457"/>
      <c r="BY29" s="2457"/>
      <c r="BZ29" s="2457"/>
      <c r="CA29" s="2457"/>
      <c r="CB29" s="2457"/>
      <c r="CC29" s="2459"/>
      <c r="CD29" s="2456">
        <f>SUM(CD33,CD41,CD59,CD61,CD63,CD65,CD67,CD69)</f>
        <v>35694</v>
      </c>
      <c r="CE29" s="2457"/>
      <c r="CF29" s="2457"/>
      <c r="CG29" s="2457"/>
      <c r="CH29" s="2457"/>
      <c r="CI29" s="2457"/>
      <c r="CJ29" s="2457"/>
      <c r="CK29" s="2457"/>
      <c r="CL29" s="2457"/>
      <c r="CM29" s="2457"/>
      <c r="CN29" s="2457"/>
      <c r="CO29" s="2457"/>
      <c r="CP29" s="2457"/>
      <c r="CQ29" s="2457"/>
      <c r="CR29" s="2457"/>
      <c r="CS29" s="2457"/>
      <c r="CT29" s="2457"/>
      <c r="CU29" s="2457"/>
      <c r="CV29" s="2459"/>
      <c r="CW29" s="2839" t="s">
        <v>0</v>
      </c>
      <c r="CX29" s="2114"/>
      <c r="CY29" s="2189">
        <f>SUM(CY33,CY41,CY59,CY61,CY63,CY65,CY67,CY69)</f>
        <v>163989322</v>
      </c>
      <c r="CZ29" s="2189"/>
      <c r="DA29" s="2189"/>
      <c r="DB29" s="2189"/>
      <c r="DC29" s="2189"/>
      <c r="DD29" s="2189"/>
      <c r="DE29" s="2189"/>
      <c r="DF29" s="2189"/>
      <c r="DG29" s="2189"/>
      <c r="DH29" s="2189"/>
      <c r="DI29" s="2189"/>
      <c r="DJ29" s="2189"/>
      <c r="DK29" s="2189"/>
      <c r="DL29" s="2189"/>
      <c r="DM29" s="2118" t="s">
        <v>1</v>
      </c>
      <c r="DN29" s="2833"/>
      <c r="DO29" s="2839" t="s">
        <v>0</v>
      </c>
      <c r="DP29" s="2114"/>
      <c r="DQ29" s="2189">
        <f>SUM(DQ33,DQ41,DQ59,DQ61,DQ63,DQ65,DQ67,DQ69)</f>
        <v>36078</v>
      </c>
      <c r="DR29" s="2189"/>
      <c r="DS29" s="2189"/>
      <c r="DT29" s="2189"/>
      <c r="DU29" s="2189"/>
      <c r="DV29" s="2189"/>
      <c r="DW29" s="2189"/>
      <c r="DX29" s="2189"/>
      <c r="DY29" s="2189"/>
      <c r="DZ29" s="2189"/>
      <c r="EA29" s="2189"/>
      <c r="EB29" s="2189"/>
      <c r="EC29" s="2189"/>
      <c r="ED29" s="2189"/>
      <c r="EE29" s="2118" t="s">
        <v>1</v>
      </c>
      <c r="EF29" s="2833"/>
      <c r="EG29" s="2114"/>
      <c r="EH29" s="2114"/>
      <c r="EI29" s="2189">
        <f>SUM(EI33,EI41,EI59,EI61,EI63,EI65,EI67,EI69)</f>
        <v>-3118</v>
      </c>
      <c r="EJ29" s="2189"/>
      <c r="EK29" s="2189"/>
      <c r="EL29" s="2189"/>
      <c r="EM29" s="2189"/>
      <c r="EN29" s="2189"/>
      <c r="EO29" s="2189"/>
      <c r="EP29" s="2189"/>
      <c r="EQ29" s="2189"/>
      <c r="ER29" s="2189"/>
      <c r="ES29" s="2189"/>
      <c r="ET29" s="2189"/>
      <c r="EU29" s="2189"/>
      <c r="EV29" s="2118"/>
      <c r="EW29" s="2118"/>
      <c r="EX29" s="2456">
        <f>AQ29+BG29+CD29-CY29-DQ29+EI29</f>
        <v>6752357</v>
      </c>
      <c r="EY29" s="2457"/>
      <c r="EZ29" s="2457"/>
      <c r="FA29" s="2457"/>
      <c r="FB29" s="2457"/>
      <c r="FC29" s="2457"/>
      <c r="FD29" s="2457"/>
      <c r="FE29" s="2457"/>
      <c r="FF29" s="2457"/>
      <c r="FG29" s="2457"/>
      <c r="FH29" s="2457"/>
      <c r="FI29" s="2457"/>
      <c r="FJ29" s="2457"/>
      <c r="FK29" s="2457"/>
      <c r="FL29" s="2457"/>
      <c r="FM29" s="2457"/>
      <c r="FN29" s="2458"/>
      <c r="FP29" s="148">
        <f>AQ29+BG29+CD29-CY29-DQ29+EI29-'F1'!DY123</f>
        <v>0</v>
      </c>
    </row>
    <row r="30" spans="1:172" s="460" customFormat="1" ht="13.5" customHeight="1">
      <c r="A30" s="629"/>
      <c r="C30" s="172"/>
      <c r="D30" s="3608" t="s">
        <v>406</v>
      </c>
      <c r="E30" s="3608"/>
      <c r="F30" s="3608"/>
      <c r="G30" s="3608"/>
      <c r="H30" s="3608"/>
      <c r="I30" s="3608"/>
      <c r="J30" s="3608"/>
      <c r="K30" s="3608"/>
      <c r="L30" s="3608"/>
      <c r="M30" s="3608"/>
      <c r="N30" s="3608"/>
      <c r="O30" s="3608"/>
      <c r="P30" s="3608"/>
      <c r="Q30" s="3608"/>
      <c r="R30" s="3608"/>
      <c r="S30" s="3608"/>
      <c r="T30" s="3608"/>
      <c r="U30" s="3608"/>
      <c r="V30" s="3608"/>
      <c r="W30" s="3608"/>
      <c r="X30" s="3609"/>
      <c r="Y30" s="2859"/>
      <c r="Z30" s="2860"/>
      <c r="AA30" s="2860"/>
      <c r="AB30" s="2860"/>
      <c r="AC30" s="2861"/>
      <c r="AD30" s="2879"/>
      <c r="AE30" s="2880"/>
      <c r="AF30" s="2880"/>
      <c r="AG30" s="2880"/>
      <c r="AH30" s="2880"/>
      <c r="AI30" s="2880"/>
      <c r="AJ30" s="2880"/>
      <c r="AK30" s="2880"/>
      <c r="AL30" s="2880"/>
      <c r="AM30" s="2880"/>
      <c r="AN30" s="2880"/>
      <c r="AO30" s="2880"/>
      <c r="AP30" s="3152"/>
      <c r="AQ30" s="3068"/>
      <c r="AR30" s="3049"/>
      <c r="AS30" s="3049"/>
      <c r="AT30" s="3049"/>
      <c r="AU30" s="3049"/>
      <c r="AV30" s="3049"/>
      <c r="AW30" s="3049"/>
      <c r="AX30" s="3049"/>
      <c r="AY30" s="3049"/>
      <c r="AZ30" s="3049"/>
      <c r="BA30" s="3049"/>
      <c r="BB30" s="3049"/>
      <c r="BC30" s="3049"/>
      <c r="BD30" s="3049"/>
      <c r="BE30" s="3049"/>
      <c r="BF30" s="3049"/>
      <c r="BG30" s="3048"/>
      <c r="BH30" s="3049"/>
      <c r="BI30" s="3049"/>
      <c r="BJ30" s="3049"/>
      <c r="BK30" s="3049"/>
      <c r="BL30" s="3049"/>
      <c r="BM30" s="3049"/>
      <c r="BN30" s="3049"/>
      <c r="BO30" s="3049"/>
      <c r="BP30" s="3049"/>
      <c r="BQ30" s="3049"/>
      <c r="BR30" s="3049"/>
      <c r="BS30" s="3049"/>
      <c r="BT30" s="3049"/>
      <c r="BU30" s="3049"/>
      <c r="BV30" s="3049"/>
      <c r="BW30" s="3049"/>
      <c r="BX30" s="3049"/>
      <c r="BY30" s="3049"/>
      <c r="BZ30" s="3049"/>
      <c r="CA30" s="3049"/>
      <c r="CB30" s="3049"/>
      <c r="CC30" s="3050"/>
      <c r="CD30" s="3048"/>
      <c r="CE30" s="3049"/>
      <c r="CF30" s="3049"/>
      <c r="CG30" s="3049"/>
      <c r="CH30" s="3049"/>
      <c r="CI30" s="3049"/>
      <c r="CJ30" s="3049"/>
      <c r="CK30" s="3049"/>
      <c r="CL30" s="3049"/>
      <c r="CM30" s="3049"/>
      <c r="CN30" s="3049"/>
      <c r="CO30" s="3049"/>
      <c r="CP30" s="3049"/>
      <c r="CQ30" s="3049"/>
      <c r="CR30" s="3049"/>
      <c r="CS30" s="3049"/>
      <c r="CT30" s="3049"/>
      <c r="CU30" s="3049"/>
      <c r="CV30" s="3050"/>
      <c r="CW30" s="2839"/>
      <c r="CX30" s="2114"/>
      <c r="CY30" s="2116"/>
      <c r="CZ30" s="2116"/>
      <c r="DA30" s="2116"/>
      <c r="DB30" s="2116"/>
      <c r="DC30" s="2116"/>
      <c r="DD30" s="2116"/>
      <c r="DE30" s="2116"/>
      <c r="DF30" s="2116"/>
      <c r="DG30" s="2116"/>
      <c r="DH30" s="2116"/>
      <c r="DI30" s="2116"/>
      <c r="DJ30" s="2116"/>
      <c r="DK30" s="2116"/>
      <c r="DL30" s="2116"/>
      <c r="DM30" s="2118"/>
      <c r="DN30" s="2833"/>
      <c r="DO30" s="2839"/>
      <c r="DP30" s="2114"/>
      <c r="DQ30" s="2116"/>
      <c r="DR30" s="2116"/>
      <c r="DS30" s="2116"/>
      <c r="DT30" s="2116"/>
      <c r="DU30" s="2116"/>
      <c r="DV30" s="2116"/>
      <c r="DW30" s="2116"/>
      <c r="DX30" s="2116"/>
      <c r="DY30" s="2116"/>
      <c r="DZ30" s="2116"/>
      <c r="EA30" s="2116"/>
      <c r="EB30" s="2116"/>
      <c r="EC30" s="2116"/>
      <c r="ED30" s="2116"/>
      <c r="EE30" s="2118"/>
      <c r="EF30" s="2833"/>
      <c r="EG30" s="2114"/>
      <c r="EH30" s="2114"/>
      <c r="EI30" s="2116"/>
      <c r="EJ30" s="2116"/>
      <c r="EK30" s="2116"/>
      <c r="EL30" s="2116"/>
      <c r="EM30" s="2116"/>
      <c r="EN30" s="2116"/>
      <c r="EO30" s="2116"/>
      <c r="EP30" s="2116"/>
      <c r="EQ30" s="2116"/>
      <c r="ER30" s="2116"/>
      <c r="ES30" s="2116"/>
      <c r="ET30" s="2116"/>
      <c r="EU30" s="2116"/>
      <c r="EV30" s="2118"/>
      <c r="EW30" s="2118"/>
      <c r="EX30" s="3048"/>
      <c r="EY30" s="3049"/>
      <c r="EZ30" s="3049"/>
      <c r="FA30" s="3049"/>
      <c r="FB30" s="3049"/>
      <c r="FC30" s="3049"/>
      <c r="FD30" s="3049"/>
      <c r="FE30" s="3049"/>
      <c r="FF30" s="3049"/>
      <c r="FG30" s="3049"/>
      <c r="FH30" s="3049"/>
      <c r="FI30" s="3049"/>
      <c r="FJ30" s="3049"/>
      <c r="FK30" s="3049"/>
      <c r="FL30" s="3049"/>
      <c r="FM30" s="3049"/>
      <c r="FN30" s="3615"/>
      <c r="FP30" s="966"/>
    </row>
    <row r="31" spans="1:172" ht="2.25" customHeight="1">
      <c r="C31" s="171"/>
      <c r="D31" s="3531"/>
      <c r="E31" s="3531"/>
      <c r="F31" s="3531"/>
      <c r="G31" s="3531"/>
      <c r="H31" s="3531"/>
      <c r="I31" s="3531"/>
      <c r="J31" s="3531"/>
      <c r="K31" s="3531"/>
      <c r="L31" s="3531"/>
      <c r="M31" s="3531"/>
      <c r="N31" s="3531"/>
      <c r="O31" s="3531"/>
      <c r="P31" s="3531"/>
      <c r="Q31" s="3531"/>
      <c r="R31" s="3531"/>
      <c r="S31" s="3531"/>
      <c r="T31" s="3531"/>
      <c r="U31" s="3531"/>
      <c r="V31" s="3531"/>
      <c r="W31" s="3531"/>
      <c r="X31" s="3614"/>
      <c r="Y31" s="2876"/>
      <c r="Z31" s="2877"/>
      <c r="AA31" s="2877"/>
      <c r="AB31" s="2877"/>
      <c r="AC31" s="2878"/>
      <c r="AD31" s="2881"/>
      <c r="AE31" s="2882"/>
      <c r="AF31" s="2882"/>
      <c r="AG31" s="2882"/>
      <c r="AH31" s="2882"/>
      <c r="AI31" s="2882"/>
      <c r="AJ31" s="2882"/>
      <c r="AK31" s="2882"/>
      <c r="AL31" s="2882"/>
      <c r="AM31" s="2882"/>
      <c r="AN31" s="2882"/>
      <c r="AO31" s="2882"/>
      <c r="AP31" s="3611"/>
      <c r="AQ31" s="3069"/>
      <c r="AR31" s="3052"/>
      <c r="AS31" s="3052"/>
      <c r="AT31" s="3052"/>
      <c r="AU31" s="3052"/>
      <c r="AV31" s="3052"/>
      <c r="AW31" s="3052"/>
      <c r="AX31" s="3052"/>
      <c r="AY31" s="3052"/>
      <c r="AZ31" s="3052"/>
      <c r="BA31" s="3052"/>
      <c r="BB31" s="3052"/>
      <c r="BC31" s="3052"/>
      <c r="BD31" s="3052"/>
      <c r="BE31" s="3052"/>
      <c r="BF31" s="3052"/>
      <c r="BG31" s="3051"/>
      <c r="BH31" s="3052"/>
      <c r="BI31" s="3052"/>
      <c r="BJ31" s="3052"/>
      <c r="BK31" s="3052"/>
      <c r="BL31" s="3052"/>
      <c r="BM31" s="3052"/>
      <c r="BN31" s="3052"/>
      <c r="BO31" s="3052"/>
      <c r="BP31" s="3052"/>
      <c r="BQ31" s="3052"/>
      <c r="BR31" s="3052"/>
      <c r="BS31" s="3052"/>
      <c r="BT31" s="3052"/>
      <c r="BU31" s="3052"/>
      <c r="BV31" s="3052"/>
      <c r="BW31" s="3052"/>
      <c r="BX31" s="3052"/>
      <c r="BY31" s="3052"/>
      <c r="BZ31" s="3052"/>
      <c r="CA31" s="3052"/>
      <c r="CB31" s="3052"/>
      <c r="CC31" s="3053"/>
      <c r="CD31" s="3051"/>
      <c r="CE31" s="3052"/>
      <c r="CF31" s="3052"/>
      <c r="CG31" s="3052"/>
      <c r="CH31" s="3052"/>
      <c r="CI31" s="3052"/>
      <c r="CJ31" s="3052"/>
      <c r="CK31" s="3052"/>
      <c r="CL31" s="3052"/>
      <c r="CM31" s="3052"/>
      <c r="CN31" s="3052"/>
      <c r="CO31" s="3052"/>
      <c r="CP31" s="3052"/>
      <c r="CQ31" s="3052"/>
      <c r="CR31" s="3052"/>
      <c r="CS31" s="3052"/>
      <c r="CT31" s="3052"/>
      <c r="CU31" s="3052"/>
      <c r="CV31" s="3053"/>
      <c r="CW31" s="2908"/>
      <c r="CX31" s="2046"/>
      <c r="CY31" s="2049"/>
      <c r="CZ31" s="2049"/>
      <c r="DA31" s="2049"/>
      <c r="DB31" s="2049"/>
      <c r="DC31" s="2049"/>
      <c r="DD31" s="2049"/>
      <c r="DE31" s="2049"/>
      <c r="DF31" s="2049"/>
      <c r="DG31" s="2049"/>
      <c r="DH31" s="2049"/>
      <c r="DI31" s="2049"/>
      <c r="DJ31" s="2049"/>
      <c r="DK31" s="2049"/>
      <c r="DL31" s="2049"/>
      <c r="DM31" s="2047"/>
      <c r="DN31" s="2913"/>
      <c r="DO31" s="2908"/>
      <c r="DP31" s="2046"/>
      <c r="DQ31" s="2049"/>
      <c r="DR31" s="2049"/>
      <c r="DS31" s="2049"/>
      <c r="DT31" s="2049"/>
      <c r="DU31" s="2049"/>
      <c r="DV31" s="2049"/>
      <c r="DW31" s="2049"/>
      <c r="DX31" s="2049"/>
      <c r="DY31" s="2049"/>
      <c r="DZ31" s="2049"/>
      <c r="EA31" s="2049"/>
      <c r="EB31" s="2049"/>
      <c r="EC31" s="2049"/>
      <c r="ED31" s="2049"/>
      <c r="EE31" s="2047"/>
      <c r="EF31" s="2913"/>
      <c r="EG31" s="2046"/>
      <c r="EH31" s="2046"/>
      <c r="EI31" s="2049"/>
      <c r="EJ31" s="2049"/>
      <c r="EK31" s="2049"/>
      <c r="EL31" s="2049"/>
      <c r="EM31" s="2049"/>
      <c r="EN31" s="2049"/>
      <c r="EO31" s="2049"/>
      <c r="EP31" s="2049"/>
      <c r="EQ31" s="2049"/>
      <c r="ER31" s="2049"/>
      <c r="ES31" s="2049"/>
      <c r="ET31" s="2049"/>
      <c r="EU31" s="2049"/>
      <c r="EV31" s="2047"/>
      <c r="EW31" s="2047"/>
      <c r="EX31" s="3051"/>
      <c r="EY31" s="3052"/>
      <c r="EZ31" s="3052"/>
      <c r="FA31" s="3052"/>
      <c r="FB31" s="3052"/>
      <c r="FC31" s="3052"/>
      <c r="FD31" s="3052"/>
      <c r="FE31" s="3052"/>
      <c r="FF31" s="3052"/>
      <c r="FG31" s="3052"/>
      <c r="FH31" s="3052"/>
      <c r="FI31" s="3052"/>
      <c r="FJ31" s="3052"/>
      <c r="FK31" s="3052"/>
      <c r="FL31" s="3052"/>
      <c r="FM31" s="3052"/>
      <c r="FN31" s="3616"/>
    </row>
    <row r="32" spans="1:172" ht="18" customHeight="1">
      <c r="C32" s="169"/>
      <c r="D32" s="2993" t="s">
        <v>1121</v>
      </c>
      <c r="E32" s="2993"/>
      <c r="F32" s="2993"/>
      <c r="G32" s="2993"/>
      <c r="H32" s="2993"/>
      <c r="I32" s="2993"/>
      <c r="J32" s="2993"/>
      <c r="K32" s="2993"/>
      <c r="L32" s="2993"/>
      <c r="M32" s="2993"/>
      <c r="N32" s="2993"/>
      <c r="O32" s="2993"/>
      <c r="P32" s="2993"/>
      <c r="Q32" s="2993"/>
      <c r="R32" s="2993"/>
      <c r="S32" s="2993"/>
      <c r="T32" s="2993"/>
      <c r="U32" s="2993"/>
      <c r="V32" s="2993"/>
      <c r="W32" s="2993"/>
      <c r="X32" s="2994"/>
      <c r="Y32" s="2859">
        <v>5561</v>
      </c>
      <c r="Z32" s="2860"/>
      <c r="AA32" s="2860"/>
      <c r="AB32" s="2860"/>
      <c r="AC32" s="2861"/>
      <c r="AD32" s="170"/>
      <c r="AE32" s="457"/>
      <c r="AF32" s="457"/>
      <c r="AG32" s="457"/>
      <c r="AH32" s="457"/>
      <c r="AI32" s="960" t="s">
        <v>774</v>
      </c>
      <c r="AJ32" s="2864" t="s">
        <v>210</v>
      </c>
      <c r="AK32" s="2864"/>
      <c r="AL32" s="2864"/>
      <c r="AM32" s="459"/>
      <c r="AN32" s="459"/>
      <c r="AO32" s="2883" t="s">
        <v>7</v>
      </c>
      <c r="AP32" s="2983"/>
      <c r="AQ32" s="2443">
        <f>'F1'!DY124</f>
        <v>3860303</v>
      </c>
      <c r="AR32" s="2444"/>
      <c r="AS32" s="2444"/>
      <c r="AT32" s="2444"/>
      <c r="AU32" s="2444"/>
      <c r="AV32" s="2444"/>
      <c r="AW32" s="2444"/>
      <c r="AX32" s="2444"/>
      <c r="AY32" s="2444"/>
      <c r="AZ32" s="2444"/>
      <c r="BA32" s="2444"/>
      <c r="BB32" s="2444"/>
      <c r="BC32" s="2444"/>
      <c r="BD32" s="2444"/>
      <c r="BE32" s="2444"/>
      <c r="BF32" s="2444"/>
      <c r="BG32" s="2850">
        <f>SUM(BG36,BG38)</f>
        <v>63901935</v>
      </c>
      <c r="BH32" s="2444"/>
      <c r="BI32" s="2444"/>
      <c r="BJ32" s="2444"/>
      <c r="BK32" s="2444"/>
      <c r="BL32" s="2444"/>
      <c r="BM32" s="2444"/>
      <c r="BN32" s="2444"/>
      <c r="BO32" s="2444"/>
      <c r="BP32" s="2444"/>
      <c r="BQ32" s="2444"/>
      <c r="BR32" s="2444"/>
      <c r="BS32" s="2444"/>
      <c r="BT32" s="2444"/>
      <c r="BU32" s="2444"/>
      <c r="BV32" s="2444"/>
      <c r="BW32" s="2444"/>
      <c r="BX32" s="2444"/>
      <c r="BY32" s="2444"/>
      <c r="BZ32" s="2444"/>
      <c r="CA32" s="2444"/>
      <c r="CB32" s="2444"/>
      <c r="CC32" s="2445"/>
      <c r="CD32" s="2850">
        <f>SUM(CD36,CD38)</f>
        <v>222</v>
      </c>
      <c r="CE32" s="2444"/>
      <c r="CF32" s="2444"/>
      <c r="CG32" s="2444"/>
      <c r="CH32" s="2444"/>
      <c r="CI32" s="2444"/>
      <c r="CJ32" s="2444"/>
      <c r="CK32" s="2444"/>
      <c r="CL32" s="2444"/>
      <c r="CM32" s="2444"/>
      <c r="CN32" s="2444"/>
      <c r="CO32" s="2444"/>
      <c r="CP32" s="2444"/>
      <c r="CQ32" s="2444"/>
      <c r="CR32" s="2444"/>
      <c r="CS32" s="2444"/>
      <c r="CT32" s="2444"/>
      <c r="CU32" s="2444"/>
      <c r="CV32" s="2445"/>
      <c r="CW32" s="2907" t="s">
        <v>0</v>
      </c>
      <c r="CX32" s="2075"/>
      <c r="CY32" s="2092">
        <f>SUM(CY36,CY38)</f>
        <v>63158944</v>
      </c>
      <c r="CZ32" s="2092"/>
      <c r="DA32" s="2092"/>
      <c r="DB32" s="2092"/>
      <c r="DC32" s="2092"/>
      <c r="DD32" s="2092"/>
      <c r="DE32" s="2092"/>
      <c r="DF32" s="2092"/>
      <c r="DG32" s="2092"/>
      <c r="DH32" s="2092"/>
      <c r="DI32" s="2092"/>
      <c r="DJ32" s="2092"/>
      <c r="DK32" s="2092"/>
      <c r="DL32" s="2092"/>
      <c r="DM32" s="2911" t="s">
        <v>1</v>
      </c>
      <c r="DN32" s="2912"/>
      <c r="DO32" s="2907" t="s">
        <v>0</v>
      </c>
      <c r="DP32" s="2075"/>
      <c r="DQ32" s="2092">
        <f>SUM(DQ36,DQ38)</f>
        <v>2712</v>
      </c>
      <c r="DR32" s="2092"/>
      <c r="DS32" s="2092"/>
      <c r="DT32" s="2092"/>
      <c r="DU32" s="2092"/>
      <c r="DV32" s="2092"/>
      <c r="DW32" s="2092"/>
      <c r="DX32" s="2092"/>
      <c r="DY32" s="2092"/>
      <c r="DZ32" s="2092"/>
      <c r="EA32" s="2092"/>
      <c r="EB32" s="2092"/>
      <c r="EC32" s="2092"/>
      <c r="ED32" s="2092"/>
      <c r="EE32" s="2911" t="s">
        <v>1</v>
      </c>
      <c r="EF32" s="2912"/>
      <c r="EG32" s="2075"/>
      <c r="EH32" s="2075"/>
      <c r="EI32" s="2092">
        <f>SUM(EI36,EI38)</f>
        <v>0</v>
      </c>
      <c r="EJ32" s="2092"/>
      <c r="EK32" s="2092"/>
      <c r="EL32" s="2092"/>
      <c r="EM32" s="2092"/>
      <c r="EN32" s="2092"/>
      <c r="EO32" s="2092"/>
      <c r="EP32" s="2092"/>
      <c r="EQ32" s="2092"/>
      <c r="ER32" s="2092"/>
      <c r="ES32" s="2092"/>
      <c r="ET32" s="2092"/>
      <c r="EU32" s="2092"/>
      <c r="EV32" s="2911"/>
      <c r="EW32" s="2911"/>
      <c r="EX32" s="2456">
        <f>AQ32+BG32+CD32-CY32-DQ32+EI32</f>
        <v>4600804</v>
      </c>
      <c r="EY32" s="2457"/>
      <c r="EZ32" s="2457"/>
      <c r="FA32" s="2457"/>
      <c r="FB32" s="2457"/>
      <c r="FC32" s="2457"/>
      <c r="FD32" s="2457"/>
      <c r="FE32" s="2457"/>
      <c r="FF32" s="2457"/>
      <c r="FG32" s="2457"/>
      <c r="FH32" s="2457"/>
      <c r="FI32" s="2457"/>
      <c r="FJ32" s="2457"/>
      <c r="FK32" s="2457"/>
      <c r="FL32" s="2457"/>
      <c r="FM32" s="2457"/>
      <c r="FN32" s="2458"/>
      <c r="FP32" s="148">
        <f>AQ32+BG32+CD32-CY32-DQ32+EI32-'F1'!DJ124</f>
        <v>0</v>
      </c>
    </row>
    <row r="33" spans="1:172" ht="18" customHeight="1">
      <c r="C33" s="171"/>
      <c r="D33" s="3414"/>
      <c r="E33" s="3414"/>
      <c r="F33" s="3414"/>
      <c r="G33" s="3414"/>
      <c r="H33" s="3414"/>
      <c r="I33" s="3414"/>
      <c r="J33" s="3414"/>
      <c r="K33" s="3414"/>
      <c r="L33" s="3414"/>
      <c r="M33" s="3414"/>
      <c r="N33" s="3414"/>
      <c r="O33" s="3414"/>
      <c r="P33" s="3414"/>
      <c r="Q33" s="3414"/>
      <c r="R33" s="3414"/>
      <c r="S33" s="3414"/>
      <c r="T33" s="3414"/>
      <c r="U33" s="3414"/>
      <c r="V33" s="3414"/>
      <c r="W33" s="3414"/>
      <c r="X33" s="3415"/>
      <c r="Y33" s="2859">
        <v>5581</v>
      </c>
      <c r="Z33" s="2860"/>
      <c r="AA33" s="2860"/>
      <c r="AB33" s="2860"/>
      <c r="AC33" s="2861"/>
      <c r="AD33" s="170"/>
      <c r="AE33" s="457"/>
      <c r="AF33" s="457"/>
      <c r="AG33" s="457"/>
      <c r="AH33" s="457"/>
      <c r="AI33" s="960" t="s">
        <v>774</v>
      </c>
      <c r="AJ33" s="2864" t="s">
        <v>211</v>
      </c>
      <c r="AK33" s="2864"/>
      <c r="AL33" s="2864"/>
      <c r="AM33" s="459"/>
      <c r="AN33" s="459"/>
      <c r="AO33" s="2883" t="s">
        <v>8</v>
      </c>
      <c r="AP33" s="2983"/>
      <c r="AQ33" s="2399">
        <f>'F1'!EN124</f>
        <v>3895158</v>
      </c>
      <c r="AR33" s="2388"/>
      <c r="AS33" s="2388"/>
      <c r="AT33" s="2388"/>
      <c r="AU33" s="2388"/>
      <c r="AV33" s="2388"/>
      <c r="AW33" s="2388"/>
      <c r="AX33" s="2388"/>
      <c r="AY33" s="2388"/>
      <c r="AZ33" s="2388"/>
      <c r="BA33" s="2388"/>
      <c r="BB33" s="2388"/>
      <c r="BC33" s="2388"/>
      <c r="BD33" s="2388"/>
      <c r="BE33" s="2388"/>
      <c r="BF33" s="2388"/>
      <c r="BG33" s="2456">
        <f>SUM(BG37,BG39)</f>
        <v>56599481</v>
      </c>
      <c r="BH33" s="2457"/>
      <c r="BI33" s="2457"/>
      <c r="BJ33" s="2457"/>
      <c r="BK33" s="2457"/>
      <c r="BL33" s="2457"/>
      <c r="BM33" s="2457"/>
      <c r="BN33" s="2457"/>
      <c r="BO33" s="2457"/>
      <c r="BP33" s="2457"/>
      <c r="BQ33" s="2457"/>
      <c r="BR33" s="2457"/>
      <c r="BS33" s="2457"/>
      <c r="BT33" s="2457"/>
      <c r="BU33" s="2457"/>
      <c r="BV33" s="2457"/>
      <c r="BW33" s="2457"/>
      <c r="BX33" s="2457"/>
      <c r="BY33" s="2457"/>
      <c r="BZ33" s="2457"/>
      <c r="CA33" s="2457"/>
      <c r="CB33" s="2457"/>
      <c r="CC33" s="2459"/>
      <c r="CD33" s="2456">
        <f>SUM(CD37,CD39)</f>
        <v>207</v>
      </c>
      <c r="CE33" s="2457"/>
      <c r="CF33" s="2457"/>
      <c r="CG33" s="2457"/>
      <c r="CH33" s="2457"/>
      <c r="CI33" s="2457"/>
      <c r="CJ33" s="2457"/>
      <c r="CK33" s="2457"/>
      <c r="CL33" s="2457"/>
      <c r="CM33" s="2457"/>
      <c r="CN33" s="2457"/>
      <c r="CO33" s="2457"/>
      <c r="CP33" s="2457"/>
      <c r="CQ33" s="2457"/>
      <c r="CR33" s="2457"/>
      <c r="CS33" s="2457"/>
      <c r="CT33" s="2457"/>
      <c r="CU33" s="2457"/>
      <c r="CV33" s="2459"/>
      <c r="CW33" s="2979" t="s">
        <v>0</v>
      </c>
      <c r="CX33" s="2188"/>
      <c r="CY33" s="2189">
        <f>SUM(CY37,CY39)</f>
        <v>56632522</v>
      </c>
      <c r="CZ33" s="2189"/>
      <c r="DA33" s="2189"/>
      <c r="DB33" s="2189"/>
      <c r="DC33" s="2189"/>
      <c r="DD33" s="2189"/>
      <c r="DE33" s="2189"/>
      <c r="DF33" s="2189"/>
      <c r="DG33" s="2189"/>
      <c r="DH33" s="2189"/>
      <c r="DI33" s="2189"/>
      <c r="DJ33" s="2189"/>
      <c r="DK33" s="2189"/>
      <c r="DL33" s="2189"/>
      <c r="DM33" s="2183" t="s">
        <v>1</v>
      </c>
      <c r="DN33" s="2848"/>
      <c r="DO33" s="2979" t="s">
        <v>0</v>
      </c>
      <c r="DP33" s="2188"/>
      <c r="DQ33" s="2189">
        <f>SUM(DQ37,DQ39)</f>
        <v>2021</v>
      </c>
      <c r="DR33" s="2189"/>
      <c r="DS33" s="2189"/>
      <c r="DT33" s="2189"/>
      <c r="DU33" s="2189"/>
      <c r="DV33" s="2189"/>
      <c r="DW33" s="2189"/>
      <c r="DX33" s="2189"/>
      <c r="DY33" s="2189"/>
      <c r="DZ33" s="2189"/>
      <c r="EA33" s="2189"/>
      <c r="EB33" s="2189"/>
      <c r="EC33" s="2189"/>
      <c r="ED33" s="2189"/>
      <c r="EE33" s="2183" t="s">
        <v>1</v>
      </c>
      <c r="EF33" s="2848"/>
      <c r="EG33" s="2188"/>
      <c r="EH33" s="2188"/>
      <c r="EI33" s="2189">
        <f>SUM(EI37,EI39)</f>
        <v>0</v>
      </c>
      <c r="EJ33" s="2189"/>
      <c r="EK33" s="2189"/>
      <c r="EL33" s="2189"/>
      <c r="EM33" s="2189"/>
      <c r="EN33" s="2189"/>
      <c r="EO33" s="2189"/>
      <c r="EP33" s="2189"/>
      <c r="EQ33" s="2189"/>
      <c r="ER33" s="2189"/>
      <c r="ES33" s="2189"/>
      <c r="ET33" s="2189"/>
      <c r="EU33" s="2189"/>
      <c r="EV33" s="2183"/>
      <c r="EW33" s="2848"/>
      <c r="EX33" s="2456">
        <f>AQ33+BG33+CD33-CY33-DQ33+EI33</f>
        <v>3860303</v>
      </c>
      <c r="EY33" s="2457"/>
      <c r="EZ33" s="2457"/>
      <c r="FA33" s="2457"/>
      <c r="FB33" s="2457"/>
      <c r="FC33" s="2457"/>
      <c r="FD33" s="2457"/>
      <c r="FE33" s="2457"/>
      <c r="FF33" s="2457"/>
      <c r="FG33" s="2457"/>
      <c r="FH33" s="2457"/>
      <c r="FI33" s="2457"/>
      <c r="FJ33" s="2457"/>
      <c r="FK33" s="2457"/>
      <c r="FL33" s="2457"/>
      <c r="FM33" s="2457"/>
      <c r="FN33" s="2458"/>
      <c r="FP33" s="148">
        <f>AQ33+BG33+CD33-CY33-DQ33+EI33-'F1'!DY124</f>
        <v>0</v>
      </c>
    </row>
    <row r="34" spans="1:172" s="460" customFormat="1" ht="13.5" customHeight="1">
      <c r="A34" s="629"/>
      <c r="C34" s="172"/>
      <c r="D34" s="3608" t="s">
        <v>406</v>
      </c>
      <c r="E34" s="3608"/>
      <c r="F34" s="3608"/>
      <c r="G34" s="3608"/>
      <c r="H34" s="3608"/>
      <c r="I34" s="3608"/>
      <c r="J34" s="3608"/>
      <c r="K34" s="3608"/>
      <c r="L34" s="3608"/>
      <c r="M34" s="3608"/>
      <c r="N34" s="3608"/>
      <c r="O34" s="3608"/>
      <c r="P34" s="3608"/>
      <c r="Q34" s="3608"/>
      <c r="R34" s="3608"/>
      <c r="S34" s="3608"/>
      <c r="T34" s="3608"/>
      <c r="U34" s="3608"/>
      <c r="V34" s="3608"/>
      <c r="W34" s="3608"/>
      <c r="X34" s="3609"/>
      <c r="Y34" s="2859"/>
      <c r="Z34" s="2860"/>
      <c r="AA34" s="2860"/>
      <c r="AB34" s="2860"/>
      <c r="AC34" s="2861"/>
      <c r="AD34" s="2879"/>
      <c r="AE34" s="2880"/>
      <c r="AF34" s="2880"/>
      <c r="AG34" s="2880"/>
      <c r="AH34" s="2880"/>
      <c r="AI34" s="2880"/>
      <c r="AJ34" s="2880"/>
      <c r="AK34" s="2880"/>
      <c r="AL34" s="2880"/>
      <c r="AM34" s="2880"/>
      <c r="AN34" s="2880"/>
      <c r="AO34" s="2880"/>
      <c r="AP34" s="3152"/>
      <c r="AQ34" s="2895"/>
      <c r="AR34" s="2843"/>
      <c r="AS34" s="2843"/>
      <c r="AT34" s="2843"/>
      <c r="AU34" s="2843"/>
      <c r="AV34" s="2843"/>
      <c r="AW34" s="2843"/>
      <c r="AX34" s="2843"/>
      <c r="AY34" s="2843"/>
      <c r="AZ34" s="2843"/>
      <c r="BA34" s="2843"/>
      <c r="BB34" s="2843"/>
      <c r="BC34" s="2843"/>
      <c r="BD34" s="2843"/>
      <c r="BE34" s="2843"/>
      <c r="BF34" s="2843"/>
      <c r="BG34" s="2914"/>
      <c r="BH34" s="2843"/>
      <c r="BI34" s="2843"/>
      <c r="BJ34" s="2843"/>
      <c r="BK34" s="2843"/>
      <c r="BL34" s="2843"/>
      <c r="BM34" s="2843"/>
      <c r="BN34" s="2843"/>
      <c r="BO34" s="2843"/>
      <c r="BP34" s="2843"/>
      <c r="BQ34" s="2843"/>
      <c r="BR34" s="2843"/>
      <c r="BS34" s="2843"/>
      <c r="BT34" s="2843"/>
      <c r="BU34" s="2843"/>
      <c r="BV34" s="2843"/>
      <c r="BW34" s="2843"/>
      <c r="BX34" s="2843"/>
      <c r="BY34" s="2843"/>
      <c r="BZ34" s="2843"/>
      <c r="CA34" s="2843"/>
      <c r="CB34" s="2843"/>
      <c r="CC34" s="2844"/>
      <c r="CD34" s="2914"/>
      <c r="CE34" s="2843"/>
      <c r="CF34" s="2843"/>
      <c r="CG34" s="2843"/>
      <c r="CH34" s="2843"/>
      <c r="CI34" s="2843"/>
      <c r="CJ34" s="2843"/>
      <c r="CK34" s="2843"/>
      <c r="CL34" s="2843"/>
      <c r="CM34" s="2843"/>
      <c r="CN34" s="2843"/>
      <c r="CO34" s="2843"/>
      <c r="CP34" s="2843"/>
      <c r="CQ34" s="2843"/>
      <c r="CR34" s="2843"/>
      <c r="CS34" s="2843"/>
      <c r="CT34" s="2843"/>
      <c r="CU34" s="2843"/>
      <c r="CV34" s="2844"/>
      <c r="CW34" s="2839"/>
      <c r="CX34" s="2114"/>
      <c r="CY34" s="1510"/>
      <c r="CZ34" s="1510"/>
      <c r="DA34" s="1510"/>
      <c r="DB34" s="1510"/>
      <c r="DC34" s="1510"/>
      <c r="DD34" s="1510"/>
      <c r="DE34" s="1510"/>
      <c r="DF34" s="1510"/>
      <c r="DG34" s="1510"/>
      <c r="DH34" s="1510"/>
      <c r="DI34" s="1510"/>
      <c r="DJ34" s="1510"/>
      <c r="DK34" s="1510"/>
      <c r="DL34" s="1510"/>
      <c r="DM34" s="2118"/>
      <c r="DN34" s="2833"/>
      <c r="DO34" s="2839"/>
      <c r="DP34" s="2114"/>
      <c r="DQ34" s="1510"/>
      <c r="DR34" s="1510"/>
      <c r="DS34" s="1510"/>
      <c r="DT34" s="1510"/>
      <c r="DU34" s="1510"/>
      <c r="DV34" s="1510"/>
      <c r="DW34" s="1510"/>
      <c r="DX34" s="1510"/>
      <c r="DY34" s="1510"/>
      <c r="DZ34" s="1510"/>
      <c r="EA34" s="1510"/>
      <c r="EB34" s="1510"/>
      <c r="EC34" s="1510"/>
      <c r="ED34" s="1510"/>
      <c r="EE34" s="2118"/>
      <c r="EF34" s="2833"/>
      <c r="EG34" s="2114"/>
      <c r="EH34" s="2114"/>
      <c r="EI34" s="1510"/>
      <c r="EJ34" s="1510"/>
      <c r="EK34" s="1510"/>
      <c r="EL34" s="1510"/>
      <c r="EM34" s="1510"/>
      <c r="EN34" s="1510"/>
      <c r="EO34" s="1510"/>
      <c r="EP34" s="1510"/>
      <c r="EQ34" s="1510"/>
      <c r="ER34" s="1510"/>
      <c r="ES34" s="1510"/>
      <c r="ET34" s="1510"/>
      <c r="EU34" s="1510"/>
      <c r="EV34" s="2118"/>
      <c r="EW34" s="2118"/>
      <c r="EX34" s="2914"/>
      <c r="EY34" s="2843"/>
      <c r="EZ34" s="2843"/>
      <c r="FA34" s="2843"/>
      <c r="FB34" s="2843"/>
      <c r="FC34" s="2843"/>
      <c r="FD34" s="2843"/>
      <c r="FE34" s="2843"/>
      <c r="FF34" s="2843"/>
      <c r="FG34" s="2843"/>
      <c r="FH34" s="2843"/>
      <c r="FI34" s="2843"/>
      <c r="FJ34" s="2843"/>
      <c r="FK34" s="2843"/>
      <c r="FL34" s="2843"/>
      <c r="FM34" s="2843"/>
      <c r="FN34" s="3612"/>
      <c r="FP34" s="966"/>
    </row>
    <row r="35" spans="1:172" ht="2.25" customHeight="1">
      <c r="C35" s="173"/>
      <c r="D35" s="3533"/>
      <c r="E35" s="3533"/>
      <c r="F35" s="3533"/>
      <c r="G35" s="3533"/>
      <c r="H35" s="3533"/>
      <c r="I35" s="3533"/>
      <c r="J35" s="3533"/>
      <c r="K35" s="3533"/>
      <c r="L35" s="3533"/>
      <c r="M35" s="3533"/>
      <c r="N35" s="3533"/>
      <c r="O35" s="3533"/>
      <c r="P35" s="3533"/>
      <c r="Q35" s="3533"/>
      <c r="R35" s="3533"/>
      <c r="S35" s="3533"/>
      <c r="T35" s="3533"/>
      <c r="U35" s="3533"/>
      <c r="V35" s="3533"/>
      <c r="W35" s="3533"/>
      <c r="X35" s="3610"/>
      <c r="Y35" s="2876"/>
      <c r="Z35" s="2877"/>
      <c r="AA35" s="2877"/>
      <c r="AB35" s="2877"/>
      <c r="AC35" s="2878"/>
      <c r="AD35" s="2881"/>
      <c r="AE35" s="2882"/>
      <c r="AF35" s="2882"/>
      <c r="AG35" s="2882"/>
      <c r="AH35" s="2882"/>
      <c r="AI35" s="2882"/>
      <c r="AJ35" s="2882"/>
      <c r="AK35" s="2882"/>
      <c r="AL35" s="2882"/>
      <c r="AM35" s="2882"/>
      <c r="AN35" s="2882"/>
      <c r="AO35" s="2882"/>
      <c r="AP35" s="3611"/>
      <c r="AQ35" s="2922"/>
      <c r="AR35" s="2919"/>
      <c r="AS35" s="2919"/>
      <c r="AT35" s="2919"/>
      <c r="AU35" s="2919"/>
      <c r="AV35" s="2919"/>
      <c r="AW35" s="2919"/>
      <c r="AX35" s="2919"/>
      <c r="AY35" s="2919"/>
      <c r="AZ35" s="2919"/>
      <c r="BA35" s="2919"/>
      <c r="BB35" s="2919"/>
      <c r="BC35" s="2919"/>
      <c r="BD35" s="2919"/>
      <c r="BE35" s="2919"/>
      <c r="BF35" s="2919"/>
      <c r="BG35" s="2918"/>
      <c r="BH35" s="2919"/>
      <c r="BI35" s="2919"/>
      <c r="BJ35" s="2919"/>
      <c r="BK35" s="2919"/>
      <c r="BL35" s="2919"/>
      <c r="BM35" s="2919"/>
      <c r="BN35" s="2919"/>
      <c r="BO35" s="2919"/>
      <c r="BP35" s="2919"/>
      <c r="BQ35" s="2919"/>
      <c r="BR35" s="2919"/>
      <c r="BS35" s="2919"/>
      <c r="BT35" s="2919"/>
      <c r="BU35" s="2919"/>
      <c r="BV35" s="2919"/>
      <c r="BW35" s="2919"/>
      <c r="BX35" s="2919"/>
      <c r="BY35" s="2919"/>
      <c r="BZ35" s="2919"/>
      <c r="CA35" s="2919"/>
      <c r="CB35" s="2919"/>
      <c r="CC35" s="2920"/>
      <c r="CD35" s="2918"/>
      <c r="CE35" s="2919"/>
      <c r="CF35" s="2919"/>
      <c r="CG35" s="2919"/>
      <c r="CH35" s="2919"/>
      <c r="CI35" s="2919"/>
      <c r="CJ35" s="2919"/>
      <c r="CK35" s="2919"/>
      <c r="CL35" s="2919"/>
      <c r="CM35" s="2919"/>
      <c r="CN35" s="2919"/>
      <c r="CO35" s="2919"/>
      <c r="CP35" s="2919"/>
      <c r="CQ35" s="2919"/>
      <c r="CR35" s="2919"/>
      <c r="CS35" s="2919"/>
      <c r="CT35" s="2919"/>
      <c r="CU35" s="2919"/>
      <c r="CV35" s="2920"/>
      <c r="CW35" s="2908"/>
      <c r="CX35" s="2046"/>
      <c r="CY35" s="2029"/>
      <c r="CZ35" s="2029"/>
      <c r="DA35" s="2029"/>
      <c r="DB35" s="2029"/>
      <c r="DC35" s="2029"/>
      <c r="DD35" s="2029"/>
      <c r="DE35" s="2029"/>
      <c r="DF35" s="2029"/>
      <c r="DG35" s="2029"/>
      <c r="DH35" s="2029"/>
      <c r="DI35" s="2029"/>
      <c r="DJ35" s="2029"/>
      <c r="DK35" s="2029"/>
      <c r="DL35" s="2029"/>
      <c r="DM35" s="2047"/>
      <c r="DN35" s="2913"/>
      <c r="DO35" s="2908"/>
      <c r="DP35" s="2046"/>
      <c r="DQ35" s="2029"/>
      <c r="DR35" s="2029"/>
      <c r="DS35" s="2029"/>
      <c r="DT35" s="2029"/>
      <c r="DU35" s="2029"/>
      <c r="DV35" s="2029"/>
      <c r="DW35" s="2029"/>
      <c r="DX35" s="2029"/>
      <c r="DY35" s="2029"/>
      <c r="DZ35" s="2029"/>
      <c r="EA35" s="2029"/>
      <c r="EB35" s="2029"/>
      <c r="EC35" s="2029"/>
      <c r="ED35" s="2029"/>
      <c r="EE35" s="2047"/>
      <c r="EF35" s="2913"/>
      <c r="EG35" s="2046"/>
      <c r="EH35" s="2046"/>
      <c r="EI35" s="2029"/>
      <c r="EJ35" s="2029"/>
      <c r="EK35" s="2029"/>
      <c r="EL35" s="2029"/>
      <c r="EM35" s="2029"/>
      <c r="EN35" s="2029"/>
      <c r="EO35" s="2029"/>
      <c r="EP35" s="2029"/>
      <c r="EQ35" s="2029"/>
      <c r="ER35" s="2029"/>
      <c r="ES35" s="2029"/>
      <c r="ET35" s="2029"/>
      <c r="EU35" s="2029"/>
      <c r="EV35" s="2047"/>
      <c r="EW35" s="2047"/>
      <c r="EX35" s="2918"/>
      <c r="EY35" s="2919"/>
      <c r="EZ35" s="2919"/>
      <c r="FA35" s="2919"/>
      <c r="FB35" s="2919"/>
      <c r="FC35" s="2919"/>
      <c r="FD35" s="2919"/>
      <c r="FE35" s="2919"/>
      <c r="FF35" s="2919"/>
      <c r="FG35" s="2919"/>
      <c r="FH35" s="2919"/>
      <c r="FI35" s="2919"/>
      <c r="FJ35" s="2919"/>
      <c r="FK35" s="2919"/>
      <c r="FL35" s="2919"/>
      <c r="FM35" s="2919"/>
      <c r="FN35" s="3613"/>
    </row>
    <row r="36" spans="1:172" ht="19.5" customHeight="1">
      <c r="C36" s="171"/>
      <c r="D36" s="3023" t="s">
        <v>1184</v>
      </c>
      <c r="E36" s="3023"/>
      <c r="F36" s="3023"/>
      <c r="G36" s="3023"/>
      <c r="H36" s="3023"/>
      <c r="I36" s="3023"/>
      <c r="J36" s="3023"/>
      <c r="K36" s="3023"/>
      <c r="L36" s="3023"/>
      <c r="M36" s="3023"/>
      <c r="N36" s="3023"/>
      <c r="O36" s="3023"/>
      <c r="P36" s="3023"/>
      <c r="Q36" s="3023"/>
      <c r="R36" s="3023"/>
      <c r="S36" s="3023"/>
      <c r="T36" s="3023"/>
      <c r="U36" s="3023"/>
      <c r="V36" s="3023"/>
      <c r="W36" s="3023"/>
      <c r="X36" s="3024"/>
      <c r="Y36" s="2859">
        <v>55611</v>
      </c>
      <c r="Z36" s="2860"/>
      <c r="AA36" s="2860"/>
      <c r="AB36" s="2860"/>
      <c r="AC36" s="2861"/>
      <c r="AD36" s="170"/>
      <c r="AE36" s="457"/>
      <c r="AF36" s="457"/>
      <c r="AG36" s="457"/>
      <c r="AH36" s="457"/>
      <c r="AI36" s="960" t="s">
        <v>774</v>
      </c>
      <c r="AJ36" s="2864" t="s">
        <v>210</v>
      </c>
      <c r="AK36" s="2864"/>
      <c r="AL36" s="2864"/>
      <c r="AM36" s="459"/>
      <c r="AN36" s="459"/>
      <c r="AO36" s="2883" t="s">
        <v>7</v>
      </c>
      <c r="AP36" s="2983"/>
      <c r="AQ36" s="2443">
        <f>EX37</f>
        <v>2405508</v>
      </c>
      <c r="AR36" s="2444"/>
      <c r="AS36" s="2444"/>
      <c r="AT36" s="2444"/>
      <c r="AU36" s="2444"/>
      <c r="AV36" s="2444"/>
      <c r="AW36" s="2444"/>
      <c r="AX36" s="2444"/>
      <c r="AY36" s="2444"/>
      <c r="AZ36" s="2444"/>
      <c r="BA36" s="2444"/>
      <c r="BB36" s="2444"/>
      <c r="BC36" s="2444"/>
      <c r="BD36" s="2444"/>
      <c r="BE36" s="2444"/>
      <c r="BF36" s="2444"/>
      <c r="BG36" s="2915">
        <v>17958821</v>
      </c>
      <c r="BH36" s="2916"/>
      <c r="BI36" s="2916"/>
      <c r="BJ36" s="2916"/>
      <c r="BK36" s="2916"/>
      <c r="BL36" s="2916"/>
      <c r="BM36" s="2916"/>
      <c r="BN36" s="2916"/>
      <c r="BO36" s="2916"/>
      <c r="BP36" s="2916"/>
      <c r="BQ36" s="2916"/>
      <c r="BR36" s="2916"/>
      <c r="BS36" s="2916"/>
      <c r="BT36" s="2916"/>
      <c r="BU36" s="2916"/>
      <c r="BV36" s="2916"/>
      <c r="BW36" s="2916"/>
      <c r="BX36" s="2916"/>
      <c r="BY36" s="2916"/>
      <c r="BZ36" s="2916"/>
      <c r="CA36" s="2916"/>
      <c r="CB36" s="2916"/>
      <c r="CC36" s="2917"/>
      <c r="CD36" s="2915"/>
      <c r="CE36" s="2916"/>
      <c r="CF36" s="2916"/>
      <c r="CG36" s="2916"/>
      <c r="CH36" s="2916"/>
      <c r="CI36" s="2916"/>
      <c r="CJ36" s="2916"/>
      <c r="CK36" s="2916"/>
      <c r="CL36" s="2916"/>
      <c r="CM36" s="2916"/>
      <c r="CN36" s="2916"/>
      <c r="CO36" s="2916"/>
      <c r="CP36" s="2916"/>
      <c r="CQ36" s="2916"/>
      <c r="CR36" s="2916"/>
      <c r="CS36" s="2916"/>
      <c r="CT36" s="2916"/>
      <c r="CU36" s="2916"/>
      <c r="CV36" s="2917"/>
      <c r="CW36" s="2907" t="s">
        <v>0</v>
      </c>
      <c r="CX36" s="2075"/>
      <c r="CY36" s="2164">
        <v>17170216</v>
      </c>
      <c r="CZ36" s="2164"/>
      <c r="DA36" s="2164"/>
      <c r="DB36" s="2164"/>
      <c r="DC36" s="2164"/>
      <c r="DD36" s="2164"/>
      <c r="DE36" s="2164"/>
      <c r="DF36" s="2164"/>
      <c r="DG36" s="2164"/>
      <c r="DH36" s="2164"/>
      <c r="DI36" s="2164"/>
      <c r="DJ36" s="2164"/>
      <c r="DK36" s="2164"/>
      <c r="DL36" s="2164"/>
      <c r="DM36" s="2911" t="s">
        <v>1</v>
      </c>
      <c r="DN36" s="2912"/>
      <c r="DO36" s="2907" t="s">
        <v>0</v>
      </c>
      <c r="DP36" s="2075"/>
      <c r="DQ36" s="2164">
        <v>1756</v>
      </c>
      <c r="DR36" s="2164"/>
      <c r="DS36" s="2164"/>
      <c r="DT36" s="2164"/>
      <c r="DU36" s="2164"/>
      <c r="DV36" s="2164"/>
      <c r="DW36" s="2164"/>
      <c r="DX36" s="2164"/>
      <c r="DY36" s="2164"/>
      <c r="DZ36" s="2164"/>
      <c r="EA36" s="2164"/>
      <c r="EB36" s="2164"/>
      <c r="EC36" s="2164"/>
      <c r="ED36" s="2164"/>
      <c r="EE36" s="2911" t="s">
        <v>1</v>
      </c>
      <c r="EF36" s="2912"/>
      <c r="EG36" s="2075"/>
      <c r="EH36" s="2075"/>
      <c r="EI36" s="2164"/>
      <c r="EJ36" s="2164"/>
      <c r="EK36" s="2164"/>
      <c r="EL36" s="2164"/>
      <c r="EM36" s="2164"/>
      <c r="EN36" s="2164"/>
      <c r="EO36" s="2164"/>
      <c r="EP36" s="2164"/>
      <c r="EQ36" s="2164"/>
      <c r="ER36" s="2164"/>
      <c r="ES36" s="2164"/>
      <c r="ET36" s="2164"/>
      <c r="EU36" s="2164"/>
      <c r="EV36" s="2911"/>
      <c r="EW36" s="2911"/>
      <c r="EX36" s="2456">
        <f>AQ36+BG36+CD36-CY36-DQ36+EI36</f>
        <v>3192357</v>
      </c>
      <c r="EY36" s="2457"/>
      <c r="EZ36" s="2457"/>
      <c r="FA36" s="2457"/>
      <c r="FB36" s="2457"/>
      <c r="FC36" s="2457"/>
      <c r="FD36" s="2457"/>
      <c r="FE36" s="2457"/>
      <c r="FF36" s="2457"/>
      <c r="FG36" s="2457"/>
      <c r="FH36" s="2457"/>
      <c r="FI36" s="2457"/>
      <c r="FJ36" s="2457"/>
      <c r="FK36" s="2457"/>
      <c r="FL36" s="2457"/>
      <c r="FM36" s="2457"/>
      <c r="FN36" s="2458"/>
    </row>
    <row r="37" spans="1:172" ht="18" customHeight="1">
      <c r="C37" s="169"/>
      <c r="D37" s="3023"/>
      <c r="E37" s="3023"/>
      <c r="F37" s="3023"/>
      <c r="G37" s="3023"/>
      <c r="H37" s="3023"/>
      <c r="I37" s="3023"/>
      <c r="J37" s="3023"/>
      <c r="K37" s="3023"/>
      <c r="L37" s="3023"/>
      <c r="M37" s="3023"/>
      <c r="N37" s="3023"/>
      <c r="O37" s="3023"/>
      <c r="P37" s="3023"/>
      <c r="Q37" s="3023"/>
      <c r="R37" s="3023"/>
      <c r="S37" s="3023"/>
      <c r="T37" s="3023"/>
      <c r="U37" s="3023"/>
      <c r="V37" s="3023"/>
      <c r="W37" s="3023"/>
      <c r="X37" s="3024"/>
      <c r="Y37" s="2859">
        <v>55811</v>
      </c>
      <c r="Z37" s="2860"/>
      <c r="AA37" s="2860"/>
      <c r="AB37" s="2860"/>
      <c r="AC37" s="2861"/>
      <c r="AD37" s="170"/>
      <c r="AE37" s="457"/>
      <c r="AF37" s="457"/>
      <c r="AG37" s="457"/>
      <c r="AH37" s="457"/>
      <c r="AI37" s="960" t="s">
        <v>774</v>
      </c>
      <c r="AJ37" s="2864" t="s">
        <v>211</v>
      </c>
      <c r="AK37" s="2864"/>
      <c r="AL37" s="2864"/>
      <c r="AM37" s="459"/>
      <c r="AN37" s="459"/>
      <c r="AO37" s="2883" t="s">
        <v>8</v>
      </c>
      <c r="AP37" s="2983"/>
      <c r="AQ37" s="3133">
        <v>1589099</v>
      </c>
      <c r="AR37" s="3071"/>
      <c r="AS37" s="3071"/>
      <c r="AT37" s="3071"/>
      <c r="AU37" s="3071"/>
      <c r="AV37" s="3071"/>
      <c r="AW37" s="3071"/>
      <c r="AX37" s="3071"/>
      <c r="AY37" s="3071"/>
      <c r="AZ37" s="3071"/>
      <c r="BA37" s="3071"/>
      <c r="BB37" s="3071"/>
      <c r="BC37" s="3071"/>
      <c r="BD37" s="3071"/>
      <c r="BE37" s="3071"/>
      <c r="BF37" s="3071"/>
      <c r="BG37" s="3070">
        <v>12352264</v>
      </c>
      <c r="BH37" s="3071"/>
      <c r="BI37" s="3071"/>
      <c r="BJ37" s="3071"/>
      <c r="BK37" s="3071"/>
      <c r="BL37" s="3071"/>
      <c r="BM37" s="3071"/>
      <c r="BN37" s="3071"/>
      <c r="BO37" s="3071"/>
      <c r="BP37" s="3071"/>
      <c r="BQ37" s="3071"/>
      <c r="BR37" s="3071"/>
      <c r="BS37" s="3071"/>
      <c r="BT37" s="3071"/>
      <c r="BU37" s="3071"/>
      <c r="BV37" s="3071"/>
      <c r="BW37" s="3071"/>
      <c r="BX37" s="3071"/>
      <c r="BY37" s="3071"/>
      <c r="BZ37" s="3071"/>
      <c r="CA37" s="3071"/>
      <c r="CB37" s="3071"/>
      <c r="CC37" s="3128"/>
      <c r="CD37" s="3070">
        <v>6</v>
      </c>
      <c r="CE37" s="3071"/>
      <c r="CF37" s="3071"/>
      <c r="CG37" s="3071"/>
      <c r="CH37" s="3071"/>
      <c r="CI37" s="3071"/>
      <c r="CJ37" s="3071"/>
      <c r="CK37" s="3071"/>
      <c r="CL37" s="3071"/>
      <c r="CM37" s="3071"/>
      <c r="CN37" s="3071"/>
      <c r="CO37" s="3071"/>
      <c r="CP37" s="3071"/>
      <c r="CQ37" s="3071"/>
      <c r="CR37" s="3071"/>
      <c r="CS37" s="3071"/>
      <c r="CT37" s="3071"/>
      <c r="CU37" s="3071"/>
      <c r="CV37" s="3128"/>
      <c r="CW37" s="2979" t="s">
        <v>0</v>
      </c>
      <c r="CX37" s="2188"/>
      <c r="CY37" s="2020">
        <v>11535516</v>
      </c>
      <c r="CZ37" s="2020"/>
      <c r="DA37" s="2020"/>
      <c r="DB37" s="2020"/>
      <c r="DC37" s="2020"/>
      <c r="DD37" s="2020"/>
      <c r="DE37" s="2020"/>
      <c r="DF37" s="2020"/>
      <c r="DG37" s="2020"/>
      <c r="DH37" s="2020"/>
      <c r="DI37" s="2020"/>
      <c r="DJ37" s="2020"/>
      <c r="DK37" s="2020"/>
      <c r="DL37" s="2020"/>
      <c r="DM37" s="2183" t="s">
        <v>1</v>
      </c>
      <c r="DN37" s="2848"/>
      <c r="DO37" s="2979" t="s">
        <v>0</v>
      </c>
      <c r="DP37" s="2188"/>
      <c r="DQ37" s="2020">
        <v>345</v>
      </c>
      <c r="DR37" s="2020"/>
      <c r="DS37" s="2020"/>
      <c r="DT37" s="2020"/>
      <c r="DU37" s="2020"/>
      <c r="DV37" s="2020"/>
      <c r="DW37" s="2020"/>
      <c r="DX37" s="2020"/>
      <c r="DY37" s="2020"/>
      <c r="DZ37" s="2020"/>
      <c r="EA37" s="2020"/>
      <c r="EB37" s="2020"/>
      <c r="EC37" s="2020"/>
      <c r="ED37" s="2020"/>
      <c r="EE37" s="2183" t="s">
        <v>1</v>
      </c>
      <c r="EF37" s="2848"/>
      <c r="EG37" s="2188"/>
      <c r="EH37" s="2188"/>
      <c r="EI37" s="2020"/>
      <c r="EJ37" s="2020"/>
      <c r="EK37" s="2020"/>
      <c r="EL37" s="2020"/>
      <c r="EM37" s="2020"/>
      <c r="EN37" s="2020"/>
      <c r="EO37" s="2020"/>
      <c r="EP37" s="2020"/>
      <c r="EQ37" s="2020"/>
      <c r="ER37" s="2020"/>
      <c r="ES37" s="2020"/>
      <c r="ET37" s="2020"/>
      <c r="EU37" s="2020"/>
      <c r="EV37" s="2183"/>
      <c r="EW37" s="2183"/>
      <c r="EX37" s="2456">
        <f>AQ37+BG37+CD37-CY37-DQ37+EI37</f>
        <v>2405508</v>
      </c>
      <c r="EY37" s="2457"/>
      <c r="EZ37" s="2457"/>
      <c r="FA37" s="2457"/>
      <c r="FB37" s="2457"/>
      <c r="FC37" s="2457"/>
      <c r="FD37" s="2457"/>
      <c r="FE37" s="2457"/>
      <c r="FF37" s="2457"/>
      <c r="FG37" s="2457"/>
      <c r="FH37" s="2457"/>
      <c r="FI37" s="2457"/>
      <c r="FJ37" s="2457"/>
      <c r="FK37" s="2457"/>
      <c r="FL37" s="2457"/>
      <c r="FM37" s="2457"/>
      <c r="FN37" s="2458"/>
    </row>
    <row r="38" spans="1:172" ht="18" customHeight="1">
      <c r="C38" s="171"/>
      <c r="D38" s="2984" t="s">
        <v>1129</v>
      </c>
      <c r="E38" s="2984"/>
      <c r="F38" s="2984"/>
      <c r="G38" s="2984"/>
      <c r="H38" s="2984"/>
      <c r="I38" s="2984"/>
      <c r="J38" s="2984"/>
      <c r="K38" s="2984"/>
      <c r="L38" s="2984"/>
      <c r="M38" s="2984"/>
      <c r="N38" s="2984"/>
      <c r="O38" s="2984"/>
      <c r="P38" s="2984"/>
      <c r="Q38" s="2984"/>
      <c r="R38" s="2984"/>
      <c r="S38" s="2984"/>
      <c r="T38" s="2984"/>
      <c r="U38" s="2984"/>
      <c r="V38" s="2984"/>
      <c r="W38" s="2984"/>
      <c r="X38" s="2985"/>
      <c r="Y38" s="2859">
        <v>55612</v>
      </c>
      <c r="Z38" s="2860"/>
      <c r="AA38" s="2860"/>
      <c r="AB38" s="2860"/>
      <c r="AC38" s="2861"/>
      <c r="AD38" s="170"/>
      <c r="AE38" s="457"/>
      <c r="AF38" s="457"/>
      <c r="AG38" s="457"/>
      <c r="AH38" s="457"/>
      <c r="AI38" s="960" t="s">
        <v>774</v>
      </c>
      <c r="AJ38" s="2864" t="s">
        <v>210</v>
      </c>
      <c r="AK38" s="2864"/>
      <c r="AL38" s="2864"/>
      <c r="AM38" s="459"/>
      <c r="AN38" s="459"/>
      <c r="AO38" s="2883" t="s">
        <v>7</v>
      </c>
      <c r="AP38" s="2983"/>
      <c r="AQ38" s="2443">
        <f>EX39</f>
        <v>1454795</v>
      </c>
      <c r="AR38" s="2444"/>
      <c r="AS38" s="2444"/>
      <c r="AT38" s="2444"/>
      <c r="AU38" s="2444"/>
      <c r="AV38" s="2444"/>
      <c r="AW38" s="2444"/>
      <c r="AX38" s="2444"/>
      <c r="AY38" s="2444"/>
      <c r="AZ38" s="2444"/>
      <c r="BA38" s="2444"/>
      <c r="BB38" s="2444"/>
      <c r="BC38" s="2444"/>
      <c r="BD38" s="2444"/>
      <c r="BE38" s="2444"/>
      <c r="BF38" s="2444"/>
      <c r="BG38" s="2915">
        <v>45943114</v>
      </c>
      <c r="BH38" s="2916"/>
      <c r="BI38" s="2916"/>
      <c r="BJ38" s="2916"/>
      <c r="BK38" s="2916"/>
      <c r="BL38" s="2916"/>
      <c r="BM38" s="2916"/>
      <c r="BN38" s="2916"/>
      <c r="BO38" s="2916"/>
      <c r="BP38" s="2916"/>
      <c r="BQ38" s="2916"/>
      <c r="BR38" s="2916"/>
      <c r="BS38" s="2916"/>
      <c r="BT38" s="2916"/>
      <c r="BU38" s="2916"/>
      <c r="BV38" s="2916"/>
      <c r="BW38" s="2916"/>
      <c r="BX38" s="2916"/>
      <c r="BY38" s="2916"/>
      <c r="BZ38" s="2916"/>
      <c r="CA38" s="2916"/>
      <c r="CB38" s="2916"/>
      <c r="CC38" s="2917"/>
      <c r="CD38" s="2915">
        <v>222</v>
      </c>
      <c r="CE38" s="2916"/>
      <c r="CF38" s="2916"/>
      <c r="CG38" s="2916"/>
      <c r="CH38" s="2916"/>
      <c r="CI38" s="2916"/>
      <c r="CJ38" s="2916"/>
      <c r="CK38" s="2916"/>
      <c r="CL38" s="2916"/>
      <c r="CM38" s="2916"/>
      <c r="CN38" s="2916"/>
      <c r="CO38" s="2916"/>
      <c r="CP38" s="2916"/>
      <c r="CQ38" s="2916"/>
      <c r="CR38" s="2916"/>
      <c r="CS38" s="2916"/>
      <c r="CT38" s="2916"/>
      <c r="CU38" s="2916"/>
      <c r="CV38" s="2917"/>
      <c r="CW38" s="2907" t="s">
        <v>0</v>
      </c>
      <c r="CX38" s="2075"/>
      <c r="CY38" s="2164">
        <v>45988728</v>
      </c>
      <c r="CZ38" s="2164"/>
      <c r="DA38" s="2164"/>
      <c r="DB38" s="2164"/>
      <c r="DC38" s="2164"/>
      <c r="DD38" s="2164"/>
      <c r="DE38" s="2164"/>
      <c r="DF38" s="2164"/>
      <c r="DG38" s="2164"/>
      <c r="DH38" s="2164"/>
      <c r="DI38" s="2164"/>
      <c r="DJ38" s="2164"/>
      <c r="DK38" s="2164"/>
      <c r="DL38" s="2164"/>
      <c r="DM38" s="2911" t="s">
        <v>1</v>
      </c>
      <c r="DN38" s="2912"/>
      <c r="DO38" s="2907" t="s">
        <v>0</v>
      </c>
      <c r="DP38" s="2075"/>
      <c r="DQ38" s="2164">
        <v>956</v>
      </c>
      <c r="DR38" s="2164"/>
      <c r="DS38" s="2164"/>
      <c r="DT38" s="2164"/>
      <c r="DU38" s="2164"/>
      <c r="DV38" s="2164"/>
      <c r="DW38" s="2164"/>
      <c r="DX38" s="2164"/>
      <c r="DY38" s="2164"/>
      <c r="DZ38" s="2164"/>
      <c r="EA38" s="2164"/>
      <c r="EB38" s="2164"/>
      <c r="EC38" s="2164"/>
      <c r="ED38" s="2164"/>
      <c r="EE38" s="2911" t="s">
        <v>1</v>
      </c>
      <c r="EF38" s="2912"/>
      <c r="EG38" s="2075"/>
      <c r="EH38" s="2075"/>
      <c r="EI38" s="2164"/>
      <c r="EJ38" s="2164"/>
      <c r="EK38" s="2164"/>
      <c r="EL38" s="2164"/>
      <c r="EM38" s="2164"/>
      <c r="EN38" s="2164"/>
      <c r="EO38" s="2164"/>
      <c r="EP38" s="2164"/>
      <c r="EQ38" s="2164"/>
      <c r="ER38" s="2164"/>
      <c r="ES38" s="2164"/>
      <c r="ET38" s="2164"/>
      <c r="EU38" s="2164"/>
      <c r="EV38" s="2911"/>
      <c r="EW38" s="2911"/>
      <c r="EX38" s="2456">
        <f>AQ38+BG38+CD38-CY38-DQ38+EI38</f>
        <v>1408447</v>
      </c>
      <c r="EY38" s="2457"/>
      <c r="EZ38" s="2457"/>
      <c r="FA38" s="2457"/>
      <c r="FB38" s="2457"/>
      <c r="FC38" s="2457"/>
      <c r="FD38" s="2457"/>
      <c r="FE38" s="2457"/>
      <c r="FF38" s="2457"/>
      <c r="FG38" s="2457"/>
      <c r="FH38" s="2457"/>
      <c r="FI38" s="2457"/>
      <c r="FJ38" s="2457"/>
      <c r="FK38" s="2457"/>
      <c r="FL38" s="2457"/>
      <c r="FM38" s="2457"/>
      <c r="FN38" s="2458"/>
    </row>
    <row r="39" spans="1:172" ht="18" customHeight="1">
      <c r="C39" s="171"/>
      <c r="D39" s="3023"/>
      <c r="E39" s="3023"/>
      <c r="F39" s="3023"/>
      <c r="G39" s="3023"/>
      <c r="H39" s="3023"/>
      <c r="I39" s="3023"/>
      <c r="J39" s="3023"/>
      <c r="K39" s="3023"/>
      <c r="L39" s="3023"/>
      <c r="M39" s="3023"/>
      <c r="N39" s="3023"/>
      <c r="O39" s="3023"/>
      <c r="P39" s="3023"/>
      <c r="Q39" s="3023"/>
      <c r="R39" s="3023"/>
      <c r="S39" s="3023"/>
      <c r="T39" s="3023"/>
      <c r="U39" s="3023"/>
      <c r="V39" s="3023"/>
      <c r="W39" s="3023"/>
      <c r="X39" s="3024"/>
      <c r="Y39" s="2859">
        <v>55812</v>
      </c>
      <c r="Z39" s="2860"/>
      <c r="AA39" s="2860"/>
      <c r="AB39" s="2860"/>
      <c r="AC39" s="2861"/>
      <c r="AD39" s="170"/>
      <c r="AE39" s="457"/>
      <c r="AF39" s="457"/>
      <c r="AG39" s="457"/>
      <c r="AH39" s="457"/>
      <c r="AI39" s="960" t="s">
        <v>774</v>
      </c>
      <c r="AJ39" s="2864" t="s">
        <v>211</v>
      </c>
      <c r="AK39" s="2864"/>
      <c r="AL39" s="2864"/>
      <c r="AM39" s="459"/>
      <c r="AN39" s="459"/>
      <c r="AO39" s="2883" t="s">
        <v>8</v>
      </c>
      <c r="AP39" s="2983"/>
      <c r="AQ39" s="3133">
        <v>2306059</v>
      </c>
      <c r="AR39" s="3071"/>
      <c r="AS39" s="3071"/>
      <c r="AT39" s="3071"/>
      <c r="AU39" s="3071"/>
      <c r="AV39" s="3071"/>
      <c r="AW39" s="3071"/>
      <c r="AX39" s="3071"/>
      <c r="AY39" s="3071"/>
      <c r="AZ39" s="3071"/>
      <c r="BA39" s="3071"/>
      <c r="BB39" s="3071"/>
      <c r="BC39" s="3071"/>
      <c r="BD39" s="3071"/>
      <c r="BE39" s="3071"/>
      <c r="BF39" s="3071"/>
      <c r="BG39" s="3070">
        <v>44247217</v>
      </c>
      <c r="BH39" s="3071"/>
      <c r="BI39" s="3071"/>
      <c r="BJ39" s="3071"/>
      <c r="BK39" s="3071"/>
      <c r="BL39" s="3071"/>
      <c r="BM39" s="3071"/>
      <c r="BN39" s="3071"/>
      <c r="BO39" s="3071"/>
      <c r="BP39" s="3071"/>
      <c r="BQ39" s="3071"/>
      <c r="BR39" s="3071"/>
      <c r="BS39" s="3071"/>
      <c r="BT39" s="3071"/>
      <c r="BU39" s="3071"/>
      <c r="BV39" s="3071"/>
      <c r="BW39" s="3071"/>
      <c r="BX39" s="3071"/>
      <c r="BY39" s="3071"/>
      <c r="BZ39" s="3071"/>
      <c r="CA39" s="3071"/>
      <c r="CB39" s="3071"/>
      <c r="CC39" s="3128"/>
      <c r="CD39" s="3070">
        <v>201</v>
      </c>
      <c r="CE39" s="3071"/>
      <c r="CF39" s="3071"/>
      <c r="CG39" s="3071"/>
      <c r="CH39" s="3071"/>
      <c r="CI39" s="3071"/>
      <c r="CJ39" s="3071"/>
      <c r="CK39" s="3071"/>
      <c r="CL39" s="3071"/>
      <c r="CM39" s="3071"/>
      <c r="CN39" s="3071"/>
      <c r="CO39" s="3071"/>
      <c r="CP39" s="3071"/>
      <c r="CQ39" s="3071"/>
      <c r="CR39" s="3071"/>
      <c r="CS39" s="3071"/>
      <c r="CT39" s="3071"/>
      <c r="CU39" s="3071"/>
      <c r="CV39" s="3128"/>
      <c r="CW39" s="2979" t="s">
        <v>0</v>
      </c>
      <c r="CX39" s="2188"/>
      <c r="CY39" s="2020">
        <v>45097006</v>
      </c>
      <c r="CZ39" s="2020"/>
      <c r="DA39" s="2020"/>
      <c r="DB39" s="2020"/>
      <c r="DC39" s="2020"/>
      <c r="DD39" s="2020"/>
      <c r="DE39" s="2020"/>
      <c r="DF39" s="2020"/>
      <c r="DG39" s="2020"/>
      <c r="DH39" s="2020"/>
      <c r="DI39" s="2020"/>
      <c r="DJ39" s="2020"/>
      <c r="DK39" s="2020"/>
      <c r="DL39" s="2020"/>
      <c r="DM39" s="2183" t="s">
        <v>1</v>
      </c>
      <c r="DN39" s="2848"/>
      <c r="DO39" s="2979" t="s">
        <v>0</v>
      </c>
      <c r="DP39" s="2188"/>
      <c r="DQ39" s="2020">
        <v>1676</v>
      </c>
      <c r="DR39" s="2020"/>
      <c r="DS39" s="2020"/>
      <c r="DT39" s="2020"/>
      <c r="DU39" s="2020"/>
      <c r="DV39" s="2020"/>
      <c r="DW39" s="2020"/>
      <c r="DX39" s="2020"/>
      <c r="DY39" s="2020"/>
      <c r="DZ39" s="2020"/>
      <c r="EA39" s="2020"/>
      <c r="EB39" s="2020"/>
      <c r="EC39" s="2020"/>
      <c r="ED39" s="2020"/>
      <c r="EE39" s="2183" t="s">
        <v>1</v>
      </c>
      <c r="EF39" s="2848"/>
      <c r="EG39" s="2188"/>
      <c r="EH39" s="2188"/>
      <c r="EI39" s="2020"/>
      <c r="EJ39" s="2020"/>
      <c r="EK39" s="2020"/>
      <c r="EL39" s="2020"/>
      <c r="EM39" s="2020"/>
      <c r="EN39" s="2020"/>
      <c r="EO39" s="2020"/>
      <c r="EP39" s="2020"/>
      <c r="EQ39" s="2020"/>
      <c r="ER39" s="2020"/>
      <c r="ES39" s="2020"/>
      <c r="ET39" s="2020"/>
      <c r="EU39" s="2020"/>
      <c r="EV39" s="2183"/>
      <c r="EW39" s="2183"/>
      <c r="EX39" s="2456">
        <f>AQ39+BG39+CD39-CY39-DQ39+EI39</f>
        <v>1454795</v>
      </c>
      <c r="EY39" s="2457"/>
      <c r="EZ39" s="2457"/>
      <c r="FA39" s="2457"/>
      <c r="FB39" s="2457"/>
      <c r="FC39" s="2457"/>
      <c r="FD39" s="2457"/>
      <c r="FE39" s="2457"/>
      <c r="FF39" s="2457"/>
      <c r="FG39" s="2457"/>
      <c r="FH39" s="2457"/>
      <c r="FI39" s="2457"/>
      <c r="FJ39" s="2457"/>
      <c r="FK39" s="2457"/>
      <c r="FL39" s="2457"/>
      <c r="FM39" s="2457"/>
      <c r="FN39" s="2458"/>
    </row>
    <row r="40" spans="1:172" ht="18" customHeight="1">
      <c r="C40" s="171"/>
      <c r="D40" s="2993" t="s">
        <v>1187</v>
      </c>
      <c r="E40" s="2993"/>
      <c r="F40" s="2993"/>
      <c r="G40" s="2993"/>
      <c r="H40" s="2993"/>
      <c r="I40" s="2993"/>
      <c r="J40" s="2993"/>
      <c r="K40" s="2993"/>
      <c r="L40" s="2993"/>
      <c r="M40" s="2993"/>
      <c r="N40" s="2993"/>
      <c r="O40" s="2993"/>
      <c r="P40" s="2993"/>
      <c r="Q40" s="2993"/>
      <c r="R40" s="2993"/>
      <c r="S40" s="2993"/>
      <c r="T40" s="2993"/>
      <c r="U40" s="2993"/>
      <c r="V40" s="2993"/>
      <c r="W40" s="2993"/>
      <c r="X40" s="2994"/>
      <c r="Y40" s="2859">
        <v>5562</v>
      </c>
      <c r="Z40" s="2860"/>
      <c r="AA40" s="2860"/>
      <c r="AB40" s="2860"/>
      <c r="AC40" s="2861"/>
      <c r="AD40" s="170"/>
      <c r="AE40" s="457"/>
      <c r="AF40" s="457"/>
      <c r="AG40" s="457"/>
      <c r="AH40" s="457"/>
      <c r="AI40" s="960" t="s">
        <v>774</v>
      </c>
      <c r="AJ40" s="2864" t="s">
        <v>210</v>
      </c>
      <c r="AK40" s="2864"/>
      <c r="AL40" s="2864"/>
      <c r="AM40" s="459"/>
      <c r="AN40" s="459"/>
      <c r="AO40" s="2883" t="s">
        <v>7</v>
      </c>
      <c r="AP40" s="2983"/>
      <c r="AQ40" s="2443">
        <f>EX41</f>
        <v>2224596</v>
      </c>
      <c r="AR40" s="2444"/>
      <c r="AS40" s="2444"/>
      <c r="AT40" s="2444"/>
      <c r="AU40" s="2444"/>
      <c r="AV40" s="2444"/>
      <c r="AW40" s="2444"/>
      <c r="AX40" s="2444"/>
      <c r="AY40" s="2444"/>
      <c r="AZ40" s="2444"/>
      <c r="BA40" s="2444"/>
      <c r="BB40" s="2444"/>
      <c r="BC40" s="2444"/>
      <c r="BD40" s="2444"/>
      <c r="BE40" s="2444"/>
      <c r="BF40" s="2444"/>
      <c r="BG40" s="3315">
        <f>BG44+BG46+BG48+BG50+BG52+BG54+BG56</f>
        <v>78845164</v>
      </c>
      <c r="BH40" s="3312"/>
      <c r="BI40" s="3312"/>
      <c r="BJ40" s="3312"/>
      <c r="BK40" s="3312"/>
      <c r="BL40" s="3312"/>
      <c r="BM40" s="3312"/>
      <c r="BN40" s="3312"/>
      <c r="BO40" s="3312"/>
      <c r="BP40" s="3312"/>
      <c r="BQ40" s="3312"/>
      <c r="BR40" s="3312"/>
      <c r="BS40" s="3312"/>
      <c r="BT40" s="3312"/>
      <c r="BU40" s="3312"/>
      <c r="BV40" s="3312"/>
      <c r="BW40" s="3312"/>
      <c r="BX40" s="3312"/>
      <c r="BY40" s="3312"/>
      <c r="BZ40" s="3312"/>
      <c r="CA40" s="3312"/>
      <c r="CB40" s="3312"/>
      <c r="CC40" s="3313"/>
      <c r="CD40" s="3315">
        <f>CD44+CD46+CD48+CD50+CD52+CD54+CD56</f>
        <v>0</v>
      </c>
      <c r="CE40" s="3312"/>
      <c r="CF40" s="3312"/>
      <c r="CG40" s="3312"/>
      <c r="CH40" s="3312"/>
      <c r="CI40" s="3312"/>
      <c r="CJ40" s="3312"/>
      <c r="CK40" s="3312"/>
      <c r="CL40" s="3312"/>
      <c r="CM40" s="3312"/>
      <c r="CN40" s="3312"/>
      <c r="CO40" s="3312"/>
      <c r="CP40" s="3312"/>
      <c r="CQ40" s="3312"/>
      <c r="CR40" s="3312"/>
      <c r="CS40" s="3312"/>
      <c r="CT40" s="3312"/>
      <c r="CU40" s="3312"/>
      <c r="CV40" s="3313"/>
      <c r="CW40" s="2907" t="s">
        <v>0</v>
      </c>
      <c r="CX40" s="2075"/>
      <c r="CY40" s="1518">
        <f>CY44+CY46+CY48+CY50+CY52+CY54+CY56</f>
        <v>79290003</v>
      </c>
      <c r="CZ40" s="1518"/>
      <c r="DA40" s="1518"/>
      <c r="DB40" s="1518"/>
      <c r="DC40" s="1518"/>
      <c r="DD40" s="1518"/>
      <c r="DE40" s="1518"/>
      <c r="DF40" s="1518"/>
      <c r="DG40" s="1518"/>
      <c r="DH40" s="1518"/>
      <c r="DI40" s="1518"/>
      <c r="DJ40" s="1518"/>
      <c r="DK40" s="1518"/>
      <c r="DL40" s="1518"/>
      <c r="DM40" s="2911" t="s">
        <v>1</v>
      </c>
      <c r="DN40" s="2912"/>
      <c r="DO40" s="2907" t="s">
        <v>0</v>
      </c>
      <c r="DP40" s="2075"/>
      <c r="DQ40" s="1518">
        <f>DQ44+DQ46+DQ48+DQ50+DQ52+DQ54+DQ56</f>
        <v>6226</v>
      </c>
      <c r="DR40" s="1518"/>
      <c r="DS40" s="1518"/>
      <c r="DT40" s="1518"/>
      <c r="DU40" s="1518"/>
      <c r="DV40" s="1518"/>
      <c r="DW40" s="1518"/>
      <c r="DX40" s="1518"/>
      <c r="DY40" s="1518"/>
      <c r="DZ40" s="1518"/>
      <c r="EA40" s="1518"/>
      <c r="EB40" s="1518"/>
      <c r="EC40" s="1518"/>
      <c r="ED40" s="1518"/>
      <c r="EE40" s="2911" t="s">
        <v>1</v>
      </c>
      <c r="EF40" s="2912"/>
      <c r="EG40" s="2075"/>
      <c r="EH40" s="2075"/>
      <c r="EI40" s="1518">
        <f>EI44+EI46+EI48+EI50+EI52+EI54+EI56</f>
        <v>8496</v>
      </c>
      <c r="EJ40" s="1518"/>
      <c r="EK40" s="1518"/>
      <c r="EL40" s="1518"/>
      <c r="EM40" s="1518"/>
      <c r="EN40" s="1518"/>
      <c r="EO40" s="1518"/>
      <c r="EP40" s="1518"/>
      <c r="EQ40" s="1518"/>
      <c r="ER40" s="1518"/>
      <c r="ES40" s="1518"/>
      <c r="ET40" s="1518"/>
      <c r="EU40" s="1518"/>
      <c r="EV40" s="2911"/>
      <c r="EW40" s="2911"/>
      <c r="EX40" s="2456">
        <f t="shared" ref="EX40:EX41" si="1">AQ40+BG40+CD40-CY40-DQ40+EI40</f>
        <v>1782027</v>
      </c>
      <c r="EY40" s="2457"/>
      <c r="EZ40" s="2457"/>
      <c r="FA40" s="2457"/>
      <c r="FB40" s="2457"/>
      <c r="FC40" s="2457"/>
      <c r="FD40" s="2457"/>
      <c r="FE40" s="2457"/>
      <c r="FF40" s="2457"/>
      <c r="FG40" s="2457"/>
      <c r="FH40" s="2457"/>
      <c r="FI40" s="2457"/>
      <c r="FJ40" s="2457"/>
      <c r="FK40" s="2457"/>
      <c r="FL40" s="2457"/>
      <c r="FM40" s="2457"/>
      <c r="FN40" s="2458"/>
      <c r="FP40" s="148">
        <f>AQ40+BG40+CD40-CY40-DQ40+EI40-'F1'!DJ129</f>
        <v>0</v>
      </c>
    </row>
    <row r="41" spans="1:172" ht="18" customHeight="1">
      <c r="C41" s="171"/>
      <c r="D41" s="3414"/>
      <c r="E41" s="3414"/>
      <c r="F41" s="3414"/>
      <c r="G41" s="3414"/>
      <c r="H41" s="3414"/>
      <c r="I41" s="3414"/>
      <c r="J41" s="3414"/>
      <c r="K41" s="3414"/>
      <c r="L41" s="3414"/>
      <c r="M41" s="3414"/>
      <c r="N41" s="3414"/>
      <c r="O41" s="3414"/>
      <c r="P41" s="3414"/>
      <c r="Q41" s="3414"/>
      <c r="R41" s="3414"/>
      <c r="S41" s="3414"/>
      <c r="T41" s="3414"/>
      <c r="U41" s="3414"/>
      <c r="V41" s="3414"/>
      <c r="W41" s="3414"/>
      <c r="X41" s="3415"/>
      <c r="Y41" s="2859">
        <v>5582</v>
      </c>
      <c r="Z41" s="2860"/>
      <c r="AA41" s="2860"/>
      <c r="AB41" s="2860"/>
      <c r="AC41" s="2861"/>
      <c r="AD41" s="170"/>
      <c r="AE41" s="457"/>
      <c r="AF41" s="457"/>
      <c r="AG41" s="457"/>
      <c r="AH41" s="457"/>
      <c r="AI41" s="960" t="s">
        <v>774</v>
      </c>
      <c r="AJ41" s="2864" t="s">
        <v>211</v>
      </c>
      <c r="AK41" s="2864"/>
      <c r="AL41" s="2864"/>
      <c r="AM41" s="459"/>
      <c r="AN41" s="459"/>
      <c r="AO41" s="2883" t="s">
        <v>8</v>
      </c>
      <c r="AP41" s="2983"/>
      <c r="AQ41" s="2399">
        <f>'F1'!EN129</f>
        <v>1640726</v>
      </c>
      <c r="AR41" s="2388"/>
      <c r="AS41" s="2388"/>
      <c r="AT41" s="2388"/>
      <c r="AU41" s="2388"/>
      <c r="AV41" s="2388"/>
      <c r="AW41" s="2388"/>
      <c r="AX41" s="2388"/>
      <c r="AY41" s="2388"/>
      <c r="AZ41" s="2388"/>
      <c r="BA41" s="2388"/>
      <c r="BB41" s="2388"/>
      <c r="BC41" s="2388"/>
      <c r="BD41" s="2388"/>
      <c r="BE41" s="2388"/>
      <c r="BF41" s="2388"/>
      <c r="BG41" s="3048">
        <f>BG45+BG47+BG49+BG51+BG53+BG55+BG57</f>
        <v>67670040</v>
      </c>
      <c r="BH41" s="3049"/>
      <c r="BI41" s="3049"/>
      <c r="BJ41" s="3049"/>
      <c r="BK41" s="3049"/>
      <c r="BL41" s="3049"/>
      <c r="BM41" s="3049"/>
      <c r="BN41" s="3049"/>
      <c r="BO41" s="3049"/>
      <c r="BP41" s="3049"/>
      <c r="BQ41" s="3049"/>
      <c r="BR41" s="3049"/>
      <c r="BS41" s="3049"/>
      <c r="BT41" s="3049"/>
      <c r="BU41" s="3049"/>
      <c r="BV41" s="3049"/>
      <c r="BW41" s="3049"/>
      <c r="BX41" s="3049"/>
      <c r="BY41" s="3049"/>
      <c r="BZ41" s="3049"/>
      <c r="CA41" s="3049"/>
      <c r="CB41" s="3049"/>
      <c r="CC41" s="3050"/>
      <c r="CD41" s="3048">
        <f>CD45+CD47+CD49+CD51+CD53+CD55+CD57</f>
        <v>0</v>
      </c>
      <c r="CE41" s="3049"/>
      <c r="CF41" s="3049"/>
      <c r="CG41" s="3049"/>
      <c r="CH41" s="3049"/>
      <c r="CI41" s="3049"/>
      <c r="CJ41" s="3049"/>
      <c r="CK41" s="3049"/>
      <c r="CL41" s="3049"/>
      <c r="CM41" s="3049"/>
      <c r="CN41" s="3049"/>
      <c r="CO41" s="3049"/>
      <c r="CP41" s="3049"/>
      <c r="CQ41" s="3049"/>
      <c r="CR41" s="3049"/>
      <c r="CS41" s="3049"/>
      <c r="CT41" s="3049"/>
      <c r="CU41" s="3049"/>
      <c r="CV41" s="3050"/>
      <c r="CW41" s="2839" t="s">
        <v>0</v>
      </c>
      <c r="CX41" s="2114"/>
      <c r="CY41" s="2116">
        <f>CY45+CY47+CY49+CY51+CY53+CY55+CY57</f>
        <v>67068074</v>
      </c>
      <c r="CZ41" s="2116"/>
      <c r="DA41" s="2116"/>
      <c r="DB41" s="2116"/>
      <c r="DC41" s="2116"/>
      <c r="DD41" s="2116"/>
      <c r="DE41" s="2116"/>
      <c r="DF41" s="2116"/>
      <c r="DG41" s="2116"/>
      <c r="DH41" s="2116"/>
      <c r="DI41" s="2116"/>
      <c r="DJ41" s="2116"/>
      <c r="DK41" s="2116"/>
      <c r="DL41" s="2116"/>
      <c r="DM41" s="2118" t="s">
        <v>1</v>
      </c>
      <c r="DN41" s="2833"/>
      <c r="DO41" s="2839" t="s">
        <v>0</v>
      </c>
      <c r="DP41" s="2114"/>
      <c r="DQ41" s="2116">
        <f>DQ45+DQ47+DQ49+DQ51+DQ53+DQ55+DQ57</f>
        <v>14978</v>
      </c>
      <c r="DR41" s="2116"/>
      <c r="DS41" s="2116"/>
      <c r="DT41" s="2116"/>
      <c r="DU41" s="2116"/>
      <c r="DV41" s="2116"/>
      <c r="DW41" s="2116"/>
      <c r="DX41" s="2116"/>
      <c r="DY41" s="2116"/>
      <c r="DZ41" s="2116"/>
      <c r="EA41" s="2116"/>
      <c r="EB41" s="2116"/>
      <c r="EC41" s="2116"/>
      <c r="ED41" s="2116"/>
      <c r="EE41" s="2118" t="s">
        <v>1</v>
      </c>
      <c r="EF41" s="2833"/>
      <c r="EG41" s="2114"/>
      <c r="EH41" s="2114"/>
      <c r="EI41" s="2116">
        <f>EI45+EI47+EI49+EI51+EI53+EI55+EI57</f>
        <v>-3118</v>
      </c>
      <c r="EJ41" s="2116"/>
      <c r="EK41" s="2116"/>
      <c r="EL41" s="2116"/>
      <c r="EM41" s="2116"/>
      <c r="EN41" s="2116"/>
      <c r="EO41" s="2116"/>
      <c r="EP41" s="2116"/>
      <c r="EQ41" s="2116"/>
      <c r="ER41" s="2116"/>
      <c r="ES41" s="2116"/>
      <c r="ET41" s="2116"/>
      <c r="EU41" s="2116"/>
      <c r="EV41" s="2118"/>
      <c r="EW41" s="2118"/>
      <c r="EX41" s="2456">
        <f t="shared" si="1"/>
        <v>2224596</v>
      </c>
      <c r="EY41" s="2457"/>
      <c r="EZ41" s="2457"/>
      <c r="FA41" s="2457"/>
      <c r="FB41" s="2457"/>
      <c r="FC41" s="2457"/>
      <c r="FD41" s="2457"/>
      <c r="FE41" s="2457"/>
      <c r="FF41" s="2457"/>
      <c r="FG41" s="2457"/>
      <c r="FH41" s="2457"/>
      <c r="FI41" s="2457"/>
      <c r="FJ41" s="2457"/>
      <c r="FK41" s="2457"/>
      <c r="FL41" s="2457"/>
      <c r="FM41" s="2457"/>
      <c r="FN41" s="2458"/>
      <c r="FP41" s="148">
        <f>AQ41+BG41+CD41-CY41-DQ41+EI41-'F1'!DY129</f>
        <v>0</v>
      </c>
    </row>
    <row r="42" spans="1:172" s="460" customFormat="1" ht="13.5" customHeight="1">
      <c r="A42" s="629"/>
      <c r="C42" s="172"/>
      <c r="D42" s="3608" t="s">
        <v>406</v>
      </c>
      <c r="E42" s="3608"/>
      <c r="F42" s="3608"/>
      <c r="G42" s="3608"/>
      <c r="H42" s="3608"/>
      <c r="I42" s="3608"/>
      <c r="J42" s="3608"/>
      <c r="K42" s="3608"/>
      <c r="L42" s="3608"/>
      <c r="M42" s="3608"/>
      <c r="N42" s="3608"/>
      <c r="O42" s="3608"/>
      <c r="P42" s="3608"/>
      <c r="Q42" s="3608"/>
      <c r="R42" s="3608"/>
      <c r="S42" s="3608"/>
      <c r="T42" s="3608"/>
      <c r="U42" s="3608"/>
      <c r="V42" s="3608"/>
      <c r="W42" s="3608"/>
      <c r="X42" s="3609"/>
      <c r="Y42" s="2859"/>
      <c r="Z42" s="2860"/>
      <c r="AA42" s="2860"/>
      <c r="AB42" s="2860"/>
      <c r="AC42" s="2861"/>
      <c r="AD42" s="2879"/>
      <c r="AE42" s="2880"/>
      <c r="AF42" s="2880"/>
      <c r="AG42" s="2880"/>
      <c r="AH42" s="2880"/>
      <c r="AI42" s="2880"/>
      <c r="AJ42" s="2880"/>
      <c r="AK42" s="2880"/>
      <c r="AL42" s="2880"/>
      <c r="AM42" s="2880"/>
      <c r="AN42" s="2880"/>
      <c r="AO42" s="2880"/>
      <c r="AP42" s="3152"/>
      <c r="AQ42" s="2895"/>
      <c r="AR42" s="2843"/>
      <c r="AS42" s="2843"/>
      <c r="AT42" s="2843"/>
      <c r="AU42" s="2843"/>
      <c r="AV42" s="2843"/>
      <c r="AW42" s="2843"/>
      <c r="AX42" s="2843"/>
      <c r="AY42" s="2843"/>
      <c r="AZ42" s="2843"/>
      <c r="BA42" s="2843"/>
      <c r="BB42" s="2843"/>
      <c r="BC42" s="2843"/>
      <c r="BD42" s="2843"/>
      <c r="BE42" s="2843"/>
      <c r="BF42" s="2843"/>
      <c r="BG42" s="2914"/>
      <c r="BH42" s="2843"/>
      <c r="BI42" s="2843"/>
      <c r="BJ42" s="2843"/>
      <c r="BK42" s="2843"/>
      <c r="BL42" s="2843"/>
      <c r="BM42" s="2843"/>
      <c r="BN42" s="2843"/>
      <c r="BO42" s="2843"/>
      <c r="BP42" s="2843"/>
      <c r="BQ42" s="2843"/>
      <c r="BR42" s="2843"/>
      <c r="BS42" s="2843"/>
      <c r="BT42" s="2843"/>
      <c r="BU42" s="2843"/>
      <c r="BV42" s="2843"/>
      <c r="BW42" s="2843"/>
      <c r="BX42" s="2843"/>
      <c r="BY42" s="2843"/>
      <c r="BZ42" s="2843"/>
      <c r="CA42" s="2843"/>
      <c r="CB42" s="2843"/>
      <c r="CC42" s="2844"/>
      <c r="CD42" s="2914"/>
      <c r="CE42" s="2843"/>
      <c r="CF42" s="2843"/>
      <c r="CG42" s="2843"/>
      <c r="CH42" s="2843"/>
      <c r="CI42" s="2843"/>
      <c r="CJ42" s="2843"/>
      <c r="CK42" s="2843"/>
      <c r="CL42" s="2843"/>
      <c r="CM42" s="2843"/>
      <c r="CN42" s="2843"/>
      <c r="CO42" s="2843"/>
      <c r="CP42" s="2843"/>
      <c r="CQ42" s="2843"/>
      <c r="CR42" s="2843"/>
      <c r="CS42" s="2843"/>
      <c r="CT42" s="2843"/>
      <c r="CU42" s="2843"/>
      <c r="CV42" s="2844"/>
      <c r="CW42" s="2839"/>
      <c r="CX42" s="2114"/>
      <c r="CY42" s="1510"/>
      <c r="CZ42" s="1510"/>
      <c r="DA42" s="1510"/>
      <c r="DB42" s="1510"/>
      <c r="DC42" s="1510"/>
      <c r="DD42" s="1510"/>
      <c r="DE42" s="1510"/>
      <c r="DF42" s="1510"/>
      <c r="DG42" s="1510"/>
      <c r="DH42" s="1510"/>
      <c r="DI42" s="1510"/>
      <c r="DJ42" s="1510"/>
      <c r="DK42" s="1510"/>
      <c r="DL42" s="1510"/>
      <c r="DM42" s="2118"/>
      <c r="DN42" s="2833"/>
      <c r="DO42" s="2839"/>
      <c r="DP42" s="2114"/>
      <c r="DQ42" s="1510"/>
      <c r="DR42" s="1510"/>
      <c r="DS42" s="1510"/>
      <c r="DT42" s="1510"/>
      <c r="DU42" s="1510"/>
      <c r="DV42" s="1510"/>
      <c r="DW42" s="1510"/>
      <c r="DX42" s="1510"/>
      <c r="DY42" s="1510"/>
      <c r="DZ42" s="1510"/>
      <c r="EA42" s="1510"/>
      <c r="EB42" s="1510"/>
      <c r="EC42" s="1510"/>
      <c r="ED42" s="1510"/>
      <c r="EE42" s="2118"/>
      <c r="EF42" s="2833"/>
      <c r="EG42" s="2114"/>
      <c r="EH42" s="2114"/>
      <c r="EI42" s="1510"/>
      <c r="EJ42" s="1510"/>
      <c r="EK42" s="1510"/>
      <c r="EL42" s="1510"/>
      <c r="EM42" s="1510"/>
      <c r="EN42" s="1510"/>
      <c r="EO42" s="1510"/>
      <c r="EP42" s="1510"/>
      <c r="EQ42" s="1510"/>
      <c r="ER42" s="1510"/>
      <c r="ES42" s="1510"/>
      <c r="ET42" s="1510"/>
      <c r="EU42" s="1510"/>
      <c r="EV42" s="2118"/>
      <c r="EW42" s="2118"/>
      <c r="EX42" s="2914"/>
      <c r="EY42" s="2843"/>
      <c r="EZ42" s="2843"/>
      <c r="FA42" s="2843"/>
      <c r="FB42" s="2843"/>
      <c r="FC42" s="2843"/>
      <c r="FD42" s="2843"/>
      <c r="FE42" s="2843"/>
      <c r="FF42" s="2843"/>
      <c r="FG42" s="2843"/>
      <c r="FH42" s="2843"/>
      <c r="FI42" s="2843"/>
      <c r="FJ42" s="2843"/>
      <c r="FK42" s="2843"/>
      <c r="FL42" s="2843"/>
      <c r="FM42" s="2843"/>
      <c r="FN42" s="3612"/>
      <c r="FP42" s="966"/>
    </row>
    <row r="43" spans="1:172" ht="2.25" customHeight="1">
      <c r="C43" s="173"/>
      <c r="D43" s="3533"/>
      <c r="E43" s="3533"/>
      <c r="F43" s="3533"/>
      <c r="G43" s="3533"/>
      <c r="H43" s="3533"/>
      <c r="I43" s="3533"/>
      <c r="J43" s="3533"/>
      <c r="K43" s="3533"/>
      <c r="L43" s="3533"/>
      <c r="M43" s="3533"/>
      <c r="N43" s="3533"/>
      <c r="O43" s="3533"/>
      <c r="P43" s="3533"/>
      <c r="Q43" s="3533"/>
      <c r="R43" s="3533"/>
      <c r="S43" s="3533"/>
      <c r="T43" s="3533"/>
      <c r="U43" s="3533"/>
      <c r="V43" s="3533"/>
      <c r="W43" s="3533"/>
      <c r="X43" s="3610"/>
      <c r="Y43" s="2876"/>
      <c r="Z43" s="2877"/>
      <c r="AA43" s="2877"/>
      <c r="AB43" s="2877"/>
      <c r="AC43" s="2878"/>
      <c r="AD43" s="2881"/>
      <c r="AE43" s="2882"/>
      <c r="AF43" s="2882"/>
      <c r="AG43" s="2882"/>
      <c r="AH43" s="2882"/>
      <c r="AI43" s="2882"/>
      <c r="AJ43" s="2882"/>
      <c r="AK43" s="2882"/>
      <c r="AL43" s="2882"/>
      <c r="AM43" s="2882"/>
      <c r="AN43" s="2882"/>
      <c r="AO43" s="2882"/>
      <c r="AP43" s="3611"/>
      <c r="AQ43" s="2922"/>
      <c r="AR43" s="2919"/>
      <c r="AS43" s="2919"/>
      <c r="AT43" s="2919"/>
      <c r="AU43" s="2919"/>
      <c r="AV43" s="2919"/>
      <c r="AW43" s="2919"/>
      <c r="AX43" s="2919"/>
      <c r="AY43" s="2919"/>
      <c r="AZ43" s="2919"/>
      <c r="BA43" s="2919"/>
      <c r="BB43" s="2919"/>
      <c r="BC43" s="2919"/>
      <c r="BD43" s="2919"/>
      <c r="BE43" s="2919"/>
      <c r="BF43" s="2919"/>
      <c r="BG43" s="2918"/>
      <c r="BH43" s="2919"/>
      <c r="BI43" s="2919"/>
      <c r="BJ43" s="2919"/>
      <c r="BK43" s="2919"/>
      <c r="BL43" s="2919"/>
      <c r="BM43" s="2919"/>
      <c r="BN43" s="2919"/>
      <c r="BO43" s="2919"/>
      <c r="BP43" s="2919"/>
      <c r="BQ43" s="2919"/>
      <c r="BR43" s="2919"/>
      <c r="BS43" s="2919"/>
      <c r="BT43" s="2919"/>
      <c r="BU43" s="2919"/>
      <c r="BV43" s="2919"/>
      <c r="BW43" s="2919"/>
      <c r="BX43" s="2919"/>
      <c r="BY43" s="2919"/>
      <c r="BZ43" s="2919"/>
      <c r="CA43" s="2919"/>
      <c r="CB43" s="2919"/>
      <c r="CC43" s="2920"/>
      <c r="CD43" s="2918"/>
      <c r="CE43" s="2919"/>
      <c r="CF43" s="2919"/>
      <c r="CG43" s="2919"/>
      <c r="CH43" s="2919"/>
      <c r="CI43" s="2919"/>
      <c r="CJ43" s="2919"/>
      <c r="CK43" s="2919"/>
      <c r="CL43" s="2919"/>
      <c r="CM43" s="2919"/>
      <c r="CN43" s="2919"/>
      <c r="CO43" s="2919"/>
      <c r="CP43" s="2919"/>
      <c r="CQ43" s="2919"/>
      <c r="CR43" s="2919"/>
      <c r="CS43" s="2919"/>
      <c r="CT43" s="2919"/>
      <c r="CU43" s="2919"/>
      <c r="CV43" s="2920"/>
      <c r="CW43" s="2908"/>
      <c r="CX43" s="2046"/>
      <c r="CY43" s="2029"/>
      <c r="CZ43" s="2029"/>
      <c r="DA43" s="2029"/>
      <c r="DB43" s="2029"/>
      <c r="DC43" s="2029"/>
      <c r="DD43" s="2029"/>
      <c r="DE43" s="2029"/>
      <c r="DF43" s="2029"/>
      <c r="DG43" s="2029"/>
      <c r="DH43" s="2029"/>
      <c r="DI43" s="2029"/>
      <c r="DJ43" s="2029"/>
      <c r="DK43" s="2029"/>
      <c r="DL43" s="2029"/>
      <c r="DM43" s="2047"/>
      <c r="DN43" s="2913"/>
      <c r="DO43" s="2908"/>
      <c r="DP43" s="2046"/>
      <c r="DQ43" s="2029"/>
      <c r="DR43" s="2029"/>
      <c r="DS43" s="2029"/>
      <c r="DT43" s="2029"/>
      <c r="DU43" s="2029"/>
      <c r="DV43" s="2029"/>
      <c r="DW43" s="2029"/>
      <c r="DX43" s="2029"/>
      <c r="DY43" s="2029"/>
      <c r="DZ43" s="2029"/>
      <c r="EA43" s="2029"/>
      <c r="EB43" s="2029"/>
      <c r="EC43" s="2029"/>
      <c r="ED43" s="2029"/>
      <c r="EE43" s="2047"/>
      <c r="EF43" s="2913"/>
      <c r="EG43" s="2046"/>
      <c r="EH43" s="2046"/>
      <c r="EI43" s="2029"/>
      <c r="EJ43" s="2029"/>
      <c r="EK43" s="2029"/>
      <c r="EL43" s="2029"/>
      <c r="EM43" s="2029"/>
      <c r="EN43" s="2029"/>
      <c r="EO43" s="2029"/>
      <c r="EP43" s="2029"/>
      <c r="EQ43" s="2029"/>
      <c r="ER43" s="2029"/>
      <c r="ES43" s="2029"/>
      <c r="ET43" s="2029"/>
      <c r="EU43" s="2029"/>
      <c r="EV43" s="2047"/>
      <c r="EW43" s="2047"/>
      <c r="EX43" s="2918"/>
      <c r="EY43" s="2919"/>
      <c r="EZ43" s="2919"/>
      <c r="FA43" s="2919"/>
      <c r="FB43" s="2919"/>
      <c r="FC43" s="2919"/>
      <c r="FD43" s="2919"/>
      <c r="FE43" s="2919"/>
      <c r="FF43" s="2919"/>
      <c r="FG43" s="2919"/>
      <c r="FH43" s="2919"/>
      <c r="FI43" s="2919"/>
      <c r="FJ43" s="2919"/>
      <c r="FK43" s="2919"/>
      <c r="FL43" s="2919"/>
      <c r="FM43" s="2919"/>
      <c r="FN43" s="3613"/>
    </row>
    <row r="44" spans="1:172" ht="18" customHeight="1">
      <c r="C44" s="171"/>
      <c r="D44" s="3023" t="s">
        <v>1122</v>
      </c>
      <c r="E44" s="3023"/>
      <c r="F44" s="3023"/>
      <c r="G44" s="3023"/>
      <c r="H44" s="3023"/>
      <c r="I44" s="3023"/>
      <c r="J44" s="3023"/>
      <c r="K44" s="3023"/>
      <c r="L44" s="3023"/>
      <c r="M44" s="3023"/>
      <c r="N44" s="3023"/>
      <c r="O44" s="3023"/>
      <c r="P44" s="3023"/>
      <c r="Q44" s="3023"/>
      <c r="R44" s="3023"/>
      <c r="S44" s="3023"/>
      <c r="T44" s="3023"/>
      <c r="U44" s="3023"/>
      <c r="V44" s="3023"/>
      <c r="W44" s="3023"/>
      <c r="X44" s="3024"/>
      <c r="Y44" s="2859">
        <v>55621</v>
      </c>
      <c r="Z44" s="2860"/>
      <c r="AA44" s="2860"/>
      <c r="AB44" s="2860"/>
      <c r="AC44" s="2861"/>
      <c r="AD44" s="170"/>
      <c r="AE44" s="457"/>
      <c r="AF44" s="457"/>
      <c r="AG44" s="457"/>
      <c r="AH44" s="457"/>
      <c r="AI44" s="960" t="s">
        <v>774</v>
      </c>
      <c r="AJ44" s="2864" t="s">
        <v>210</v>
      </c>
      <c r="AK44" s="2864"/>
      <c r="AL44" s="2864"/>
      <c r="AM44" s="459"/>
      <c r="AN44" s="459"/>
      <c r="AO44" s="2883" t="s">
        <v>7</v>
      </c>
      <c r="AP44" s="2983"/>
      <c r="AQ44" s="2443">
        <f>EX45</f>
        <v>2105547</v>
      </c>
      <c r="AR44" s="2444"/>
      <c r="AS44" s="2444"/>
      <c r="AT44" s="2444"/>
      <c r="AU44" s="2444"/>
      <c r="AV44" s="2444"/>
      <c r="AW44" s="2444"/>
      <c r="AX44" s="2444"/>
      <c r="AY44" s="2444"/>
      <c r="AZ44" s="2444"/>
      <c r="BA44" s="2444"/>
      <c r="BB44" s="2444"/>
      <c r="BC44" s="2444"/>
      <c r="BD44" s="2444"/>
      <c r="BE44" s="2444"/>
      <c r="BF44" s="2444"/>
      <c r="BG44" s="2915">
        <v>1427404</v>
      </c>
      <c r="BH44" s="2916"/>
      <c r="BI44" s="2916"/>
      <c r="BJ44" s="2916"/>
      <c r="BK44" s="2916"/>
      <c r="BL44" s="2916"/>
      <c r="BM44" s="2916"/>
      <c r="BN44" s="2916"/>
      <c r="BO44" s="2916"/>
      <c r="BP44" s="2916"/>
      <c r="BQ44" s="2916"/>
      <c r="BR44" s="2916"/>
      <c r="BS44" s="2916"/>
      <c r="BT44" s="2916"/>
      <c r="BU44" s="2916"/>
      <c r="BV44" s="2916"/>
      <c r="BW44" s="2916"/>
      <c r="BX44" s="2916"/>
      <c r="BY44" s="2916"/>
      <c r="BZ44" s="2916"/>
      <c r="CA44" s="2916"/>
      <c r="CB44" s="2916"/>
      <c r="CC44" s="2917"/>
      <c r="CD44" s="2915"/>
      <c r="CE44" s="2916"/>
      <c r="CF44" s="2916"/>
      <c r="CG44" s="2916"/>
      <c r="CH44" s="2916"/>
      <c r="CI44" s="2916"/>
      <c r="CJ44" s="2916"/>
      <c r="CK44" s="2916"/>
      <c r="CL44" s="2916"/>
      <c r="CM44" s="2916"/>
      <c r="CN44" s="2916"/>
      <c r="CO44" s="2916"/>
      <c r="CP44" s="2916"/>
      <c r="CQ44" s="2916"/>
      <c r="CR44" s="2916"/>
      <c r="CS44" s="2916"/>
      <c r="CT44" s="2916"/>
      <c r="CU44" s="2916"/>
      <c r="CV44" s="2917"/>
      <c r="CW44" s="2907" t="s">
        <v>0</v>
      </c>
      <c r="CX44" s="2075"/>
      <c r="CY44" s="2164">
        <v>2145220</v>
      </c>
      <c r="CZ44" s="2164"/>
      <c r="DA44" s="2164"/>
      <c r="DB44" s="2164"/>
      <c r="DC44" s="2164"/>
      <c r="DD44" s="2164"/>
      <c r="DE44" s="2164"/>
      <c r="DF44" s="2164"/>
      <c r="DG44" s="2164"/>
      <c r="DH44" s="2164"/>
      <c r="DI44" s="2164"/>
      <c r="DJ44" s="2164"/>
      <c r="DK44" s="2164"/>
      <c r="DL44" s="2164"/>
      <c r="DM44" s="2911" t="s">
        <v>1</v>
      </c>
      <c r="DN44" s="2912"/>
      <c r="DO44" s="2907" t="s">
        <v>0</v>
      </c>
      <c r="DP44" s="2075"/>
      <c r="DQ44" s="2164"/>
      <c r="DR44" s="2164"/>
      <c r="DS44" s="2164"/>
      <c r="DT44" s="2164"/>
      <c r="DU44" s="2164"/>
      <c r="DV44" s="2164"/>
      <c r="DW44" s="2164"/>
      <c r="DX44" s="2164"/>
      <c r="DY44" s="2164"/>
      <c r="DZ44" s="2164"/>
      <c r="EA44" s="2164"/>
      <c r="EB44" s="2164"/>
      <c r="EC44" s="2164"/>
      <c r="ED44" s="2164"/>
      <c r="EE44" s="2911" t="s">
        <v>1</v>
      </c>
      <c r="EF44" s="2912"/>
      <c r="EG44" s="2075"/>
      <c r="EH44" s="2075"/>
      <c r="EI44" s="2164">
        <v>8496</v>
      </c>
      <c r="EJ44" s="2164"/>
      <c r="EK44" s="2164"/>
      <c r="EL44" s="2164"/>
      <c r="EM44" s="2164"/>
      <c r="EN44" s="2164"/>
      <c r="EO44" s="2164"/>
      <c r="EP44" s="2164"/>
      <c r="EQ44" s="2164"/>
      <c r="ER44" s="2164"/>
      <c r="ES44" s="2164"/>
      <c r="ET44" s="2164"/>
      <c r="EU44" s="2164"/>
      <c r="EV44" s="2911"/>
      <c r="EW44" s="2911"/>
      <c r="EX44" s="2456">
        <f t="shared" ref="EX44:EX74" si="2">AQ44+BG44+CD44-CY44-DQ44+EI44</f>
        <v>1396227</v>
      </c>
      <c r="EY44" s="2457"/>
      <c r="EZ44" s="2457"/>
      <c r="FA44" s="2457"/>
      <c r="FB44" s="2457"/>
      <c r="FC44" s="2457"/>
      <c r="FD44" s="2457"/>
      <c r="FE44" s="2457"/>
      <c r="FF44" s="2457"/>
      <c r="FG44" s="2457"/>
      <c r="FH44" s="2457"/>
      <c r="FI44" s="2457"/>
      <c r="FJ44" s="2457"/>
      <c r="FK44" s="2457"/>
      <c r="FL44" s="2457"/>
      <c r="FM44" s="2457"/>
      <c r="FN44" s="2458"/>
    </row>
    <row r="45" spans="1:172" ht="18" customHeight="1">
      <c r="C45" s="171"/>
      <c r="D45" s="3023"/>
      <c r="E45" s="3023"/>
      <c r="F45" s="3023"/>
      <c r="G45" s="3023"/>
      <c r="H45" s="3023"/>
      <c r="I45" s="3023"/>
      <c r="J45" s="3023"/>
      <c r="K45" s="3023"/>
      <c r="L45" s="3023"/>
      <c r="M45" s="3023"/>
      <c r="N45" s="3023"/>
      <c r="O45" s="3023"/>
      <c r="P45" s="3023"/>
      <c r="Q45" s="3023"/>
      <c r="R45" s="3023"/>
      <c r="S45" s="3023"/>
      <c r="T45" s="3023"/>
      <c r="U45" s="3023"/>
      <c r="V45" s="3023"/>
      <c r="W45" s="3023"/>
      <c r="X45" s="3024"/>
      <c r="Y45" s="2859">
        <v>55821</v>
      </c>
      <c r="Z45" s="2860"/>
      <c r="AA45" s="2860"/>
      <c r="AB45" s="2860"/>
      <c r="AC45" s="2861"/>
      <c r="AD45" s="170"/>
      <c r="AE45" s="457"/>
      <c r="AF45" s="457"/>
      <c r="AG45" s="457"/>
      <c r="AH45" s="457"/>
      <c r="AI45" s="960" t="s">
        <v>774</v>
      </c>
      <c r="AJ45" s="2864" t="s">
        <v>211</v>
      </c>
      <c r="AK45" s="2864"/>
      <c r="AL45" s="2864"/>
      <c r="AM45" s="459"/>
      <c r="AN45" s="459"/>
      <c r="AO45" s="2883" t="s">
        <v>8</v>
      </c>
      <c r="AP45" s="2983"/>
      <c r="AQ45" s="3133">
        <v>1517874</v>
      </c>
      <c r="AR45" s="3071"/>
      <c r="AS45" s="3071"/>
      <c r="AT45" s="3071"/>
      <c r="AU45" s="3071"/>
      <c r="AV45" s="3071"/>
      <c r="AW45" s="3071"/>
      <c r="AX45" s="3071"/>
      <c r="AY45" s="3071"/>
      <c r="AZ45" s="3071"/>
      <c r="BA45" s="3071"/>
      <c r="BB45" s="3071"/>
      <c r="BC45" s="3071"/>
      <c r="BD45" s="3071"/>
      <c r="BE45" s="3071"/>
      <c r="BF45" s="3071"/>
      <c r="BG45" s="3070">
        <v>3264558</v>
      </c>
      <c r="BH45" s="3071"/>
      <c r="BI45" s="3071"/>
      <c r="BJ45" s="3071"/>
      <c r="BK45" s="3071"/>
      <c r="BL45" s="3071"/>
      <c r="BM45" s="3071"/>
      <c r="BN45" s="3071"/>
      <c r="BO45" s="3071"/>
      <c r="BP45" s="3071"/>
      <c r="BQ45" s="3071"/>
      <c r="BR45" s="3071"/>
      <c r="BS45" s="3071"/>
      <c r="BT45" s="3071"/>
      <c r="BU45" s="3071"/>
      <c r="BV45" s="3071"/>
      <c r="BW45" s="3071"/>
      <c r="BX45" s="3071"/>
      <c r="BY45" s="3071"/>
      <c r="BZ45" s="3071"/>
      <c r="CA45" s="3071"/>
      <c r="CB45" s="3071"/>
      <c r="CC45" s="3128"/>
      <c r="CD45" s="3070"/>
      <c r="CE45" s="3071"/>
      <c r="CF45" s="3071"/>
      <c r="CG45" s="3071"/>
      <c r="CH45" s="3071"/>
      <c r="CI45" s="3071"/>
      <c r="CJ45" s="3071"/>
      <c r="CK45" s="3071"/>
      <c r="CL45" s="3071"/>
      <c r="CM45" s="3071"/>
      <c r="CN45" s="3071"/>
      <c r="CO45" s="3071"/>
      <c r="CP45" s="3071"/>
      <c r="CQ45" s="3071"/>
      <c r="CR45" s="3071"/>
      <c r="CS45" s="3071"/>
      <c r="CT45" s="3071"/>
      <c r="CU45" s="3071"/>
      <c r="CV45" s="3128"/>
      <c r="CW45" s="2979" t="s">
        <v>0</v>
      </c>
      <c r="CX45" s="2188"/>
      <c r="CY45" s="2020">
        <v>2673767</v>
      </c>
      <c r="CZ45" s="2020"/>
      <c r="DA45" s="2020"/>
      <c r="DB45" s="2020"/>
      <c r="DC45" s="2020"/>
      <c r="DD45" s="2020"/>
      <c r="DE45" s="2020"/>
      <c r="DF45" s="2020"/>
      <c r="DG45" s="2020"/>
      <c r="DH45" s="2020"/>
      <c r="DI45" s="2020"/>
      <c r="DJ45" s="2020"/>
      <c r="DK45" s="2020"/>
      <c r="DL45" s="2020"/>
      <c r="DM45" s="2183" t="s">
        <v>1</v>
      </c>
      <c r="DN45" s="2848"/>
      <c r="DO45" s="2979" t="s">
        <v>0</v>
      </c>
      <c r="DP45" s="2188"/>
      <c r="DQ45" s="2020"/>
      <c r="DR45" s="2020"/>
      <c r="DS45" s="2020"/>
      <c r="DT45" s="2020"/>
      <c r="DU45" s="2020"/>
      <c r="DV45" s="2020"/>
      <c r="DW45" s="2020"/>
      <c r="DX45" s="2020"/>
      <c r="DY45" s="2020"/>
      <c r="DZ45" s="2020"/>
      <c r="EA45" s="2020"/>
      <c r="EB45" s="2020"/>
      <c r="EC45" s="2020"/>
      <c r="ED45" s="2020"/>
      <c r="EE45" s="2183" t="s">
        <v>1</v>
      </c>
      <c r="EF45" s="2848"/>
      <c r="EG45" s="2188"/>
      <c r="EH45" s="2188"/>
      <c r="EI45" s="2020">
        <v>-3118</v>
      </c>
      <c r="EJ45" s="2020"/>
      <c r="EK45" s="2020"/>
      <c r="EL45" s="2020"/>
      <c r="EM45" s="2020"/>
      <c r="EN45" s="2020"/>
      <c r="EO45" s="2020"/>
      <c r="EP45" s="2020"/>
      <c r="EQ45" s="2020"/>
      <c r="ER45" s="2020"/>
      <c r="ES45" s="2020"/>
      <c r="ET45" s="2020"/>
      <c r="EU45" s="2020"/>
      <c r="EV45" s="2183"/>
      <c r="EW45" s="2183"/>
      <c r="EX45" s="2456">
        <f t="shared" si="2"/>
        <v>2105547</v>
      </c>
      <c r="EY45" s="2457"/>
      <c r="EZ45" s="2457"/>
      <c r="FA45" s="2457"/>
      <c r="FB45" s="2457"/>
      <c r="FC45" s="2457"/>
      <c r="FD45" s="2457"/>
      <c r="FE45" s="2457"/>
      <c r="FF45" s="2457"/>
      <c r="FG45" s="2457"/>
      <c r="FH45" s="2457"/>
      <c r="FI45" s="2457"/>
      <c r="FJ45" s="2457"/>
      <c r="FK45" s="2457"/>
      <c r="FL45" s="2457"/>
      <c r="FM45" s="2457"/>
      <c r="FN45" s="2458"/>
    </row>
    <row r="46" spans="1:172" ht="18" customHeight="1">
      <c r="C46" s="171"/>
      <c r="D46" s="2984" t="s">
        <v>1123</v>
      </c>
      <c r="E46" s="2984"/>
      <c r="F46" s="2984"/>
      <c r="G46" s="2984"/>
      <c r="H46" s="2984"/>
      <c r="I46" s="2984"/>
      <c r="J46" s="2984"/>
      <c r="K46" s="2984"/>
      <c r="L46" s="2984"/>
      <c r="M46" s="2984"/>
      <c r="N46" s="2984"/>
      <c r="O46" s="2984"/>
      <c r="P46" s="2984"/>
      <c r="Q46" s="2984"/>
      <c r="R46" s="2984"/>
      <c r="S46" s="2984"/>
      <c r="T46" s="2984"/>
      <c r="U46" s="2984"/>
      <c r="V46" s="2984"/>
      <c r="W46" s="2984"/>
      <c r="X46" s="2985"/>
      <c r="Y46" s="2859">
        <v>55622</v>
      </c>
      <c r="Z46" s="2860"/>
      <c r="AA46" s="2860"/>
      <c r="AB46" s="2860"/>
      <c r="AC46" s="2861"/>
      <c r="AD46" s="170"/>
      <c r="AE46" s="457"/>
      <c r="AF46" s="457"/>
      <c r="AG46" s="457"/>
      <c r="AH46" s="457"/>
      <c r="AI46" s="960" t="s">
        <v>774</v>
      </c>
      <c r="AJ46" s="2864" t="s">
        <v>210</v>
      </c>
      <c r="AK46" s="2864"/>
      <c r="AL46" s="2864"/>
      <c r="AM46" s="459"/>
      <c r="AN46" s="459"/>
      <c r="AO46" s="2883" t="s">
        <v>7</v>
      </c>
      <c r="AP46" s="2983"/>
      <c r="AQ46" s="2443">
        <f>EX47</f>
        <v>52144</v>
      </c>
      <c r="AR46" s="2444"/>
      <c r="AS46" s="2444"/>
      <c r="AT46" s="2444"/>
      <c r="AU46" s="2444"/>
      <c r="AV46" s="2444"/>
      <c r="AW46" s="2444"/>
      <c r="AX46" s="2444"/>
      <c r="AY46" s="2444"/>
      <c r="AZ46" s="2444"/>
      <c r="BA46" s="2444"/>
      <c r="BB46" s="2444"/>
      <c r="BC46" s="2444"/>
      <c r="BD46" s="2444"/>
      <c r="BE46" s="2444"/>
      <c r="BF46" s="2444"/>
      <c r="BG46" s="2915">
        <v>75967573</v>
      </c>
      <c r="BH46" s="2916"/>
      <c r="BI46" s="2916"/>
      <c r="BJ46" s="2916"/>
      <c r="BK46" s="2916"/>
      <c r="BL46" s="2916"/>
      <c r="BM46" s="2916"/>
      <c r="BN46" s="2916"/>
      <c r="BO46" s="2916"/>
      <c r="BP46" s="2916"/>
      <c r="BQ46" s="2916"/>
      <c r="BR46" s="2916"/>
      <c r="BS46" s="2916"/>
      <c r="BT46" s="2916"/>
      <c r="BU46" s="2916"/>
      <c r="BV46" s="2916"/>
      <c r="BW46" s="2916"/>
      <c r="BX46" s="2916"/>
      <c r="BY46" s="2916"/>
      <c r="BZ46" s="2916"/>
      <c r="CA46" s="2916"/>
      <c r="CB46" s="2916"/>
      <c r="CC46" s="2917"/>
      <c r="CD46" s="2915"/>
      <c r="CE46" s="2916"/>
      <c r="CF46" s="2916"/>
      <c r="CG46" s="2916"/>
      <c r="CH46" s="2916"/>
      <c r="CI46" s="2916"/>
      <c r="CJ46" s="2916"/>
      <c r="CK46" s="2916"/>
      <c r="CL46" s="2916"/>
      <c r="CM46" s="2916"/>
      <c r="CN46" s="2916"/>
      <c r="CO46" s="2916"/>
      <c r="CP46" s="2916"/>
      <c r="CQ46" s="2916"/>
      <c r="CR46" s="2916"/>
      <c r="CS46" s="2916"/>
      <c r="CT46" s="2916"/>
      <c r="CU46" s="2916"/>
      <c r="CV46" s="2917"/>
      <c r="CW46" s="2907" t="s">
        <v>0</v>
      </c>
      <c r="CX46" s="2075"/>
      <c r="CY46" s="2164">
        <f>75899205-5725</f>
        <v>75893480</v>
      </c>
      <c r="CZ46" s="2164"/>
      <c r="DA46" s="2164"/>
      <c r="DB46" s="2164"/>
      <c r="DC46" s="2164"/>
      <c r="DD46" s="2164"/>
      <c r="DE46" s="2164"/>
      <c r="DF46" s="2164"/>
      <c r="DG46" s="2164"/>
      <c r="DH46" s="2164"/>
      <c r="DI46" s="2164"/>
      <c r="DJ46" s="2164"/>
      <c r="DK46" s="2164"/>
      <c r="DL46" s="2164"/>
      <c r="DM46" s="2911" t="s">
        <v>1</v>
      </c>
      <c r="DN46" s="2912"/>
      <c r="DO46" s="2907" t="s">
        <v>0</v>
      </c>
      <c r="DP46" s="2075"/>
      <c r="DQ46" s="2164">
        <v>5725</v>
      </c>
      <c r="DR46" s="2164"/>
      <c r="DS46" s="2164"/>
      <c r="DT46" s="2164"/>
      <c r="DU46" s="2164"/>
      <c r="DV46" s="2164"/>
      <c r="DW46" s="2164"/>
      <c r="DX46" s="2164"/>
      <c r="DY46" s="2164"/>
      <c r="DZ46" s="2164"/>
      <c r="EA46" s="2164"/>
      <c r="EB46" s="2164"/>
      <c r="EC46" s="2164"/>
      <c r="ED46" s="2164"/>
      <c r="EE46" s="2911" t="s">
        <v>1</v>
      </c>
      <c r="EF46" s="2912"/>
      <c r="EG46" s="2075"/>
      <c r="EH46" s="2075"/>
      <c r="EI46" s="2164"/>
      <c r="EJ46" s="2164"/>
      <c r="EK46" s="2164"/>
      <c r="EL46" s="2164"/>
      <c r="EM46" s="2164"/>
      <c r="EN46" s="2164"/>
      <c r="EO46" s="2164"/>
      <c r="EP46" s="2164"/>
      <c r="EQ46" s="2164"/>
      <c r="ER46" s="2164"/>
      <c r="ES46" s="2164"/>
      <c r="ET46" s="2164"/>
      <c r="EU46" s="2164"/>
      <c r="EV46" s="2911"/>
      <c r="EW46" s="2911"/>
      <c r="EX46" s="2456">
        <f t="shared" si="2"/>
        <v>120512</v>
      </c>
      <c r="EY46" s="2457"/>
      <c r="EZ46" s="2457"/>
      <c r="FA46" s="2457"/>
      <c r="FB46" s="2457"/>
      <c r="FC46" s="2457"/>
      <c r="FD46" s="2457"/>
      <c r="FE46" s="2457"/>
      <c r="FF46" s="2457"/>
      <c r="FG46" s="2457"/>
      <c r="FH46" s="2457"/>
      <c r="FI46" s="2457"/>
      <c r="FJ46" s="2457"/>
      <c r="FK46" s="2457"/>
      <c r="FL46" s="2457"/>
      <c r="FM46" s="2457"/>
      <c r="FN46" s="2458"/>
    </row>
    <row r="47" spans="1:172" ht="18" customHeight="1">
      <c r="C47" s="171"/>
      <c r="D47" s="3023"/>
      <c r="E47" s="3023"/>
      <c r="F47" s="3023"/>
      <c r="G47" s="3023"/>
      <c r="H47" s="3023"/>
      <c r="I47" s="3023"/>
      <c r="J47" s="3023"/>
      <c r="K47" s="3023"/>
      <c r="L47" s="3023"/>
      <c r="M47" s="3023"/>
      <c r="N47" s="3023"/>
      <c r="O47" s="3023"/>
      <c r="P47" s="3023"/>
      <c r="Q47" s="3023"/>
      <c r="R47" s="3023"/>
      <c r="S47" s="3023"/>
      <c r="T47" s="3023"/>
      <c r="U47" s="3023"/>
      <c r="V47" s="3023"/>
      <c r="W47" s="3023"/>
      <c r="X47" s="3024"/>
      <c r="Y47" s="2859">
        <v>55822</v>
      </c>
      <c r="Z47" s="2860"/>
      <c r="AA47" s="2860"/>
      <c r="AB47" s="2860"/>
      <c r="AC47" s="2861"/>
      <c r="AD47" s="170"/>
      <c r="AE47" s="457"/>
      <c r="AF47" s="457"/>
      <c r="AG47" s="457"/>
      <c r="AH47" s="457"/>
      <c r="AI47" s="960" t="s">
        <v>774</v>
      </c>
      <c r="AJ47" s="2864" t="s">
        <v>211</v>
      </c>
      <c r="AK47" s="2864"/>
      <c r="AL47" s="2864"/>
      <c r="AM47" s="459"/>
      <c r="AN47" s="459"/>
      <c r="AO47" s="2883" t="s">
        <v>8</v>
      </c>
      <c r="AP47" s="2983"/>
      <c r="AQ47" s="3133">
        <v>50651</v>
      </c>
      <c r="AR47" s="3071"/>
      <c r="AS47" s="3071"/>
      <c r="AT47" s="3071"/>
      <c r="AU47" s="3071"/>
      <c r="AV47" s="3071"/>
      <c r="AW47" s="3071"/>
      <c r="AX47" s="3071"/>
      <c r="AY47" s="3071"/>
      <c r="AZ47" s="3071"/>
      <c r="BA47" s="3071"/>
      <c r="BB47" s="3071"/>
      <c r="BC47" s="3071"/>
      <c r="BD47" s="3071"/>
      <c r="BE47" s="3071"/>
      <c r="BF47" s="3071"/>
      <c r="BG47" s="3070">
        <v>63349245</v>
      </c>
      <c r="BH47" s="3071"/>
      <c r="BI47" s="3071"/>
      <c r="BJ47" s="3071"/>
      <c r="BK47" s="3071"/>
      <c r="BL47" s="3071"/>
      <c r="BM47" s="3071"/>
      <c r="BN47" s="3071"/>
      <c r="BO47" s="3071"/>
      <c r="BP47" s="3071"/>
      <c r="BQ47" s="3071"/>
      <c r="BR47" s="3071"/>
      <c r="BS47" s="3071"/>
      <c r="BT47" s="3071"/>
      <c r="BU47" s="3071"/>
      <c r="BV47" s="3071"/>
      <c r="BW47" s="3071"/>
      <c r="BX47" s="3071"/>
      <c r="BY47" s="3071"/>
      <c r="BZ47" s="3071"/>
      <c r="CA47" s="3071"/>
      <c r="CB47" s="3071"/>
      <c r="CC47" s="3128"/>
      <c r="CD47" s="3070"/>
      <c r="CE47" s="3071"/>
      <c r="CF47" s="3071"/>
      <c r="CG47" s="3071"/>
      <c r="CH47" s="3071"/>
      <c r="CI47" s="3071"/>
      <c r="CJ47" s="3071"/>
      <c r="CK47" s="3071"/>
      <c r="CL47" s="3071"/>
      <c r="CM47" s="3071"/>
      <c r="CN47" s="3071"/>
      <c r="CO47" s="3071"/>
      <c r="CP47" s="3071"/>
      <c r="CQ47" s="3071"/>
      <c r="CR47" s="3071"/>
      <c r="CS47" s="3071"/>
      <c r="CT47" s="3071"/>
      <c r="CU47" s="3071"/>
      <c r="CV47" s="3128"/>
      <c r="CW47" s="2979" t="s">
        <v>0</v>
      </c>
      <c r="CX47" s="2188"/>
      <c r="CY47" s="2020">
        <f>63347752-14769</f>
        <v>63332983</v>
      </c>
      <c r="CZ47" s="2020"/>
      <c r="DA47" s="2020"/>
      <c r="DB47" s="2020"/>
      <c r="DC47" s="2020"/>
      <c r="DD47" s="2020"/>
      <c r="DE47" s="2020"/>
      <c r="DF47" s="2020"/>
      <c r="DG47" s="2020"/>
      <c r="DH47" s="2020"/>
      <c r="DI47" s="2020"/>
      <c r="DJ47" s="2020"/>
      <c r="DK47" s="2020"/>
      <c r="DL47" s="2020"/>
      <c r="DM47" s="2183" t="s">
        <v>1</v>
      </c>
      <c r="DN47" s="2848"/>
      <c r="DO47" s="2979" t="s">
        <v>0</v>
      </c>
      <c r="DP47" s="2188"/>
      <c r="DQ47" s="2020">
        <v>14769</v>
      </c>
      <c r="DR47" s="2020"/>
      <c r="DS47" s="2020"/>
      <c r="DT47" s="2020"/>
      <c r="DU47" s="2020"/>
      <c r="DV47" s="2020"/>
      <c r="DW47" s="2020"/>
      <c r="DX47" s="2020"/>
      <c r="DY47" s="2020"/>
      <c r="DZ47" s="2020"/>
      <c r="EA47" s="2020"/>
      <c r="EB47" s="2020"/>
      <c r="EC47" s="2020"/>
      <c r="ED47" s="2020"/>
      <c r="EE47" s="2183" t="s">
        <v>1</v>
      </c>
      <c r="EF47" s="2848"/>
      <c r="EG47" s="2188"/>
      <c r="EH47" s="2188"/>
      <c r="EI47" s="2020"/>
      <c r="EJ47" s="2020"/>
      <c r="EK47" s="2020"/>
      <c r="EL47" s="2020"/>
      <c r="EM47" s="2020"/>
      <c r="EN47" s="2020"/>
      <c r="EO47" s="2020"/>
      <c r="EP47" s="2020"/>
      <c r="EQ47" s="2020"/>
      <c r="ER47" s="2020"/>
      <c r="ES47" s="2020"/>
      <c r="ET47" s="2020"/>
      <c r="EU47" s="2020"/>
      <c r="EV47" s="2183"/>
      <c r="EW47" s="2183"/>
      <c r="EX47" s="2456">
        <f t="shared" si="2"/>
        <v>52144</v>
      </c>
      <c r="EY47" s="2457"/>
      <c r="EZ47" s="2457"/>
      <c r="FA47" s="2457"/>
      <c r="FB47" s="2457"/>
      <c r="FC47" s="2457"/>
      <c r="FD47" s="2457"/>
      <c r="FE47" s="2457"/>
      <c r="FF47" s="2457"/>
      <c r="FG47" s="2457"/>
      <c r="FH47" s="2457"/>
      <c r="FI47" s="2457"/>
      <c r="FJ47" s="2457"/>
      <c r="FK47" s="2457"/>
      <c r="FL47" s="2457"/>
      <c r="FM47" s="2457"/>
      <c r="FN47" s="2458"/>
    </row>
    <row r="48" spans="1:172" ht="43.5" customHeight="1">
      <c r="C48" s="171"/>
      <c r="D48" s="2984" t="s">
        <v>1140</v>
      </c>
      <c r="E48" s="2984"/>
      <c r="F48" s="2984"/>
      <c r="G48" s="2984"/>
      <c r="H48" s="2984"/>
      <c r="I48" s="2984"/>
      <c r="J48" s="2984"/>
      <c r="K48" s="2984"/>
      <c r="L48" s="2984"/>
      <c r="M48" s="2984"/>
      <c r="N48" s="2984"/>
      <c r="O48" s="2984"/>
      <c r="P48" s="2984"/>
      <c r="Q48" s="2984"/>
      <c r="R48" s="2984"/>
      <c r="S48" s="2984"/>
      <c r="T48" s="2984"/>
      <c r="U48" s="2984"/>
      <c r="V48" s="2984"/>
      <c r="W48" s="2984"/>
      <c r="X48" s="2985"/>
      <c r="Y48" s="2859">
        <v>55623</v>
      </c>
      <c r="Z48" s="2860"/>
      <c r="AA48" s="2860"/>
      <c r="AB48" s="2860"/>
      <c r="AC48" s="2861"/>
      <c r="AD48" s="170"/>
      <c r="AE48" s="457"/>
      <c r="AF48" s="457"/>
      <c r="AG48" s="457"/>
      <c r="AH48" s="457"/>
      <c r="AI48" s="960" t="s">
        <v>774</v>
      </c>
      <c r="AJ48" s="2864" t="s">
        <v>210</v>
      </c>
      <c r="AK48" s="2864"/>
      <c r="AL48" s="2864"/>
      <c r="AM48" s="459"/>
      <c r="AN48" s="459"/>
      <c r="AO48" s="2883" t="s">
        <v>7</v>
      </c>
      <c r="AP48" s="2983"/>
      <c r="AQ48" s="2443">
        <f>EX49</f>
        <v>0</v>
      </c>
      <c r="AR48" s="2444"/>
      <c r="AS48" s="2444"/>
      <c r="AT48" s="2444"/>
      <c r="AU48" s="2444"/>
      <c r="AV48" s="2444"/>
      <c r="AW48" s="2444"/>
      <c r="AX48" s="2444"/>
      <c r="AY48" s="2444"/>
      <c r="AZ48" s="2444"/>
      <c r="BA48" s="2444"/>
      <c r="BB48" s="2444"/>
      <c r="BC48" s="2444"/>
      <c r="BD48" s="2444"/>
      <c r="BE48" s="2444"/>
      <c r="BF48" s="2444"/>
      <c r="BG48" s="2915"/>
      <c r="BH48" s="2916"/>
      <c r="BI48" s="2916"/>
      <c r="BJ48" s="2916"/>
      <c r="BK48" s="2916"/>
      <c r="BL48" s="2916"/>
      <c r="BM48" s="2916"/>
      <c r="BN48" s="2916"/>
      <c r="BO48" s="2916"/>
      <c r="BP48" s="2916"/>
      <c r="BQ48" s="2916"/>
      <c r="BR48" s="2916"/>
      <c r="BS48" s="2916"/>
      <c r="BT48" s="2916"/>
      <c r="BU48" s="2916"/>
      <c r="BV48" s="2916"/>
      <c r="BW48" s="2916"/>
      <c r="BX48" s="2916"/>
      <c r="BY48" s="2916"/>
      <c r="BZ48" s="2916"/>
      <c r="CA48" s="2916"/>
      <c r="CB48" s="2916"/>
      <c r="CC48" s="2917"/>
      <c r="CD48" s="2915"/>
      <c r="CE48" s="2916"/>
      <c r="CF48" s="2916"/>
      <c r="CG48" s="2916"/>
      <c r="CH48" s="2916"/>
      <c r="CI48" s="2916"/>
      <c r="CJ48" s="2916"/>
      <c r="CK48" s="2916"/>
      <c r="CL48" s="2916"/>
      <c r="CM48" s="2916"/>
      <c r="CN48" s="2916"/>
      <c r="CO48" s="2916"/>
      <c r="CP48" s="2916"/>
      <c r="CQ48" s="2916"/>
      <c r="CR48" s="2916"/>
      <c r="CS48" s="2916"/>
      <c r="CT48" s="2916"/>
      <c r="CU48" s="2916"/>
      <c r="CV48" s="2917"/>
      <c r="CW48" s="2907" t="s">
        <v>0</v>
      </c>
      <c r="CX48" s="2075"/>
      <c r="CY48" s="2164"/>
      <c r="CZ48" s="2164"/>
      <c r="DA48" s="2164"/>
      <c r="DB48" s="2164"/>
      <c r="DC48" s="2164"/>
      <c r="DD48" s="2164"/>
      <c r="DE48" s="2164"/>
      <c r="DF48" s="2164"/>
      <c r="DG48" s="2164"/>
      <c r="DH48" s="2164"/>
      <c r="DI48" s="2164"/>
      <c r="DJ48" s="2164"/>
      <c r="DK48" s="2164"/>
      <c r="DL48" s="2164"/>
      <c r="DM48" s="2911" t="s">
        <v>1</v>
      </c>
      <c r="DN48" s="2912"/>
      <c r="DO48" s="2907" t="s">
        <v>0</v>
      </c>
      <c r="DP48" s="2075"/>
      <c r="DQ48" s="2164"/>
      <c r="DR48" s="2164"/>
      <c r="DS48" s="2164"/>
      <c r="DT48" s="2164"/>
      <c r="DU48" s="2164"/>
      <c r="DV48" s="2164"/>
      <c r="DW48" s="2164"/>
      <c r="DX48" s="2164"/>
      <c r="DY48" s="2164"/>
      <c r="DZ48" s="2164"/>
      <c r="EA48" s="2164"/>
      <c r="EB48" s="2164"/>
      <c r="EC48" s="2164"/>
      <c r="ED48" s="2164"/>
      <c r="EE48" s="2911" t="s">
        <v>1</v>
      </c>
      <c r="EF48" s="2912"/>
      <c r="EG48" s="2075"/>
      <c r="EH48" s="2075"/>
      <c r="EI48" s="2164"/>
      <c r="EJ48" s="2164"/>
      <c r="EK48" s="2164"/>
      <c r="EL48" s="2164"/>
      <c r="EM48" s="2164"/>
      <c r="EN48" s="2164"/>
      <c r="EO48" s="2164"/>
      <c r="EP48" s="2164"/>
      <c r="EQ48" s="2164"/>
      <c r="ER48" s="2164"/>
      <c r="ES48" s="2164"/>
      <c r="ET48" s="2164"/>
      <c r="EU48" s="2164"/>
      <c r="EV48" s="2911"/>
      <c r="EW48" s="2911"/>
      <c r="EX48" s="2456">
        <f t="shared" si="2"/>
        <v>0</v>
      </c>
      <c r="EY48" s="2457"/>
      <c r="EZ48" s="2457"/>
      <c r="FA48" s="2457"/>
      <c r="FB48" s="2457"/>
      <c r="FC48" s="2457"/>
      <c r="FD48" s="2457"/>
      <c r="FE48" s="2457"/>
      <c r="FF48" s="2457"/>
      <c r="FG48" s="2457"/>
      <c r="FH48" s="2457"/>
      <c r="FI48" s="2457"/>
      <c r="FJ48" s="2457"/>
      <c r="FK48" s="2457"/>
      <c r="FL48" s="2457"/>
      <c r="FM48" s="2457"/>
      <c r="FN48" s="2458"/>
    </row>
    <row r="49" spans="3:172" ht="43.5" customHeight="1">
      <c r="C49" s="171"/>
      <c r="D49" s="3023"/>
      <c r="E49" s="3023"/>
      <c r="F49" s="3023"/>
      <c r="G49" s="3023"/>
      <c r="H49" s="3023"/>
      <c r="I49" s="3023"/>
      <c r="J49" s="3023"/>
      <c r="K49" s="3023"/>
      <c r="L49" s="3023"/>
      <c r="M49" s="3023"/>
      <c r="N49" s="3023"/>
      <c r="O49" s="3023"/>
      <c r="P49" s="3023"/>
      <c r="Q49" s="3023"/>
      <c r="R49" s="3023"/>
      <c r="S49" s="3023"/>
      <c r="T49" s="3023"/>
      <c r="U49" s="3023"/>
      <c r="V49" s="3023"/>
      <c r="W49" s="3023"/>
      <c r="X49" s="3024"/>
      <c r="Y49" s="2859">
        <v>55823</v>
      </c>
      <c r="Z49" s="2860"/>
      <c r="AA49" s="2860"/>
      <c r="AB49" s="2860"/>
      <c r="AC49" s="2861"/>
      <c r="AD49" s="170"/>
      <c r="AE49" s="457"/>
      <c r="AF49" s="457"/>
      <c r="AG49" s="457"/>
      <c r="AH49" s="457"/>
      <c r="AI49" s="960" t="s">
        <v>774</v>
      </c>
      <c r="AJ49" s="2864" t="s">
        <v>211</v>
      </c>
      <c r="AK49" s="2864"/>
      <c r="AL49" s="2864"/>
      <c r="AM49" s="459"/>
      <c r="AN49" s="459"/>
      <c r="AO49" s="2883" t="s">
        <v>8</v>
      </c>
      <c r="AP49" s="2983"/>
      <c r="AQ49" s="3133"/>
      <c r="AR49" s="3071"/>
      <c r="AS49" s="3071"/>
      <c r="AT49" s="3071"/>
      <c r="AU49" s="3071"/>
      <c r="AV49" s="3071"/>
      <c r="AW49" s="3071"/>
      <c r="AX49" s="3071"/>
      <c r="AY49" s="3071"/>
      <c r="AZ49" s="3071"/>
      <c r="BA49" s="3071"/>
      <c r="BB49" s="3071"/>
      <c r="BC49" s="3071"/>
      <c r="BD49" s="3071"/>
      <c r="BE49" s="3071"/>
      <c r="BF49" s="3071"/>
      <c r="BG49" s="3070"/>
      <c r="BH49" s="3071"/>
      <c r="BI49" s="3071"/>
      <c r="BJ49" s="3071"/>
      <c r="BK49" s="3071"/>
      <c r="BL49" s="3071"/>
      <c r="BM49" s="3071"/>
      <c r="BN49" s="3071"/>
      <c r="BO49" s="3071"/>
      <c r="BP49" s="3071"/>
      <c r="BQ49" s="3071"/>
      <c r="BR49" s="3071"/>
      <c r="BS49" s="3071"/>
      <c r="BT49" s="3071"/>
      <c r="BU49" s="3071"/>
      <c r="BV49" s="3071"/>
      <c r="BW49" s="3071"/>
      <c r="BX49" s="3071"/>
      <c r="BY49" s="3071"/>
      <c r="BZ49" s="3071"/>
      <c r="CA49" s="3071"/>
      <c r="CB49" s="3071"/>
      <c r="CC49" s="3128"/>
      <c r="CD49" s="3070"/>
      <c r="CE49" s="3071"/>
      <c r="CF49" s="3071"/>
      <c r="CG49" s="3071"/>
      <c r="CH49" s="3071"/>
      <c r="CI49" s="3071"/>
      <c r="CJ49" s="3071"/>
      <c r="CK49" s="3071"/>
      <c r="CL49" s="3071"/>
      <c r="CM49" s="3071"/>
      <c r="CN49" s="3071"/>
      <c r="CO49" s="3071"/>
      <c r="CP49" s="3071"/>
      <c r="CQ49" s="3071"/>
      <c r="CR49" s="3071"/>
      <c r="CS49" s="3071"/>
      <c r="CT49" s="3071"/>
      <c r="CU49" s="3071"/>
      <c r="CV49" s="3128"/>
      <c r="CW49" s="2979" t="s">
        <v>0</v>
      </c>
      <c r="CX49" s="2188"/>
      <c r="CY49" s="2020"/>
      <c r="CZ49" s="2020"/>
      <c r="DA49" s="2020"/>
      <c r="DB49" s="2020"/>
      <c r="DC49" s="2020"/>
      <c r="DD49" s="2020"/>
      <c r="DE49" s="2020"/>
      <c r="DF49" s="2020"/>
      <c r="DG49" s="2020"/>
      <c r="DH49" s="2020"/>
      <c r="DI49" s="2020"/>
      <c r="DJ49" s="2020"/>
      <c r="DK49" s="2020"/>
      <c r="DL49" s="2020"/>
      <c r="DM49" s="2183" t="s">
        <v>1</v>
      </c>
      <c r="DN49" s="2848"/>
      <c r="DO49" s="2979" t="s">
        <v>0</v>
      </c>
      <c r="DP49" s="2188"/>
      <c r="DQ49" s="2020"/>
      <c r="DR49" s="2020"/>
      <c r="DS49" s="2020"/>
      <c r="DT49" s="2020"/>
      <c r="DU49" s="2020"/>
      <c r="DV49" s="2020"/>
      <c r="DW49" s="2020"/>
      <c r="DX49" s="2020"/>
      <c r="DY49" s="2020"/>
      <c r="DZ49" s="2020"/>
      <c r="EA49" s="2020"/>
      <c r="EB49" s="2020"/>
      <c r="EC49" s="2020"/>
      <c r="ED49" s="2020"/>
      <c r="EE49" s="2183" t="s">
        <v>1</v>
      </c>
      <c r="EF49" s="2848"/>
      <c r="EG49" s="2188"/>
      <c r="EH49" s="2188"/>
      <c r="EI49" s="2020"/>
      <c r="EJ49" s="2020"/>
      <c r="EK49" s="2020"/>
      <c r="EL49" s="2020"/>
      <c r="EM49" s="2020"/>
      <c r="EN49" s="2020"/>
      <c r="EO49" s="2020"/>
      <c r="EP49" s="2020"/>
      <c r="EQ49" s="2020"/>
      <c r="ER49" s="2020"/>
      <c r="ES49" s="2020"/>
      <c r="ET49" s="2020"/>
      <c r="EU49" s="2020"/>
      <c r="EV49" s="2183"/>
      <c r="EW49" s="2183"/>
      <c r="EX49" s="2456">
        <f t="shared" si="2"/>
        <v>0</v>
      </c>
      <c r="EY49" s="2457"/>
      <c r="EZ49" s="2457"/>
      <c r="FA49" s="2457"/>
      <c r="FB49" s="2457"/>
      <c r="FC49" s="2457"/>
      <c r="FD49" s="2457"/>
      <c r="FE49" s="2457"/>
      <c r="FF49" s="2457"/>
      <c r="FG49" s="2457"/>
      <c r="FH49" s="2457"/>
      <c r="FI49" s="2457"/>
      <c r="FJ49" s="2457"/>
      <c r="FK49" s="2457"/>
      <c r="FL49" s="2457"/>
      <c r="FM49" s="2457"/>
      <c r="FN49" s="2458"/>
    </row>
    <row r="50" spans="3:172" ht="18" customHeight="1">
      <c r="C50" s="171"/>
      <c r="D50" s="2984" t="s">
        <v>1124</v>
      </c>
      <c r="E50" s="2984"/>
      <c r="F50" s="2984"/>
      <c r="G50" s="2984"/>
      <c r="H50" s="2984"/>
      <c r="I50" s="2984"/>
      <c r="J50" s="2984"/>
      <c r="K50" s="2984"/>
      <c r="L50" s="2984"/>
      <c r="M50" s="2984"/>
      <c r="N50" s="2984"/>
      <c r="O50" s="2984"/>
      <c r="P50" s="2984"/>
      <c r="Q50" s="2984"/>
      <c r="R50" s="2984"/>
      <c r="S50" s="2984"/>
      <c r="T50" s="2984"/>
      <c r="U50" s="2984"/>
      <c r="V50" s="2984"/>
      <c r="W50" s="2984"/>
      <c r="X50" s="2985"/>
      <c r="Y50" s="2859">
        <v>55624</v>
      </c>
      <c r="Z50" s="2860"/>
      <c r="AA50" s="2860"/>
      <c r="AB50" s="2860"/>
      <c r="AC50" s="2861"/>
      <c r="AD50" s="170"/>
      <c r="AE50" s="457"/>
      <c r="AF50" s="457"/>
      <c r="AG50" s="457"/>
      <c r="AH50" s="457"/>
      <c r="AI50" s="960" t="s">
        <v>774</v>
      </c>
      <c r="AJ50" s="2864" t="s">
        <v>210</v>
      </c>
      <c r="AK50" s="2864"/>
      <c r="AL50" s="2864"/>
      <c r="AM50" s="459"/>
      <c r="AN50" s="459"/>
      <c r="AO50" s="2883" t="s">
        <v>7</v>
      </c>
      <c r="AP50" s="2983"/>
      <c r="AQ50" s="2443">
        <f>EX51</f>
        <v>0</v>
      </c>
      <c r="AR50" s="2444"/>
      <c r="AS50" s="2444"/>
      <c r="AT50" s="2444"/>
      <c r="AU50" s="2444"/>
      <c r="AV50" s="2444"/>
      <c r="AW50" s="2444"/>
      <c r="AX50" s="2444"/>
      <c r="AY50" s="2444"/>
      <c r="AZ50" s="2444"/>
      <c r="BA50" s="2444"/>
      <c r="BB50" s="2444"/>
      <c r="BC50" s="2444"/>
      <c r="BD50" s="2444"/>
      <c r="BE50" s="2444"/>
      <c r="BF50" s="2444"/>
      <c r="BG50" s="2915"/>
      <c r="BH50" s="2916"/>
      <c r="BI50" s="2916"/>
      <c r="BJ50" s="2916"/>
      <c r="BK50" s="2916"/>
      <c r="BL50" s="2916"/>
      <c r="BM50" s="2916"/>
      <c r="BN50" s="2916"/>
      <c r="BO50" s="2916"/>
      <c r="BP50" s="2916"/>
      <c r="BQ50" s="2916"/>
      <c r="BR50" s="2916"/>
      <c r="BS50" s="2916"/>
      <c r="BT50" s="2916"/>
      <c r="BU50" s="2916"/>
      <c r="BV50" s="2916"/>
      <c r="BW50" s="2916"/>
      <c r="BX50" s="2916"/>
      <c r="BY50" s="2916"/>
      <c r="BZ50" s="2916"/>
      <c r="CA50" s="2916"/>
      <c r="CB50" s="2916"/>
      <c r="CC50" s="2917"/>
      <c r="CD50" s="2915"/>
      <c r="CE50" s="2916"/>
      <c r="CF50" s="2916"/>
      <c r="CG50" s="2916"/>
      <c r="CH50" s="2916"/>
      <c r="CI50" s="2916"/>
      <c r="CJ50" s="2916"/>
      <c r="CK50" s="2916"/>
      <c r="CL50" s="2916"/>
      <c r="CM50" s="2916"/>
      <c r="CN50" s="2916"/>
      <c r="CO50" s="2916"/>
      <c r="CP50" s="2916"/>
      <c r="CQ50" s="2916"/>
      <c r="CR50" s="2916"/>
      <c r="CS50" s="2916"/>
      <c r="CT50" s="2916"/>
      <c r="CU50" s="2916"/>
      <c r="CV50" s="2917"/>
      <c r="CW50" s="2907" t="s">
        <v>0</v>
      </c>
      <c r="CX50" s="2075"/>
      <c r="CY50" s="2164"/>
      <c r="CZ50" s="2164"/>
      <c r="DA50" s="2164"/>
      <c r="DB50" s="2164"/>
      <c r="DC50" s="2164"/>
      <c r="DD50" s="2164"/>
      <c r="DE50" s="2164"/>
      <c r="DF50" s="2164"/>
      <c r="DG50" s="2164"/>
      <c r="DH50" s="2164"/>
      <c r="DI50" s="2164"/>
      <c r="DJ50" s="2164"/>
      <c r="DK50" s="2164"/>
      <c r="DL50" s="2164"/>
      <c r="DM50" s="2911" t="s">
        <v>1</v>
      </c>
      <c r="DN50" s="2912"/>
      <c r="DO50" s="2907" t="s">
        <v>0</v>
      </c>
      <c r="DP50" s="2075"/>
      <c r="DQ50" s="2164"/>
      <c r="DR50" s="2164"/>
      <c r="DS50" s="2164"/>
      <c r="DT50" s="2164"/>
      <c r="DU50" s="2164"/>
      <c r="DV50" s="2164"/>
      <c r="DW50" s="2164"/>
      <c r="DX50" s="2164"/>
      <c r="DY50" s="2164"/>
      <c r="DZ50" s="2164"/>
      <c r="EA50" s="2164"/>
      <c r="EB50" s="2164"/>
      <c r="EC50" s="2164"/>
      <c r="ED50" s="2164"/>
      <c r="EE50" s="2911" t="s">
        <v>1</v>
      </c>
      <c r="EF50" s="2912"/>
      <c r="EG50" s="2075"/>
      <c r="EH50" s="2075"/>
      <c r="EI50" s="2164"/>
      <c r="EJ50" s="2164"/>
      <c r="EK50" s="2164"/>
      <c r="EL50" s="2164"/>
      <c r="EM50" s="2164"/>
      <c r="EN50" s="2164"/>
      <c r="EO50" s="2164"/>
      <c r="EP50" s="2164"/>
      <c r="EQ50" s="2164"/>
      <c r="ER50" s="2164"/>
      <c r="ES50" s="2164"/>
      <c r="ET50" s="2164"/>
      <c r="EU50" s="2164"/>
      <c r="EV50" s="2911"/>
      <c r="EW50" s="2911"/>
      <c r="EX50" s="2456">
        <f t="shared" si="2"/>
        <v>0</v>
      </c>
      <c r="EY50" s="2457"/>
      <c r="EZ50" s="2457"/>
      <c r="FA50" s="2457"/>
      <c r="FB50" s="2457"/>
      <c r="FC50" s="2457"/>
      <c r="FD50" s="2457"/>
      <c r="FE50" s="2457"/>
      <c r="FF50" s="2457"/>
      <c r="FG50" s="2457"/>
      <c r="FH50" s="2457"/>
      <c r="FI50" s="2457"/>
      <c r="FJ50" s="2457"/>
      <c r="FK50" s="2457"/>
      <c r="FL50" s="2457"/>
      <c r="FM50" s="2457"/>
      <c r="FN50" s="2458"/>
    </row>
    <row r="51" spans="3:172" ht="18" customHeight="1" thickBot="1">
      <c r="C51" s="173"/>
      <c r="D51" s="2986"/>
      <c r="E51" s="2986"/>
      <c r="F51" s="2986"/>
      <c r="G51" s="2986"/>
      <c r="H51" s="2986"/>
      <c r="I51" s="2986"/>
      <c r="J51" s="2986"/>
      <c r="K51" s="2986"/>
      <c r="L51" s="2986"/>
      <c r="M51" s="2986"/>
      <c r="N51" s="2986"/>
      <c r="O51" s="2986"/>
      <c r="P51" s="2986"/>
      <c r="Q51" s="2986"/>
      <c r="R51" s="2986"/>
      <c r="S51" s="2986"/>
      <c r="T51" s="2986"/>
      <c r="U51" s="2986"/>
      <c r="V51" s="2986"/>
      <c r="W51" s="2986"/>
      <c r="X51" s="2987"/>
      <c r="Y51" s="2859">
        <v>55824</v>
      </c>
      <c r="Z51" s="2860"/>
      <c r="AA51" s="2860"/>
      <c r="AB51" s="2860"/>
      <c r="AC51" s="2861"/>
      <c r="AD51" s="170"/>
      <c r="AE51" s="457"/>
      <c r="AF51" s="457"/>
      <c r="AG51" s="457"/>
      <c r="AH51" s="457"/>
      <c r="AI51" s="960" t="s">
        <v>774</v>
      </c>
      <c r="AJ51" s="2864" t="s">
        <v>211</v>
      </c>
      <c r="AK51" s="2864"/>
      <c r="AL51" s="2864"/>
      <c r="AM51" s="459"/>
      <c r="AN51" s="459"/>
      <c r="AO51" s="2883" t="s">
        <v>8</v>
      </c>
      <c r="AP51" s="2983"/>
      <c r="AQ51" s="2895"/>
      <c r="AR51" s="2843"/>
      <c r="AS51" s="2843"/>
      <c r="AT51" s="2843"/>
      <c r="AU51" s="2843"/>
      <c r="AV51" s="2843"/>
      <c r="AW51" s="2843"/>
      <c r="AX51" s="2843"/>
      <c r="AY51" s="2843"/>
      <c r="AZ51" s="2843"/>
      <c r="BA51" s="2843"/>
      <c r="BB51" s="2843"/>
      <c r="BC51" s="2843"/>
      <c r="BD51" s="2843"/>
      <c r="BE51" s="2843"/>
      <c r="BF51" s="2843"/>
      <c r="BG51" s="2914"/>
      <c r="BH51" s="2843"/>
      <c r="BI51" s="2843"/>
      <c r="BJ51" s="2843"/>
      <c r="BK51" s="2843"/>
      <c r="BL51" s="2843"/>
      <c r="BM51" s="2843"/>
      <c r="BN51" s="2843"/>
      <c r="BO51" s="2843"/>
      <c r="BP51" s="2843"/>
      <c r="BQ51" s="2843"/>
      <c r="BR51" s="2843"/>
      <c r="BS51" s="2843"/>
      <c r="BT51" s="2843"/>
      <c r="BU51" s="2843"/>
      <c r="BV51" s="2843"/>
      <c r="BW51" s="2843"/>
      <c r="BX51" s="2843"/>
      <c r="BY51" s="2843"/>
      <c r="BZ51" s="2843"/>
      <c r="CA51" s="2843"/>
      <c r="CB51" s="2843"/>
      <c r="CC51" s="2844"/>
      <c r="CD51" s="2914"/>
      <c r="CE51" s="2843"/>
      <c r="CF51" s="2843"/>
      <c r="CG51" s="2843"/>
      <c r="CH51" s="2843"/>
      <c r="CI51" s="2843"/>
      <c r="CJ51" s="2843"/>
      <c r="CK51" s="2843"/>
      <c r="CL51" s="2843"/>
      <c r="CM51" s="2843"/>
      <c r="CN51" s="2843"/>
      <c r="CO51" s="2843"/>
      <c r="CP51" s="2843"/>
      <c r="CQ51" s="2843"/>
      <c r="CR51" s="2843"/>
      <c r="CS51" s="2843"/>
      <c r="CT51" s="2843"/>
      <c r="CU51" s="2843"/>
      <c r="CV51" s="2844"/>
      <c r="CW51" s="2839" t="s">
        <v>0</v>
      </c>
      <c r="CX51" s="2114"/>
      <c r="CY51" s="1510"/>
      <c r="CZ51" s="1510"/>
      <c r="DA51" s="1510"/>
      <c r="DB51" s="1510"/>
      <c r="DC51" s="1510"/>
      <c r="DD51" s="1510"/>
      <c r="DE51" s="1510"/>
      <c r="DF51" s="1510"/>
      <c r="DG51" s="1510"/>
      <c r="DH51" s="1510"/>
      <c r="DI51" s="1510"/>
      <c r="DJ51" s="1510"/>
      <c r="DK51" s="1510"/>
      <c r="DL51" s="1510"/>
      <c r="DM51" s="2118" t="s">
        <v>1</v>
      </c>
      <c r="DN51" s="2833"/>
      <c r="DO51" s="2839" t="s">
        <v>0</v>
      </c>
      <c r="DP51" s="2114"/>
      <c r="DQ51" s="1510"/>
      <c r="DR51" s="1510"/>
      <c r="DS51" s="1510"/>
      <c r="DT51" s="1510"/>
      <c r="DU51" s="1510"/>
      <c r="DV51" s="1510"/>
      <c r="DW51" s="1510"/>
      <c r="DX51" s="1510"/>
      <c r="DY51" s="1510"/>
      <c r="DZ51" s="1510"/>
      <c r="EA51" s="1510"/>
      <c r="EB51" s="1510"/>
      <c r="EC51" s="1510"/>
      <c r="ED51" s="1510"/>
      <c r="EE51" s="2118" t="s">
        <v>1</v>
      </c>
      <c r="EF51" s="2833"/>
      <c r="EG51" s="2114"/>
      <c r="EH51" s="2114"/>
      <c r="EI51" s="1510"/>
      <c r="EJ51" s="1510"/>
      <c r="EK51" s="1510"/>
      <c r="EL51" s="1510"/>
      <c r="EM51" s="1510"/>
      <c r="EN51" s="1510"/>
      <c r="EO51" s="1510"/>
      <c r="EP51" s="1510"/>
      <c r="EQ51" s="1510"/>
      <c r="ER51" s="1510"/>
      <c r="ES51" s="1510"/>
      <c r="ET51" s="1510"/>
      <c r="EU51" s="1510"/>
      <c r="EV51" s="2118"/>
      <c r="EW51" s="2118"/>
      <c r="EX51" s="2456">
        <f t="shared" si="2"/>
        <v>0</v>
      </c>
      <c r="EY51" s="2457"/>
      <c r="EZ51" s="2457"/>
      <c r="FA51" s="2457"/>
      <c r="FB51" s="2457"/>
      <c r="FC51" s="2457"/>
      <c r="FD51" s="2457"/>
      <c r="FE51" s="2457"/>
      <c r="FF51" s="2457"/>
      <c r="FG51" s="2457"/>
      <c r="FH51" s="2457"/>
      <c r="FI51" s="2457"/>
      <c r="FJ51" s="2457"/>
      <c r="FK51" s="2457"/>
      <c r="FL51" s="2457"/>
      <c r="FM51" s="2457"/>
      <c r="FN51" s="2458"/>
    </row>
    <row r="52" spans="3:172" ht="18" customHeight="1">
      <c r="C52" s="171"/>
      <c r="D52" s="3023" t="s">
        <v>1188</v>
      </c>
      <c r="E52" s="3023"/>
      <c r="F52" s="3023"/>
      <c r="G52" s="3023"/>
      <c r="H52" s="3023"/>
      <c r="I52" s="3023"/>
      <c r="J52" s="3023"/>
      <c r="K52" s="3023"/>
      <c r="L52" s="3023"/>
      <c r="M52" s="3023"/>
      <c r="N52" s="3023"/>
      <c r="O52" s="3023"/>
      <c r="P52" s="3023"/>
      <c r="Q52" s="3023"/>
      <c r="R52" s="3023"/>
      <c r="S52" s="3023"/>
      <c r="T52" s="3023"/>
      <c r="U52" s="3023"/>
      <c r="V52" s="3023"/>
      <c r="W52" s="3023"/>
      <c r="X52" s="3024"/>
      <c r="Y52" s="2859">
        <v>55625</v>
      </c>
      <c r="Z52" s="2860"/>
      <c r="AA52" s="2860"/>
      <c r="AB52" s="2860"/>
      <c r="AC52" s="2861"/>
      <c r="AD52" s="170"/>
      <c r="AE52" s="457"/>
      <c r="AF52" s="457"/>
      <c r="AG52" s="457"/>
      <c r="AH52" s="457"/>
      <c r="AI52" s="960" t="s">
        <v>774</v>
      </c>
      <c r="AJ52" s="2864" t="s">
        <v>210</v>
      </c>
      <c r="AK52" s="2864"/>
      <c r="AL52" s="2864"/>
      <c r="AM52" s="459"/>
      <c r="AN52" s="459"/>
      <c r="AO52" s="2883" t="s">
        <v>7</v>
      </c>
      <c r="AP52" s="2983"/>
      <c r="AQ52" s="2401">
        <f>EX53</f>
        <v>0</v>
      </c>
      <c r="AR52" s="2402"/>
      <c r="AS52" s="2402"/>
      <c r="AT52" s="2402"/>
      <c r="AU52" s="2402"/>
      <c r="AV52" s="2402"/>
      <c r="AW52" s="2402"/>
      <c r="AX52" s="2402"/>
      <c r="AY52" s="2402"/>
      <c r="AZ52" s="2402"/>
      <c r="BA52" s="2402"/>
      <c r="BB52" s="2402"/>
      <c r="BC52" s="2402"/>
      <c r="BD52" s="2402"/>
      <c r="BE52" s="2402"/>
      <c r="BF52" s="2402"/>
      <c r="BG52" s="3604"/>
      <c r="BH52" s="3605"/>
      <c r="BI52" s="3605"/>
      <c r="BJ52" s="3605"/>
      <c r="BK52" s="3605"/>
      <c r="BL52" s="3605"/>
      <c r="BM52" s="3605"/>
      <c r="BN52" s="3605"/>
      <c r="BO52" s="3605"/>
      <c r="BP52" s="3605"/>
      <c r="BQ52" s="3605"/>
      <c r="BR52" s="3605"/>
      <c r="BS52" s="3605"/>
      <c r="BT52" s="3605"/>
      <c r="BU52" s="3605"/>
      <c r="BV52" s="3605"/>
      <c r="BW52" s="3605"/>
      <c r="BX52" s="3605"/>
      <c r="BY52" s="3605"/>
      <c r="BZ52" s="3605"/>
      <c r="CA52" s="3605"/>
      <c r="CB52" s="3605"/>
      <c r="CC52" s="3606"/>
      <c r="CD52" s="3604"/>
      <c r="CE52" s="3605"/>
      <c r="CF52" s="3605"/>
      <c r="CG52" s="3605"/>
      <c r="CH52" s="3605"/>
      <c r="CI52" s="3605"/>
      <c r="CJ52" s="3605"/>
      <c r="CK52" s="3605"/>
      <c r="CL52" s="3605"/>
      <c r="CM52" s="3605"/>
      <c r="CN52" s="3605"/>
      <c r="CO52" s="3605"/>
      <c r="CP52" s="3605"/>
      <c r="CQ52" s="3605"/>
      <c r="CR52" s="3605"/>
      <c r="CS52" s="3605"/>
      <c r="CT52" s="3605"/>
      <c r="CU52" s="3605"/>
      <c r="CV52" s="3606"/>
      <c r="CW52" s="3396" t="s">
        <v>0</v>
      </c>
      <c r="CX52" s="3394"/>
      <c r="CY52" s="3607"/>
      <c r="CZ52" s="3607"/>
      <c r="DA52" s="3607"/>
      <c r="DB52" s="3607"/>
      <c r="DC52" s="3607"/>
      <c r="DD52" s="3607"/>
      <c r="DE52" s="3607"/>
      <c r="DF52" s="3607"/>
      <c r="DG52" s="3607"/>
      <c r="DH52" s="3607"/>
      <c r="DI52" s="3607"/>
      <c r="DJ52" s="3607"/>
      <c r="DK52" s="3607"/>
      <c r="DL52" s="3607"/>
      <c r="DM52" s="3390" t="s">
        <v>1</v>
      </c>
      <c r="DN52" s="3395"/>
      <c r="DO52" s="3396" t="s">
        <v>0</v>
      </c>
      <c r="DP52" s="3394"/>
      <c r="DQ52" s="3607"/>
      <c r="DR52" s="3607"/>
      <c r="DS52" s="3607"/>
      <c r="DT52" s="3607"/>
      <c r="DU52" s="3607"/>
      <c r="DV52" s="3607"/>
      <c r="DW52" s="3607"/>
      <c r="DX52" s="3607"/>
      <c r="DY52" s="3607"/>
      <c r="DZ52" s="3607"/>
      <c r="EA52" s="3607"/>
      <c r="EB52" s="3607"/>
      <c r="EC52" s="3607"/>
      <c r="ED52" s="3607"/>
      <c r="EE52" s="3390" t="s">
        <v>1</v>
      </c>
      <c r="EF52" s="3395"/>
      <c r="EG52" s="3394"/>
      <c r="EH52" s="3394"/>
      <c r="EI52" s="3607"/>
      <c r="EJ52" s="3607"/>
      <c r="EK52" s="3607"/>
      <c r="EL52" s="3607"/>
      <c r="EM52" s="3607"/>
      <c r="EN52" s="3607"/>
      <c r="EO52" s="3607"/>
      <c r="EP52" s="3607"/>
      <c r="EQ52" s="3607"/>
      <c r="ER52" s="3607"/>
      <c r="ES52" s="3607"/>
      <c r="ET52" s="3607"/>
      <c r="EU52" s="3607"/>
      <c r="EV52" s="3390"/>
      <c r="EW52" s="3390"/>
      <c r="EX52" s="2456">
        <f t="shared" si="2"/>
        <v>0</v>
      </c>
      <c r="EY52" s="2457"/>
      <c r="EZ52" s="2457"/>
      <c r="FA52" s="2457"/>
      <c r="FB52" s="2457"/>
      <c r="FC52" s="2457"/>
      <c r="FD52" s="2457"/>
      <c r="FE52" s="2457"/>
      <c r="FF52" s="2457"/>
      <c r="FG52" s="2457"/>
      <c r="FH52" s="2457"/>
      <c r="FI52" s="2457"/>
      <c r="FJ52" s="2457"/>
      <c r="FK52" s="2457"/>
      <c r="FL52" s="2457"/>
      <c r="FM52" s="2457"/>
      <c r="FN52" s="2458"/>
    </row>
    <row r="53" spans="3:172" ht="18" customHeight="1">
      <c r="C53" s="171"/>
      <c r="D53" s="3023"/>
      <c r="E53" s="3023"/>
      <c r="F53" s="3023"/>
      <c r="G53" s="3023"/>
      <c r="H53" s="3023"/>
      <c r="I53" s="3023"/>
      <c r="J53" s="3023"/>
      <c r="K53" s="3023"/>
      <c r="L53" s="3023"/>
      <c r="M53" s="3023"/>
      <c r="N53" s="3023"/>
      <c r="O53" s="3023"/>
      <c r="P53" s="3023"/>
      <c r="Q53" s="3023"/>
      <c r="R53" s="3023"/>
      <c r="S53" s="3023"/>
      <c r="T53" s="3023"/>
      <c r="U53" s="3023"/>
      <c r="V53" s="3023"/>
      <c r="W53" s="3023"/>
      <c r="X53" s="3024"/>
      <c r="Y53" s="2859">
        <v>55825</v>
      </c>
      <c r="Z53" s="2860"/>
      <c r="AA53" s="2860"/>
      <c r="AB53" s="2860"/>
      <c r="AC53" s="2861"/>
      <c r="AD53" s="170"/>
      <c r="AE53" s="457"/>
      <c r="AF53" s="457"/>
      <c r="AG53" s="457"/>
      <c r="AH53" s="457"/>
      <c r="AI53" s="960" t="s">
        <v>774</v>
      </c>
      <c r="AJ53" s="2864" t="s">
        <v>211</v>
      </c>
      <c r="AK53" s="2864"/>
      <c r="AL53" s="2864"/>
      <c r="AM53" s="459"/>
      <c r="AN53" s="459"/>
      <c r="AO53" s="2883" t="s">
        <v>8</v>
      </c>
      <c r="AP53" s="2983"/>
      <c r="AQ53" s="3133"/>
      <c r="AR53" s="3071"/>
      <c r="AS53" s="3071"/>
      <c r="AT53" s="3071"/>
      <c r="AU53" s="3071"/>
      <c r="AV53" s="3071"/>
      <c r="AW53" s="3071"/>
      <c r="AX53" s="3071"/>
      <c r="AY53" s="3071"/>
      <c r="AZ53" s="3071"/>
      <c r="BA53" s="3071"/>
      <c r="BB53" s="3071"/>
      <c r="BC53" s="3071"/>
      <c r="BD53" s="3071"/>
      <c r="BE53" s="3071"/>
      <c r="BF53" s="3071"/>
      <c r="BG53" s="3070"/>
      <c r="BH53" s="3071"/>
      <c r="BI53" s="3071"/>
      <c r="BJ53" s="3071"/>
      <c r="BK53" s="3071"/>
      <c r="BL53" s="3071"/>
      <c r="BM53" s="3071"/>
      <c r="BN53" s="3071"/>
      <c r="BO53" s="3071"/>
      <c r="BP53" s="3071"/>
      <c r="BQ53" s="3071"/>
      <c r="BR53" s="3071"/>
      <c r="BS53" s="3071"/>
      <c r="BT53" s="3071"/>
      <c r="BU53" s="3071"/>
      <c r="BV53" s="3071"/>
      <c r="BW53" s="3071"/>
      <c r="BX53" s="3071"/>
      <c r="BY53" s="3071"/>
      <c r="BZ53" s="3071"/>
      <c r="CA53" s="3071"/>
      <c r="CB53" s="3071"/>
      <c r="CC53" s="3128"/>
      <c r="CD53" s="3070"/>
      <c r="CE53" s="3071"/>
      <c r="CF53" s="3071"/>
      <c r="CG53" s="3071"/>
      <c r="CH53" s="3071"/>
      <c r="CI53" s="3071"/>
      <c r="CJ53" s="3071"/>
      <c r="CK53" s="3071"/>
      <c r="CL53" s="3071"/>
      <c r="CM53" s="3071"/>
      <c r="CN53" s="3071"/>
      <c r="CO53" s="3071"/>
      <c r="CP53" s="3071"/>
      <c r="CQ53" s="3071"/>
      <c r="CR53" s="3071"/>
      <c r="CS53" s="3071"/>
      <c r="CT53" s="3071"/>
      <c r="CU53" s="3071"/>
      <c r="CV53" s="3128"/>
      <c r="CW53" s="2979" t="s">
        <v>0</v>
      </c>
      <c r="CX53" s="2188"/>
      <c r="CY53" s="2020"/>
      <c r="CZ53" s="2020"/>
      <c r="DA53" s="2020"/>
      <c r="DB53" s="2020"/>
      <c r="DC53" s="2020"/>
      <c r="DD53" s="2020"/>
      <c r="DE53" s="2020"/>
      <c r="DF53" s="2020"/>
      <c r="DG53" s="2020"/>
      <c r="DH53" s="2020"/>
      <c r="DI53" s="2020"/>
      <c r="DJ53" s="2020"/>
      <c r="DK53" s="2020"/>
      <c r="DL53" s="2020"/>
      <c r="DM53" s="2183" t="s">
        <v>1</v>
      </c>
      <c r="DN53" s="2848"/>
      <c r="DO53" s="2979" t="s">
        <v>0</v>
      </c>
      <c r="DP53" s="2188"/>
      <c r="DQ53" s="2020"/>
      <c r="DR53" s="2020"/>
      <c r="DS53" s="2020"/>
      <c r="DT53" s="2020"/>
      <c r="DU53" s="2020"/>
      <c r="DV53" s="2020"/>
      <c r="DW53" s="2020"/>
      <c r="DX53" s="2020"/>
      <c r="DY53" s="2020"/>
      <c r="DZ53" s="2020"/>
      <c r="EA53" s="2020"/>
      <c r="EB53" s="2020"/>
      <c r="EC53" s="2020"/>
      <c r="ED53" s="2020"/>
      <c r="EE53" s="2183" t="s">
        <v>1</v>
      </c>
      <c r="EF53" s="2848"/>
      <c r="EG53" s="2188"/>
      <c r="EH53" s="2188"/>
      <c r="EI53" s="2020"/>
      <c r="EJ53" s="2020"/>
      <c r="EK53" s="2020"/>
      <c r="EL53" s="2020"/>
      <c r="EM53" s="2020"/>
      <c r="EN53" s="2020"/>
      <c r="EO53" s="2020"/>
      <c r="EP53" s="2020"/>
      <c r="EQ53" s="2020"/>
      <c r="ER53" s="2020"/>
      <c r="ES53" s="2020"/>
      <c r="ET53" s="2020"/>
      <c r="EU53" s="2020"/>
      <c r="EV53" s="2183"/>
      <c r="EW53" s="2183"/>
      <c r="EX53" s="2456">
        <f t="shared" si="2"/>
        <v>0</v>
      </c>
      <c r="EY53" s="2457"/>
      <c r="EZ53" s="2457"/>
      <c r="FA53" s="2457"/>
      <c r="FB53" s="2457"/>
      <c r="FC53" s="2457"/>
      <c r="FD53" s="2457"/>
      <c r="FE53" s="2457"/>
      <c r="FF53" s="2457"/>
      <c r="FG53" s="2457"/>
      <c r="FH53" s="2457"/>
      <c r="FI53" s="2457"/>
      <c r="FJ53" s="2457"/>
      <c r="FK53" s="2457"/>
      <c r="FL53" s="2457"/>
      <c r="FM53" s="2457"/>
      <c r="FN53" s="2458"/>
    </row>
    <row r="54" spans="3:172" ht="18" customHeight="1">
      <c r="C54" s="171"/>
      <c r="D54" s="2984" t="s">
        <v>1189</v>
      </c>
      <c r="E54" s="2984"/>
      <c r="F54" s="2984"/>
      <c r="G54" s="2984"/>
      <c r="H54" s="2984"/>
      <c r="I54" s="2984"/>
      <c r="J54" s="2984"/>
      <c r="K54" s="2984"/>
      <c r="L54" s="2984"/>
      <c r="M54" s="2984"/>
      <c r="N54" s="2984"/>
      <c r="O54" s="2984"/>
      <c r="P54" s="2984"/>
      <c r="Q54" s="2984"/>
      <c r="R54" s="2984"/>
      <c r="S54" s="2984"/>
      <c r="T54" s="2984"/>
      <c r="U54" s="2984"/>
      <c r="V54" s="2984"/>
      <c r="W54" s="2984"/>
      <c r="X54" s="2985"/>
      <c r="Y54" s="2859">
        <v>55626</v>
      </c>
      <c r="Z54" s="2860"/>
      <c r="AA54" s="2860"/>
      <c r="AB54" s="2860"/>
      <c r="AC54" s="2861"/>
      <c r="AD54" s="170"/>
      <c r="AE54" s="457"/>
      <c r="AF54" s="457"/>
      <c r="AG54" s="457"/>
      <c r="AH54" s="457"/>
      <c r="AI54" s="960" t="s">
        <v>774</v>
      </c>
      <c r="AJ54" s="2864" t="s">
        <v>210</v>
      </c>
      <c r="AK54" s="2864"/>
      <c r="AL54" s="2864"/>
      <c r="AM54" s="459"/>
      <c r="AN54" s="459"/>
      <c r="AO54" s="2883" t="s">
        <v>7</v>
      </c>
      <c r="AP54" s="2983"/>
      <c r="AQ54" s="2443">
        <f>EX55</f>
        <v>170</v>
      </c>
      <c r="AR54" s="2444"/>
      <c r="AS54" s="2444"/>
      <c r="AT54" s="2444"/>
      <c r="AU54" s="2444"/>
      <c r="AV54" s="2444"/>
      <c r="AW54" s="2444"/>
      <c r="AX54" s="2444"/>
      <c r="AY54" s="2444"/>
      <c r="AZ54" s="2444"/>
      <c r="BA54" s="2444"/>
      <c r="BB54" s="2444"/>
      <c r="BC54" s="2444"/>
      <c r="BD54" s="2444"/>
      <c r="BE54" s="2444"/>
      <c r="BF54" s="2444"/>
      <c r="BG54" s="2915">
        <v>83141</v>
      </c>
      <c r="BH54" s="2916"/>
      <c r="BI54" s="2916"/>
      <c r="BJ54" s="2916"/>
      <c r="BK54" s="2916"/>
      <c r="BL54" s="2916"/>
      <c r="BM54" s="2916"/>
      <c r="BN54" s="2916"/>
      <c r="BO54" s="2916"/>
      <c r="BP54" s="2916"/>
      <c r="BQ54" s="2916"/>
      <c r="BR54" s="2916"/>
      <c r="BS54" s="2916"/>
      <c r="BT54" s="2916"/>
      <c r="BU54" s="2916"/>
      <c r="BV54" s="2916"/>
      <c r="BW54" s="2916"/>
      <c r="BX54" s="2916"/>
      <c r="BY54" s="2916"/>
      <c r="BZ54" s="2916"/>
      <c r="CA54" s="2916"/>
      <c r="CB54" s="2916"/>
      <c r="CC54" s="2917"/>
      <c r="CD54" s="2915"/>
      <c r="CE54" s="2916"/>
      <c r="CF54" s="2916"/>
      <c r="CG54" s="2916"/>
      <c r="CH54" s="2916"/>
      <c r="CI54" s="2916"/>
      <c r="CJ54" s="2916"/>
      <c r="CK54" s="2916"/>
      <c r="CL54" s="2916"/>
      <c r="CM54" s="2916"/>
      <c r="CN54" s="2916"/>
      <c r="CO54" s="2916"/>
      <c r="CP54" s="2916"/>
      <c r="CQ54" s="2916"/>
      <c r="CR54" s="2916"/>
      <c r="CS54" s="2916"/>
      <c r="CT54" s="2916"/>
      <c r="CU54" s="2916"/>
      <c r="CV54" s="2917"/>
      <c r="CW54" s="2907" t="s">
        <v>0</v>
      </c>
      <c r="CX54" s="2075"/>
      <c r="CY54" s="2164">
        <v>83127</v>
      </c>
      <c r="CZ54" s="2164"/>
      <c r="DA54" s="2164"/>
      <c r="DB54" s="2164"/>
      <c r="DC54" s="2164"/>
      <c r="DD54" s="2164"/>
      <c r="DE54" s="2164"/>
      <c r="DF54" s="2164"/>
      <c r="DG54" s="2164"/>
      <c r="DH54" s="2164"/>
      <c r="DI54" s="2164"/>
      <c r="DJ54" s="2164"/>
      <c r="DK54" s="2164"/>
      <c r="DL54" s="2164"/>
      <c r="DM54" s="2911" t="s">
        <v>1</v>
      </c>
      <c r="DN54" s="2912"/>
      <c r="DO54" s="2907" t="s">
        <v>0</v>
      </c>
      <c r="DP54" s="2075"/>
      <c r="DQ54" s="2164"/>
      <c r="DR54" s="2164"/>
      <c r="DS54" s="2164"/>
      <c r="DT54" s="2164"/>
      <c r="DU54" s="2164"/>
      <c r="DV54" s="2164"/>
      <c r="DW54" s="2164"/>
      <c r="DX54" s="2164"/>
      <c r="DY54" s="2164"/>
      <c r="DZ54" s="2164"/>
      <c r="EA54" s="2164"/>
      <c r="EB54" s="2164"/>
      <c r="EC54" s="2164"/>
      <c r="ED54" s="2164"/>
      <c r="EE54" s="2911" t="s">
        <v>1</v>
      </c>
      <c r="EF54" s="2912"/>
      <c r="EG54" s="2075"/>
      <c r="EH54" s="2075"/>
      <c r="EI54" s="2164"/>
      <c r="EJ54" s="2164"/>
      <c r="EK54" s="2164"/>
      <c r="EL54" s="2164"/>
      <c r="EM54" s="2164"/>
      <c r="EN54" s="2164"/>
      <c r="EO54" s="2164"/>
      <c r="EP54" s="2164"/>
      <c r="EQ54" s="2164"/>
      <c r="ER54" s="2164"/>
      <c r="ES54" s="2164"/>
      <c r="ET54" s="2164"/>
      <c r="EU54" s="2164"/>
      <c r="EV54" s="2911"/>
      <c r="EW54" s="2911"/>
      <c r="EX54" s="2456">
        <f t="shared" si="2"/>
        <v>184</v>
      </c>
      <c r="EY54" s="2457"/>
      <c r="EZ54" s="2457"/>
      <c r="FA54" s="2457"/>
      <c r="FB54" s="2457"/>
      <c r="FC54" s="2457"/>
      <c r="FD54" s="2457"/>
      <c r="FE54" s="2457"/>
      <c r="FF54" s="2457"/>
      <c r="FG54" s="2457"/>
      <c r="FH54" s="2457"/>
      <c r="FI54" s="2457"/>
      <c r="FJ54" s="2457"/>
      <c r="FK54" s="2457"/>
      <c r="FL54" s="2457"/>
      <c r="FM54" s="2457"/>
      <c r="FN54" s="2458"/>
    </row>
    <row r="55" spans="3:172" ht="18" customHeight="1">
      <c r="C55" s="171"/>
      <c r="D55" s="3023"/>
      <c r="E55" s="3023"/>
      <c r="F55" s="3023"/>
      <c r="G55" s="3023"/>
      <c r="H55" s="3023"/>
      <c r="I55" s="3023"/>
      <c r="J55" s="3023"/>
      <c r="K55" s="3023"/>
      <c r="L55" s="3023"/>
      <c r="M55" s="3023"/>
      <c r="N55" s="3023"/>
      <c r="O55" s="3023"/>
      <c r="P55" s="3023"/>
      <c r="Q55" s="3023"/>
      <c r="R55" s="3023"/>
      <c r="S55" s="3023"/>
      <c r="T55" s="3023"/>
      <c r="U55" s="3023"/>
      <c r="V55" s="3023"/>
      <c r="W55" s="3023"/>
      <c r="X55" s="3024"/>
      <c r="Y55" s="2859">
        <v>55826</v>
      </c>
      <c r="Z55" s="2860"/>
      <c r="AA55" s="2860"/>
      <c r="AB55" s="2860"/>
      <c r="AC55" s="2861"/>
      <c r="AD55" s="170"/>
      <c r="AE55" s="457"/>
      <c r="AF55" s="457"/>
      <c r="AG55" s="457"/>
      <c r="AH55" s="457"/>
      <c r="AI55" s="960" t="s">
        <v>774</v>
      </c>
      <c r="AJ55" s="2864" t="s">
        <v>211</v>
      </c>
      <c r="AK55" s="2864"/>
      <c r="AL55" s="2864"/>
      <c r="AM55" s="459"/>
      <c r="AN55" s="459"/>
      <c r="AO55" s="2883" t="s">
        <v>8</v>
      </c>
      <c r="AP55" s="2983"/>
      <c r="AQ55" s="3133">
        <v>252</v>
      </c>
      <c r="AR55" s="3071"/>
      <c r="AS55" s="3071"/>
      <c r="AT55" s="3071"/>
      <c r="AU55" s="3071"/>
      <c r="AV55" s="3071"/>
      <c r="AW55" s="3071"/>
      <c r="AX55" s="3071"/>
      <c r="AY55" s="3071"/>
      <c r="AZ55" s="3071"/>
      <c r="BA55" s="3071"/>
      <c r="BB55" s="3071"/>
      <c r="BC55" s="3071"/>
      <c r="BD55" s="3071"/>
      <c r="BE55" s="3071"/>
      <c r="BF55" s="3071"/>
      <c r="BG55" s="3070">
        <v>194935</v>
      </c>
      <c r="BH55" s="3071"/>
      <c r="BI55" s="3071"/>
      <c r="BJ55" s="3071"/>
      <c r="BK55" s="3071"/>
      <c r="BL55" s="3071"/>
      <c r="BM55" s="3071"/>
      <c r="BN55" s="3071"/>
      <c r="BO55" s="3071"/>
      <c r="BP55" s="3071"/>
      <c r="BQ55" s="3071"/>
      <c r="BR55" s="3071"/>
      <c r="BS55" s="3071"/>
      <c r="BT55" s="3071"/>
      <c r="BU55" s="3071"/>
      <c r="BV55" s="3071"/>
      <c r="BW55" s="3071"/>
      <c r="BX55" s="3071"/>
      <c r="BY55" s="3071"/>
      <c r="BZ55" s="3071"/>
      <c r="CA55" s="3071"/>
      <c r="CB55" s="3071"/>
      <c r="CC55" s="3128"/>
      <c r="CD55" s="3070"/>
      <c r="CE55" s="3071"/>
      <c r="CF55" s="3071"/>
      <c r="CG55" s="3071"/>
      <c r="CH55" s="3071"/>
      <c r="CI55" s="3071"/>
      <c r="CJ55" s="3071"/>
      <c r="CK55" s="3071"/>
      <c r="CL55" s="3071"/>
      <c r="CM55" s="3071"/>
      <c r="CN55" s="3071"/>
      <c r="CO55" s="3071"/>
      <c r="CP55" s="3071"/>
      <c r="CQ55" s="3071"/>
      <c r="CR55" s="3071"/>
      <c r="CS55" s="3071"/>
      <c r="CT55" s="3071"/>
      <c r="CU55" s="3071"/>
      <c r="CV55" s="3128"/>
      <c r="CW55" s="2979" t="s">
        <v>0</v>
      </c>
      <c r="CX55" s="2188"/>
      <c r="CY55" s="2020">
        <v>195017</v>
      </c>
      <c r="CZ55" s="2020"/>
      <c r="DA55" s="2020"/>
      <c r="DB55" s="2020"/>
      <c r="DC55" s="2020"/>
      <c r="DD55" s="2020"/>
      <c r="DE55" s="2020"/>
      <c r="DF55" s="2020"/>
      <c r="DG55" s="2020"/>
      <c r="DH55" s="2020"/>
      <c r="DI55" s="2020"/>
      <c r="DJ55" s="2020"/>
      <c r="DK55" s="2020"/>
      <c r="DL55" s="2020"/>
      <c r="DM55" s="2183" t="s">
        <v>1</v>
      </c>
      <c r="DN55" s="2848"/>
      <c r="DO55" s="2979" t="s">
        <v>0</v>
      </c>
      <c r="DP55" s="2188"/>
      <c r="DQ55" s="2020"/>
      <c r="DR55" s="2020"/>
      <c r="DS55" s="2020"/>
      <c r="DT55" s="2020"/>
      <c r="DU55" s="2020"/>
      <c r="DV55" s="2020"/>
      <c r="DW55" s="2020"/>
      <c r="DX55" s="2020"/>
      <c r="DY55" s="2020"/>
      <c r="DZ55" s="2020"/>
      <c r="EA55" s="2020"/>
      <c r="EB55" s="2020"/>
      <c r="EC55" s="2020"/>
      <c r="ED55" s="2020"/>
      <c r="EE55" s="2183" t="s">
        <v>1</v>
      </c>
      <c r="EF55" s="2848"/>
      <c r="EG55" s="2188"/>
      <c r="EH55" s="2188"/>
      <c r="EI55" s="2020"/>
      <c r="EJ55" s="2020"/>
      <c r="EK55" s="2020"/>
      <c r="EL55" s="2020"/>
      <c r="EM55" s="2020"/>
      <c r="EN55" s="2020"/>
      <c r="EO55" s="2020"/>
      <c r="EP55" s="2020"/>
      <c r="EQ55" s="2020"/>
      <c r="ER55" s="2020"/>
      <c r="ES55" s="2020"/>
      <c r="ET55" s="2020"/>
      <c r="EU55" s="2020"/>
      <c r="EV55" s="2183"/>
      <c r="EW55" s="2183"/>
      <c r="EX55" s="2456">
        <f t="shared" si="2"/>
        <v>170</v>
      </c>
      <c r="EY55" s="2457"/>
      <c r="EZ55" s="2457"/>
      <c r="FA55" s="2457"/>
      <c r="FB55" s="2457"/>
      <c r="FC55" s="2457"/>
      <c r="FD55" s="2457"/>
      <c r="FE55" s="2457"/>
      <c r="FF55" s="2457"/>
      <c r="FG55" s="2457"/>
      <c r="FH55" s="2457"/>
      <c r="FI55" s="2457"/>
      <c r="FJ55" s="2457"/>
      <c r="FK55" s="2457"/>
      <c r="FL55" s="2457"/>
      <c r="FM55" s="2457"/>
      <c r="FN55" s="2458"/>
    </row>
    <row r="56" spans="3:172" ht="18" customHeight="1">
      <c r="C56" s="171"/>
      <c r="D56" s="2984" t="s">
        <v>1190</v>
      </c>
      <c r="E56" s="2984"/>
      <c r="F56" s="2984"/>
      <c r="G56" s="2984"/>
      <c r="H56" s="2984"/>
      <c r="I56" s="2984"/>
      <c r="J56" s="2984"/>
      <c r="K56" s="2984"/>
      <c r="L56" s="2984"/>
      <c r="M56" s="2984"/>
      <c r="N56" s="2984"/>
      <c r="O56" s="2984"/>
      <c r="P56" s="2984"/>
      <c r="Q56" s="2984"/>
      <c r="R56" s="2984"/>
      <c r="S56" s="2984"/>
      <c r="T56" s="2984"/>
      <c r="U56" s="2984"/>
      <c r="V56" s="2984"/>
      <c r="W56" s="2984"/>
      <c r="X56" s="2985"/>
      <c r="Y56" s="2859">
        <v>55627</v>
      </c>
      <c r="Z56" s="2860"/>
      <c r="AA56" s="2860"/>
      <c r="AB56" s="2860"/>
      <c r="AC56" s="2861"/>
      <c r="AD56" s="170"/>
      <c r="AE56" s="827"/>
      <c r="AF56" s="827"/>
      <c r="AG56" s="827"/>
      <c r="AH56" s="827"/>
      <c r="AI56" s="960" t="s">
        <v>774</v>
      </c>
      <c r="AJ56" s="2864" t="s">
        <v>210</v>
      </c>
      <c r="AK56" s="2864"/>
      <c r="AL56" s="2864"/>
      <c r="AM56" s="828"/>
      <c r="AN56" s="828"/>
      <c r="AO56" s="2883" t="s">
        <v>7</v>
      </c>
      <c r="AP56" s="2983"/>
      <c r="AQ56" s="2443">
        <f>EX57</f>
        <v>66735</v>
      </c>
      <c r="AR56" s="2444"/>
      <c r="AS56" s="2444"/>
      <c r="AT56" s="2444"/>
      <c r="AU56" s="2444"/>
      <c r="AV56" s="2444"/>
      <c r="AW56" s="2444"/>
      <c r="AX56" s="2444"/>
      <c r="AY56" s="2444"/>
      <c r="AZ56" s="2444"/>
      <c r="BA56" s="2444"/>
      <c r="BB56" s="2444"/>
      <c r="BC56" s="2444"/>
      <c r="BD56" s="2444"/>
      <c r="BE56" s="2444"/>
      <c r="BF56" s="2444"/>
      <c r="BG56" s="2915">
        <v>1367046</v>
      </c>
      <c r="BH56" s="2916"/>
      <c r="BI56" s="2916"/>
      <c r="BJ56" s="2916"/>
      <c r="BK56" s="2916"/>
      <c r="BL56" s="2916"/>
      <c r="BM56" s="2916"/>
      <c r="BN56" s="2916"/>
      <c r="BO56" s="2916"/>
      <c r="BP56" s="2916"/>
      <c r="BQ56" s="2916"/>
      <c r="BR56" s="2916"/>
      <c r="BS56" s="2916"/>
      <c r="BT56" s="2916"/>
      <c r="BU56" s="2916"/>
      <c r="BV56" s="2916"/>
      <c r="BW56" s="2916"/>
      <c r="BX56" s="2916"/>
      <c r="BY56" s="2916"/>
      <c r="BZ56" s="2916"/>
      <c r="CA56" s="2916"/>
      <c r="CB56" s="2916"/>
      <c r="CC56" s="2917"/>
      <c r="CD56" s="2915"/>
      <c r="CE56" s="2916"/>
      <c r="CF56" s="2916"/>
      <c r="CG56" s="2916"/>
      <c r="CH56" s="2916"/>
      <c r="CI56" s="2916"/>
      <c r="CJ56" s="2916"/>
      <c r="CK56" s="2916"/>
      <c r="CL56" s="2916"/>
      <c r="CM56" s="2916"/>
      <c r="CN56" s="2916"/>
      <c r="CO56" s="2916"/>
      <c r="CP56" s="2916"/>
      <c r="CQ56" s="2916"/>
      <c r="CR56" s="2916"/>
      <c r="CS56" s="2916"/>
      <c r="CT56" s="2916"/>
      <c r="CU56" s="2916"/>
      <c r="CV56" s="2917"/>
      <c r="CW56" s="2907" t="s">
        <v>0</v>
      </c>
      <c r="CX56" s="2075"/>
      <c r="CY56" s="2164">
        <f>1168677-501</f>
        <v>1168176</v>
      </c>
      <c r="CZ56" s="2164"/>
      <c r="DA56" s="2164"/>
      <c r="DB56" s="2164"/>
      <c r="DC56" s="2164"/>
      <c r="DD56" s="2164"/>
      <c r="DE56" s="2164"/>
      <c r="DF56" s="2164"/>
      <c r="DG56" s="2164"/>
      <c r="DH56" s="2164"/>
      <c r="DI56" s="2164"/>
      <c r="DJ56" s="2164"/>
      <c r="DK56" s="2164"/>
      <c r="DL56" s="2164"/>
      <c r="DM56" s="2911" t="s">
        <v>1</v>
      </c>
      <c r="DN56" s="2912"/>
      <c r="DO56" s="2907" t="s">
        <v>0</v>
      </c>
      <c r="DP56" s="2075"/>
      <c r="DQ56" s="2164">
        <v>501</v>
      </c>
      <c r="DR56" s="2164"/>
      <c r="DS56" s="2164"/>
      <c r="DT56" s="2164"/>
      <c r="DU56" s="2164"/>
      <c r="DV56" s="2164"/>
      <c r="DW56" s="2164"/>
      <c r="DX56" s="2164"/>
      <c r="DY56" s="2164"/>
      <c r="DZ56" s="2164"/>
      <c r="EA56" s="2164"/>
      <c r="EB56" s="2164"/>
      <c r="EC56" s="2164"/>
      <c r="ED56" s="2164"/>
      <c r="EE56" s="2911" t="s">
        <v>1</v>
      </c>
      <c r="EF56" s="2912"/>
      <c r="EG56" s="2075"/>
      <c r="EH56" s="2075"/>
      <c r="EI56" s="2164"/>
      <c r="EJ56" s="2164"/>
      <c r="EK56" s="2164"/>
      <c r="EL56" s="2164"/>
      <c r="EM56" s="2164"/>
      <c r="EN56" s="2164"/>
      <c r="EO56" s="2164"/>
      <c r="EP56" s="2164"/>
      <c r="EQ56" s="2164"/>
      <c r="ER56" s="2164"/>
      <c r="ES56" s="2164"/>
      <c r="ET56" s="2164"/>
      <c r="EU56" s="2164"/>
      <c r="EV56" s="2911"/>
      <c r="EW56" s="2911"/>
      <c r="EX56" s="2456">
        <f t="shared" si="2"/>
        <v>265104</v>
      </c>
      <c r="EY56" s="2457"/>
      <c r="EZ56" s="2457"/>
      <c r="FA56" s="2457"/>
      <c r="FB56" s="2457"/>
      <c r="FC56" s="2457"/>
      <c r="FD56" s="2457"/>
      <c r="FE56" s="2457"/>
      <c r="FF56" s="2457"/>
      <c r="FG56" s="2457"/>
      <c r="FH56" s="2457"/>
      <c r="FI56" s="2457"/>
      <c r="FJ56" s="2457"/>
      <c r="FK56" s="2457"/>
      <c r="FL56" s="2457"/>
      <c r="FM56" s="2457"/>
      <c r="FN56" s="2458"/>
    </row>
    <row r="57" spans="3:172" ht="18" customHeight="1">
      <c r="C57" s="171"/>
      <c r="D57" s="3023"/>
      <c r="E57" s="3023"/>
      <c r="F57" s="3023"/>
      <c r="G57" s="3023"/>
      <c r="H57" s="3023"/>
      <c r="I57" s="3023"/>
      <c r="J57" s="3023"/>
      <c r="K57" s="3023"/>
      <c r="L57" s="3023"/>
      <c r="M57" s="3023"/>
      <c r="N57" s="3023"/>
      <c r="O57" s="3023"/>
      <c r="P57" s="3023"/>
      <c r="Q57" s="3023"/>
      <c r="R57" s="3023"/>
      <c r="S57" s="3023"/>
      <c r="T57" s="3023"/>
      <c r="U57" s="3023"/>
      <c r="V57" s="3023"/>
      <c r="W57" s="3023"/>
      <c r="X57" s="3024"/>
      <c r="Y57" s="2859">
        <v>55826</v>
      </c>
      <c r="Z57" s="2860"/>
      <c r="AA57" s="2860"/>
      <c r="AB57" s="2860"/>
      <c r="AC57" s="2861"/>
      <c r="AD57" s="170"/>
      <c r="AE57" s="827"/>
      <c r="AF57" s="827"/>
      <c r="AG57" s="827"/>
      <c r="AH57" s="827"/>
      <c r="AI57" s="960" t="s">
        <v>774</v>
      </c>
      <c r="AJ57" s="2864" t="s">
        <v>211</v>
      </c>
      <c r="AK57" s="2864"/>
      <c r="AL57" s="2864"/>
      <c r="AM57" s="828"/>
      <c r="AN57" s="828"/>
      <c r="AO57" s="2883" t="s">
        <v>8</v>
      </c>
      <c r="AP57" s="2983"/>
      <c r="AQ57" s="3133">
        <v>71949</v>
      </c>
      <c r="AR57" s="3071"/>
      <c r="AS57" s="3071"/>
      <c r="AT57" s="3071"/>
      <c r="AU57" s="3071"/>
      <c r="AV57" s="3071"/>
      <c r="AW57" s="3071"/>
      <c r="AX57" s="3071"/>
      <c r="AY57" s="3071"/>
      <c r="AZ57" s="3071"/>
      <c r="BA57" s="3071"/>
      <c r="BB57" s="3071"/>
      <c r="BC57" s="3071"/>
      <c r="BD57" s="3071"/>
      <c r="BE57" s="3071"/>
      <c r="BF57" s="3071"/>
      <c r="BG57" s="3070">
        <v>861302</v>
      </c>
      <c r="BH57" s="3071"/>
      <c r="BI57" s="3071"/>
      <c r="BJ57" s="3071"/>
      <c r="BK57" s="3071"/>
      <c r="BL57" s="3071"/>
      <c r="BM57" s="3071"/>
      <c r="BN57" s="3071"/>
      <c r="BO57" s="3071"/>
      <c r="BP57" s="3071"/>
      <c r="BQ57" s="3071"/>
      <c r="BR57" s="3071"/>
      <c r="BS57" s="3071"/>
      <c r="BT57" s="3071"/>
      <c r="BU57" s="3071"/>
      <c r="BV57" s="3071"/>
      <c r="BW57" s="3071"/>
      <c r="BX57" s="3071"/>
      <c r="BY57" s="3071"/>
      <c r="BZ57" s="3071"/>
      <c r="CA57" s="3071"/>
      <c r="CB57" s="3071"/>
      <c r="CC57" s="3128"/>
      <c r="CD57" s="3070"/>
      <c r="CE57" s="3071"/>
      <c r="CF57" s="3071"/>
      <c r="CG57" s="3071"/>
      <c r="CH57" s="3071"/>
      <c r="CI57" s="3071"/>
      <c r="CJ57" s="3071"/>
      <c r="CK57" s="3071"/>
      <c r="CL57" s="3071"/>
      <c r="CM57" s="3071"/>
      <c r="CN57" s="3071"/>
      <c r="CO57" s="3071"/>
      <c r="CP57" s="3071"/>
      <c r="CQ57" s="3071"/>
      <c r="CR57" s="3071"/>
      <c r="CS57" s="3071"/>
      <c r="CT57" s="3071"/>
      <c r="CU57" s="3071"/>
      <c r="CV57" s="3128"/>
      <c r="CW57" s="2979" t="s">
        <v>0</v>
      </c>
      <c r="CX57" s="2188"/>
      <c r="CY57" s="2020">
        <f>866516-209</f>
        <v>866307</v>
      </c>
      <c r="CZ57" s="2020"/>
      <c r="DA57" s="2020"/>
      <c r="DB57" s="2020"/>
      <c r="DC57" s="2020"/>
      <c r="DD57" s="2020"/>
      <c r="DE57" s="2020"/>
      <c r="DF57" s="2020"/>
      <c r="DG57" s="2020"/>
      <c r="DH57" s="2020"/>
      <c r="DI57" s="2020"/>
      <c r="DJ57" s="2020"/>
      <c r="DK57" s="2020"/>
      <c r="DL57" s="2020"/>
      <c r="DM57" s="2183" t="s">
        <v>1</v>
      </c>
      <c r="DN57" s="2848"/>
      <c r="DO57" s="2979" t="s">
        <v>0</v>
      </c>
      <c r="DP57" s="2188"/>
      <c r="DQ57" s="2020">
        <v>209</v>
      </c>
      <c r="DR57" s="2020"/>
      <c r="DS57" s="2020"/>
      <c r="DT57" s="2020"/>
      <c r="DU57" s="2020"/>
      <c r="DV57" s="2020"/>
      <c r="DW57" s="2020"/>
      <c r="DX57" s="2020"/>
      <c r="DY57" s="2020"/>
      <c r="DZ57" s="2020"/>
      <c r="EA57" s="2020"/>
      <c r="EB57" s="2020"/>
      <c r="EC57" s="2020"/>
      <c r="ED57" s="2020"/>
      <c r="EE57" s="2183" t="s">
        <v>1</v>
      </c>
      <c r="EF57" s="2848"/>
      <c r="EG57" s="2188"/>
      <c r="EH57" s="2188"/>
      <c r="EI57" s="2020"/>
      <c r="EJ57" s="2020"/>
      <c r="EK57" s="2020"/>
      <c r="EL57" s="2020"/>
      <c r="EM57" s="2020"/>
      <c r="EN57" s="2020"/>
      <c r="EO57" s="2020"/>
      <c r="EP57" s="2020"/>
      <c r="EQ57" s="2020"/>
      <c r="ER57" s="2020"/>
      <c r="ES57" s="2020"/>
      <c r="ET57" s="2020"/>
      <c r="EU57" s="2020"/>
      <c r="EV57" s="2183"/>
      <c r="EW57" s="2183"/>
      <c r="EX57" s="2456">
        <f t="shared" si="2"/>
        <v>66735</v>
      </c>
      <c r="EY57" s="2457"/>
      <c r="EZ57" s="2457"/>
      <c r="FA57" s="2457"/>
      <c r="FB57" s="2457"/>
      <c r="FC57" s="2457"/>
      <c r="FD57" s="2457"/>
      <c r="FE57" s="2457"/>
      <c r="FF57" s="2457"/>
      <c r="FG57" s="2457"/>
      <c r="FH57" s="2457"/>
      <c r="FI57" s="2457"/>
      <c r="FJ57" s="2457"/>
      <c r="FK57" s="2457"/>
      <c r="FL57" s="2457"/>
      <c r="FM57" s="2457"/>
      <c r="FN57" s="2458"/>
    </row>
    <row r="58" spans="3:172" ht="23.25" customHeight="1">
      <c r="C58" s="470"/>
      <c r="D58" s="2993" t="s">
        <v>1179</v>
      </c>
      <c r="E58" s="2993"/>
      <c r="F58" s="2993"/>
      <c r="G58" s="2993"/>
      <c r="H58" s="2993"/>
      <c r="I58" s="2993"/>
      <c r="J58" s="2993"/>
      <c r="K58" s="2993"/>
      <c r="L58" s="2993"/>
      <c r="M58" s="2993"/>
      <c r="N58" s="2993"/>
      <c r="O58" s="2993"/>
      <c r="P58" s="2993"/>
      <c r="Q58" s="2993"/>
      <c r="R58" s="2993"/>
      <c r="S58" s="2993"/>
      <c r="T58" s="2993"/>
      <c r="U58" s="2993"/>
      <c r="V58" s="2993"/>
      <c r="W58" s="2993"/>
      <c r="X58" s="2994"/>
      <c r="Y58" s="2859">
        <v>5563</v>
      </c>
      <c r="Z58" s="2860"/>
      <c r="AA58" s="2860"/>
      <c r="AB58" s="2860"/>
      <c r="AC58" s="2861"/>
      <c r="AD58" s="170"/>
      <c r="AE58" s="457"/>
      <c r="AF58" s="457"/>
      <c r="AG58" s="457"/>
      <c r="AH58" s="457"/>
      <c r="AI58" s="960" t="s">
        <v>774</v>
      </c>
      <c r="AJ58" s="2864" t="s">
        <v>210</v>
      </c>
      <c r="AK58" s="2864"/>
      <c r="AL58" s="2864"/>
      <c r="AM58" s="459"/>
      <c r="AN58" s="459"/>
      <c r="AO58" s="2883" t="s">
        <v>7</v>
      </c>
      <c r="AP58" s="2983"/>
      <c r="AQ58" s="2460">
        <f>'F1'!DY130</f>
        <v>260</v>
      </c>
      <c r="AR58" s="2457"/>
      <c r="AS58" s="2457"/>
      <c r="AT58" s="2457"/>
      <c r="AU58" s="2457"/>
      <c r="AV58" s="2457"/>
      <c r="AW58" s="2457"/>
      <c r="AX58" s="2457"/>
      <c r="AY58" s="2457"/>
      <c r="AZ58" s="2457"/>
      <c r="BA58" s="2457"/>
      <c r="BB58" s="2457"/>
      <c r="BC58" s="2457"/>
      <c r="BD58" s="2457"/>
      <c r="BE58" s="2457"/>
      <c r="BF58" s="2457"/>
      <c r="BG58" s="3070">
        <v>619444</v>
      </c>
      <c r="BH58" s="3071"/>
      <c r="BI58" s="3071"/>
      <c r="BJ58" s="3071"/>
      <c r="BK58" s="3071"/>
      <c r="BL58" s="3071"/>
      <c r="BM58" s="3071"/>
      <c r="BN58" s="3071"/>
      <c r="BO58" s="3071"/>
      <c r="BP58" s="3071"/>
      <c r="BQ58" s="3071"/>
      <c r="BR58" s="3071"/>
      <c r="BS58" s="3071"/>
      <c r="BT58" s="3071"/>
      <c r="BU58" s="3071"/>
      <c r="BV58" s="3071"/>
      <c r="BW58" s="3071"/>
      <c r="BX58" s="3071"/>
      <c r="BY58" s="3071"/>
      <c r="BZ58" s="3071"/>
      <c r="CA58" s="3071"/>
      <c r="CB58" s="3071"/>
      <c r="CC58" s="3128"/>
      <c r="CD58" s="3070"/>
      <c r="CE58" s="3071"/>
      <c r="CF58" s="3071"/>
      <c r="CG58" s="3071"/>
      <c r="CH58" s="3071"/>
      <c r="CI58" s="3071"/>
      <c r="CJ58" s="3071"/>
      <c r="CK58" s="3071"/>
      <c r="CL58" s="3071"/>
      <c r="CM58" s="3071"/>
      <c r="CN58" s="3071"/>
      <c r="CO58" s="3071"/>
      <c r="CP58" s="3071"/>
      <c r="CQ58" s="3071"/>
      <c r="CR58" s="3071"/>
      <c r="CS58" s="3071"/>
      <c r="CT58" s="3071"/>
      <c r="CU58" s="3071"/>
      <c r="CV58" s="3128"/>
      <c r="CW58" s="2979" t="s">
        <v>0</v>
      </c>
      <c r="CX58" s="2188"/>
      <c r="CY58" s="2020">
        <f>610903-266</f>
        <v>610637</v>
      </c>
      <c r="CZ58" s="2020"/>
      <c r="DA58" s="2020"/>
      <c r="DB58" s="2020"/>
      <c r="DC58" s="2020"/>
      <c r="DD58" s="2020"/>
      <c r="DE58" s="2020"/>
      <c r="DF58" s="2020"/>
      <c r="DG58" s="2020"/>
      <c r="DH58" s="2020"/>
      <c r="DI58" s="2020"/>
      <c r="DJ58" s="2020"/>
      <c r="DK58" s="2020"/>
      <c r="DL58" s="2020"/>
      <c r="DM58" s="2183" t="s">
        <v>1</v>
      </c>
      <c r="DN58" s="2848"/>
      <c r="DO58" s="2979" t="s">
        <v>0</v>
      </c>
      <c r="DP58" s="2188"/>
      <c r="DQ58" s="2020">
        <v>266</v>
      </c>
      <c r="DR58" s="2020"/>
      <c r="DS58" s="2020"/>
      <c r="DT58" s="2020"/>
      <c r="DU58" s="2020"/>
      <c r="DV58" s="2020"/>
      <c r="DW58" s="2020"/>
      <c r="DX58" s="2020"/>
      <c r="DY58" s="2020"/>
      <c r="DZ58" s="2020"/>
      <c r="EA58" s="2020"/>
      <c r="EB58" s="2020"/>
      <c r="EC58" s="2020"/>
      <c r="ED58" s="2020"/>
      <c r="EE58" s="2183" t="s">
        <v>1</v>
      </c>
      <c r="EF58" s="2848"/>
      <c r="EG58" s="2188"/>
      <c r="EH58" s="2188"/>
      <c r="EI58" s="2020"/>
      <c r="EJ58" s="2020"/>
      <c r="EK58" s="2020"/>
      <c r="EL58" s="2020"/>
      <c r="EM58" s="2020"/>
      <c r="EN58" s="2020"/>
      <c r="EO58" s="2020"/>
      <c r="EP58" s="2020"/>
      <c r="EQ58" s="2020"/>
      <c r="ER58" s="2020"/>
      <c r="ES58" s="2020"/>
      <c r="ET58" s="2020"/>
      <c r="EU58" s="2020"/>
      <c r="EV58" s="2183"/>
      <c r="EW58" s="2183"/>
      <c r="EX58" s="2456">
        <f t="shared" si="2"/>
        <v>8801</v>
      </c>
      <c r="EY58" s="2457"/>
      <c r="EZ58" s="2457"/>
      <c r="FA58" s="2457"/>
      <c r="FB58" s="2457"/>
      <c r="FC58" s="2457"/>
      <c r="FD58" s="2457"/>
      <c r="FE58" s="2457"/>
      <c r="FF58" s="2457"/>
      <c r="FG58" s="2457"/>
      <c r="FH58" s="2457"/>
      <c r="FI58" s="2457"/>
      <c r="FJ58" s="2457"/>
      <c r="FK58" s="2457"/>
      <c r="FL58" s="2457"/>
      <c r="FM58" s="2457"/>
      <c r="FN58" s="2458"/>
      <c r="FP58" s="148">
        <f>AQ58+BG58+CD58-CY58-DQ58+EI58-'F1'!DJ130</f>
        <v>0</v>
      </c>
    </row>
    <row r="59" spans="3:172" ht="23.25" customHeight="1">
      <c r="C59" s="470"/>
      <c r="D59" s="3414"/>
      <c r="E59" s="3414"/>
      <c r="F59" s="3414"/>
      <c r="G59" s="3414"/>
      <c r="H59" s="3414"/>
      <c r="I59" s="3414"/>
      <c r="J59" s="3414"/>
      <c r="K59" s="3414"/>
      <c r="L59" s="3414"/>
      <c r="M59" s="3414"/>
      <c r="N59" s="3414"/>
      <c r="O59" s="3414"/>
      <c r="P59" s="3414"/>
      <c r="Q59" s="3414"/>
      <c r="R59" s="3414"/>
      <c r="S59" s="3414"/>
      <c r="T59" s="3414"/>
      <c r="U59" s="3414"/>
      <c r="V59" s="3414"/>
      <c r="W59" s="3414"/>
      <c r="X59" s="3415"/>
      <c r="Y59" s="2859">
        <v>5583</v>
      </c>
      <c r="Z59" s="2860"/>
      <c r="AA59" s="2860"/>
      <c r="AB59" s="2860"/>
      <c r="AC59" s="2861"/>
      <c r="AD59" s="174"/>
      <c r="AE59" s="2880" t="s">
        <v>774</v>
      </c>
      <c r="AF59" s="2880"/>
      <c r="AG59" s="2880"/>
      <c r="AH59" s="2880"/>
      <c r="AI59" s="2880"/>
      <c r="AJ59" s="2350">
        <v>10</v>
      </c>
      <c r="AK59" s="2350"/>
      <c r="AL59" s="2350"/>
      <c r="AM59" s="2880"/>
      <c r="AN59" s="2880"/>
      <c r="AO59" s="2883" t="s">
        <v>8</v>
      </c>
      <c r="AP59" s="2983"/>
      <c r="AQ59" s="2443">
        <f>'F1'!EN130</f>
        <v>15975</v>
      </c>
      <c r="AR59" s="2444"/>
      <c r="AS59" s="2444"/>
      <c r="AT59" s="2444"/>
      <c r="AU59" s="2444"/>
      <c r="AV59" s="2444"/>
      <c r="AW59" s="2444"/>
      <c r="AX59" s="2444"/>
      <c r="AY59" s="2444"/>
      <c r="AZ59" s="2444"/>
      <c r="BA59" s="2444"/>
      <c r="BB59" s="2444"/>
      <c r="BC59" s="2444"/>
      <c r="BD59" s="2444"/>
      <c r="BE59" s="2444"/>
      <c r="BF59" s="2445"/>
      <c r="BG59" s="2915">
        <v>573</v>
      </c>
      <c r="BH59" s="2916"/>
      <c r="BI59" s="2916"/>
      <c r="BJ59" s="2916"/>
      <c r="BK59" s="2916"/>
      <c r="BL59" s="2916"/>
      <c r="BM59" s="2916"/>
      <c r="BN59" s="2916"/>
      <c r="BO59" s="2916"/>
      <c r="BP59" s="2916"/>
      <c r="BQ59" s="2916"/>
      <c r="BR59" s="2916"/>
      <c r="BS59" s="2916"/>
      <c r="BT59" s="2916"/>
      <c r="BU59" s="2916"/>
      <c r="BV59" s="2916"/>
      <c r="BW59" s="2916"/>
      <c r="BX59" s="2916"/>
      <c r="BY59" s="2916"/>
      <c r="BZ59" s="2916"/>
      <c r="CA59" s="2916"/>
      <c r="CB59" s="2916"/>
      <c r="CC59" s="2917"/>
      <c r="CD59" s="2915"/>
      <c r="CE59" s="2916"/>
      <c r="CF59" s="2916"/>
      <c r="CG59" s="2916"/>
      <c r="CH59" s="2916"/>
      <c r="CI59" s="2916"/>
      <c r="CJ59" s="2916"/>
      <c r="CK59" s="2916"/>
      <c r="CL59" s="2916"/>
      <c r="CM59" s="2916"/>
      <c r="CN59" s="2916"/>
      <c r="CO59" s="2916"/>
      <c r="CP59" s="2916"/>
      <c r="CQ59" s="2916"/>
      <c r="CR59" s="2916"/>
      <c r="CS59" s="2916"/>
      <c r="CT59" s="2916"/>
      <c r="CU59" s="2916"/>
      <c r="CV59" s="2917"/>
      <c r="CW59" s="2907" t="s">
        <v>0</v>
      </c>
      <c r="CX59" s="2075"/>
      <c r="CY59" s="2164">
        <f>16288-15795</f>
        <v>493</v>
      </c>
      <c r="CZ59" s="2164"/>
      <c r="DA59" s="2164"/>
      <c r="DB59" s="2164"/>
      <c r="DC59" s="2164"/>
      <c r="DD59" s="2164"/>
      <c r="DE59" s="2164"/>
      <c r="DF59" s="2164"/>
      <c r="DG59" s="2164"/>
      <c r="DH59" s="2164"/>
      <c r="DI59" s="2164"/>
      <c r="DJ59" s="2164"/>
      <c r="DK59" s="2164"/>
      <c r="DL59" s="2164"/>
      <c r="DM59" s="2911" t="s">
        <v>1</v>
      </c>
      <c r="DN59" s="2912"/>
      <c r="DO59" s="2907" t="s">
        <v>0</v>
      </c>
      <c r="DP59" s="2075"/>
      <c r="DQ59" s="2164">
        <v>15795</v>
      </c>
      <c r="DR59" s="2164"/>
      <c r="DS59" s="2164"/>
      <c r="DT59" s="2164"/>
      <c r="DU59" s="2164"/>
      <c r="DV59" s="2164"/>
      <c r="DW59" s="2164"/>
      <c r="DX59" s="2164"/>
      <c r="DY59" s="2164"/>
      <c r="DZ59" s="2164"/>
      <c r="EA59" s="2164"/>
      <c r="EB59" s="2164"/>
      <c r="EC59" s="2164"/>
      <c r="ED59" s="2164"/>
      <c r="EE59" s="2911" t="s">
        <v>1</v>
      </c>
      <c r="EF59" s="2912"/>
      <c r="EG59" s="2075"/>
      <c r="EH59" s="2075"/>
      <c r="EI59" s="2164"/>
      <c r="EJ59" s="2164"/>
      <c r="EK59" s="2164"/>
      <c r="EL59" s="2164"/>
      <c r="EM59" s="2164"/>
      <c r="EN59" s="2164"/>
      <c r="EO59" s="2164"/>
      <c r="EP59" s="2164"/>
      <c r="EQ59" s="2164"/>
      <c r="ER59" s="2164"/>
      <c r="ES59" s="2164"/>
      <c r="ET59" s="2164"/>
      <c r="EU59" s="2164"/>
      <c r="EV59" s="2911"/>
      <c r="EW59" s="2911"/>
      <c r="EX59" s="2456">
        <f t="shared" si="2"/>
        <v>260</v>
      </c>
      <c r="EY59" s="2457"/>
      <c r="EZ59" s="2457"/>
      <c r="FA59" s="2457"/>
      <c r="FB59" s="2457"/>
      <c r="FC59" s="2457"/>
      <c r="FD59" s="2457"/>
      <c r="FE59" s="2457"/>
      <c r="FF59" s="2457"/>
      <c r="FG59" s="2457"/>
      <c r="FH59" s="2457"/>
      <c r="FI59" s="2457"/>
      <c r="FJ59" s="2457"/>
      <c r="FK59" s="2457"/>
      <c r="FL59" s="2457"/>
      <c r="FM59" s="2457"/>
      <c r="FN59" s="2458"/>
      <c r="FP59" s="148">
        <f>AQ59+BG59+CD59-CY59-DQ59+EI59-'F1'!DY130</f>
        <v>0</v>
      </c>
    </row>
    <row r="60" spans="3:172" ht="23.25" customHeight="1">
      <c r="C60" s="470"/>
      <c r="D60" s="2993" t="s">
        <v>1175</v>
      </c>
      <c r="E60" s="2993"/>
      <c r="F60" s="2993"/>
      <c r="G60" s="2993"/>
      <c r="H60" s="2993"/>
      <c r="I60" s="2993"/>
      <c r="J60" s="2993"/>
      <c r="K60" s="2993"/>
      <c r="L60" s="2993"/>
      <c r="M60" s="2993"/>
      <c r="N60" s="2993"/>
      <c r="O60" s="2993"/>
      <c r="P60" s="2993"/>
      <c r="Q60" s="2993"/>
      <c r="R60" s="2993"/>
      <c r="S60" s="2993"/>
      <c r="T60" s="2993"/>
      <c r="U60" s="2993"/>
      <c r="V60" s="2993"/>
      <c r="W60" s="2993"/>
      <c r="X60" s="2994"/>
      <c r="Y60" s="2859">
        <v>5564</v>
      </c>
      <c r="Z60" s="2860"/>
      <c r="AA60" s="2860"/>
      <c r="AB60" s="2860"/>
      <c r="AC60" s="2861"/>
      <c r="AD60" s="170"/>
      <c r="AE60" s="457"/>
      <c r="AF60" s="457"/>
      <c r="AG60" s="457"/>
      <c r="AH60" s="457"/>
      <c r="AI60" s="960" t="s">
        <v>774</v>
      </c>
      <c r="AJ60" s="2864" t="s">
        <v>210</v>
      </c>
      <c r="AK60" s="2864"/>
      <c r="AL60" s="2864"/>
      <c r="AM60" s="459"/>
      <c r="AN60" s="459"/>
      <c r="AO60" s="2883" t="s">
        <v>7</v>
      </c>
      <c r="AP60" s="2983"/>
      <c r="AQ60" s="2460">
        <f>'F1'!DY125</f>
        <v>0</v>
      </c>
      <c r="AR60" s="2457"/>
      <c r="AS60" s="2457"/>
      <c r="AT60" s="2457"/>
      <c r="AU60" s="2457"/>
      <c r="AV60" s="2457"/>
      <c r="AW60" s="2457"/>
      <c r="AX60" s="2457"/>
      <c r="AY60" s="2457"/>
      <c r="AZ60" s="2457"/>
      <c r="BA60" s="2457"/>
      <c r="BB60" s="2457"/>
      <c r="BC60" s="2457"/>
      <c r="BD60" s="2457"/>
      <c r="BE60" s="2457"/>
      <c r="BF60" s="2457"/>
      <c r="BG60" s="3070"/>
      <c r="BH60" s="3071"/>
      <c r="BI60" s="3071"/>
      <c r="BJ60" s="3071"/>
      <c r="BK60" s="3071"/>
      <c r="BL60" s="3071"/>
      <c r="BM60" s="3071"/>
      <c r="BN60" s="3071"/>
      <c r="BO60" s="3071"/>
      <c r="BP60" s="3071"/>
      <c r="BQ60" s="3071"/>
      <c r="BR60" s="3071"/>
      <c r="BS60" s="3071"/>
      <c r="BT60" s="3071"/>
      <c r="BU60" s="3071"/>
      <c r="BV60" s="3071"/>
      <c r="BW60" s="3071"/>
      <c r="BX60" s="3071"/>
      <c r="BY60" s="3071"/>
      <c r="BZ60" s="3071"/>
      <c r="CA60" s="3071"/>
      <c r="CB60" s="3071"/>
      <c r="CC60" s="3128"/>
      <c r="CD60" s="3070"/>
      <c r="CE60" s="3071"/>
      <c r="CF60" s="3071"/>
      <c r="CG60" s="3071"/>
      <c r="CH60" s="3071"/>
      <c r="CI60" s="3071"/>
      <c r="CJ60" s="3071"/>
      <c r="CK60" s="3071"/>
      <c r="CL60" s="3071"/>
      <c r="CM60" s="3071"/>
      <c r="CN60" s="3071"/>
      <c r="CO60" s="3071"/>
      <c r="CP60" s="3071"/>
      <c r="CQ60" s="3071"/>
      <c r="CR60" s="3071"/>
      <c r="CS60" s="3071"/>
      <c r="CT60" s="3071"/>
      <c r="CU60" s="3071"/>
      <c r="CV60" s="3128"/>
      <c r="CW60" s="2979" t="s">
        <v>0</v>
      </c>
      <c r="CX60" s="2188"/>
      <c r="CY60" s="2020"/>
      <c r="CZ60" s="2020"/>
      <c r="DA60" s="2020"/>
      <c r="DB60" s="2020"/>
      <c r="DC60" s="2020"/>
      <c r="DD60" s="2020"/>
      <c r="DE60" s="2020"/>
      <c r="DF60" s="2020"/>
      <c r="DG60" s="2020"/>
      <c r="DH60" s="2020"/>
      <c r="DI60" s="2020"/>
      <c r="DJ60" s="2020"/>
      <c r="DK60" s="2020"/>
      <c r="DL60" s="2020"/>
      <c r="DM60" s="2183" t="s">
        <v>1</v>
      </c>
      <c r="DN60" s="2848"/>
      <c r="DO60" s="2979" t="s">
        <v>0</v>
      </c>
      <c r="DP60" s="2188"/>
      <c r="DQ60" s="2020"/>
      <c r="DR60" s="2020"/>
      <c r="DS60" s="2020"/>
      <c r="DT60" s="2020"/>
      <c r="DU60" s="2020"/>
      <c r="DV60" s="2020"/>
      <c r="DW60" s="2020"/>
      <c r="DX60" s="2020"/>
      <c r="DY60" s="2020"/>
      <c r="DZ60" s="2020"/>
      <c r="EA60" s="2020"/>
      <c r="EB60" s="2020"/>
      <c r="EC60" s="2020"/>
      <c r="ED60" s="2020"/>
      <c r="EE60" s="2183" t="s">
        <v>1</v>
      </c>
      <c r="EF60" s="2848"/>
      <c r="EG60" s="2188"/>
      <c r="EH60" s="2188"/>
      <c r="EI60" s="2020"/>
      <c r="EJ60" s="2020"/>
      <c r="EK60" s="2020"/>
      <c r="EL60" s="2020"/>
      <c r="EM60" s="2020"/>
      <c r="EN60" s="2020"/>
      <c r="EO60" s="2020"/>
      <c r="EP60" s="2020"/>
      <c r="EQ60" s="2020"/>
      <c r="ER60" s="2020"/>
      <c r="ES60" s="2020"/>
      <c r="ET60" s="2020"/>
      <c r="EU60" s="2020"/>
      <c r="EV60" s="2183"/>
      <c r="EW60" s="2183"/>
      <c r="EX60" s="2456">
        <f t="shared" si="2"/>
        <v>0</v>
      </c>
      <c r="EY60" s="2457"/>
      <c r="EZ60" s="2457"/>
      <c r="FA60" s="2457"/>
      <c r="FB60" s="2457"/>
      <c r="FC60" s="2457"/>
      <c r="FD60" s="2457"/>
      <c r="FE60" s="2457"/>
      <c r="FF60" s="2457"/>
      <c r="FG60" s="2457"/>
      <c r="FH60" s="2457"/>
      <c r="FI60" s="2457"/>
      <c r="FJ60" s="2457"/>
      <c r="FK60" s="2457"/>
      <c r="FL60" s="2457"/>
      <c r="FM60" s="2457"/>
      <c r="FN60" s="2458"/>
      <c r="FP60" s="148">
        <f>AQ60+BG60+CD60-CY60-DQ60+EI60-'F1'!DJ125</f>
        <v>0</v>
      </c>
    </row>
    <row r="61" spans="3:172" ht="18" customHeight="1">
      <c r="C61" s="171"/>
      <c r="D61" s="3414"/>
      <c r="E61" s="3414"/>
      <c r="F61" s="3414"/>
      <c r="G61" s="3414"/>
      <c r="H61" s="3414"/>
      <c r="I61" s="3414"/>
      <c r="J61" s="3414"/>
      <c r="K61" s="3414"/>
      <c r="L61" s="3414"/>
      <c r="M61" s="3414"/>
      <c r="N61" s="3414"/>
      <c r="O61" s="3414"/>
      <c r="P61" s="3414"/>
      <c r="Q61" s="3414"/>
      <c r="R61" s="3414"/>
      <c r="S61" s="3414"/>
      <c r="T61" s="3414"/>
      <c r="U61" s="3414"/>
      <c r="V61" s="3414"/>
      <c r="W61" s="3414"/>
      <c r="X61" s="3415"/>
      <c r="Y61" s="2859">
        <v>5584</v>
      </c>
      <c r="Z61" s="2860"/>
      <c r="AA61" s="2860"/>
      <c r="AB61" s="2860"/>
      <c r="AC61" s="2861"/>
      <c r="AD61" s="170"/>
      <c r="AE61" s="457"/>
      <c r="AF61" s="457"/>
      <c r="AG61" s="457"/>
      <c r="AH61" s="457"/>
      <c r="AI61" s="960" t="s">
        <v>774</v>
      </c>
      <c r="AJ61" s="2864" t="s">
        <v>211</v>
      </c>
      <c r="AK61" s="2864"/>
      <c r="AL61" s="2864"/>
      <c r="AM61" s="459"/>
      <c r="AN61" s="459"/>
      <c r="AO61" s="2883" t="s">
        <v>8</v>
      </c>
      <c r="AP61" s="2983"/>
      <c r="AQ61" s="2443">
        <f>'F1'!EN125</f>
        <v>0</v>
      </c>
      <c r="AR61" s="2444"/>
      <c r="AS61" s="2444"/>
      <c r="AT61" s="2444"/>
      <c r="AU61" s="2444"/>
      <c r="AV61" s="2444"/>
      <c r="AW61" s="2444"/>
      <c r="AX61" s="2444"/>
      <c r="AY61" s="2444"/>
      <c r="AZ61" s="2444"/>
      <c r="BA61" s="2444"/>
      <c r="BB61" s="2444"/>
      <c r="BC61" s="2444"/>
      <c r="BD61" s="2444"/>
      <c r="BE61" s="2444"/>
      <c r="BF61" s="2444"/>
      <c r="BG61" s="2915"/>
      <c r="BH61" s="2916"/>
      <c r="BI61" s="2916"/>
      <c r="BJ61" s="2916"/>
      <c r="BK61" s="2916"/>
      <c r="BL61" s="2916"/>
      <c r="BM61" s="2916"/>
      <c r="BN61" s="2916"/>
      <c r="BO61" s="2916"/>
      <c r="BP61" s="2916"/>
      <c r="BQ61" s="2916"/>
      <c r="BR61" s="2916"/>
      <c r="BS61" s="2916"/>
      <c r="BT61" s="2916"/>
      <c r="BU61" s="2916"/>
      <c r="BV61" s="2916"/>
      <c r="BW61" s="2916"/>
      <c r="BX61" s="2916"/>
      <c r="BY61" s="2916"/>
      <c r="BZ61" s="2916"/>
      <c r="CA61" s="2916"/>
      <c r="CB61" s="2916"/>
      <c r="CC61" s="2917"/>
      <c r="CD61" s="2915"/>
      <c r="CE61" s="2916"/>
      <c r="CF61" s="2916"/>
      <c r="CG61" s="2916"/>
      <c r="CH61" s="2916"/>
      <c r="CI61" s="2916"/>
      <c r="CJ61" s="2916"/>
      <c r="CK61" s="2916"/>
      <c r="CL61" s="2916"/>
      <c r="CM61" s="2916"/>
      <c r="CN61" s="2916"/>
      <c r="CO61" s="2916"/>
      <c r="CP61" s="2916"/>
      <c r="CQ61" s="2916"/>
      <c r="CR61" s="2916"/>
      <c r="CS61" s="2916"/>
      <c r="CT61" s="2916"/>
      <c r="CU61" s="2916"/>
      <c r="CV61" s="2917"/>
      <c r="CW61" s="2907" t="s">
        <v>0</v>
      </c>
      <c r="CX61" s="2075"/>
      <c r="CY61" s="2164"/>
      <c r="CZ61" s="2164"/>
      <c r="DA61" s="2164"/>
      <c r="DB61" s="2164"/>
      <c r="DC61" s="2164"/>
      <c r="DD61" s="2164"/>
      <c r="DE61" s="2164"/>
      <c r="DF61" s="2164"/>
      <c r="DG61" s="2164"/>
      <c r="DH61" s="2164"/>
      <c r="DI61" s="2164"/>
      <c r="DJ61" s="2164"/>
      <c r="DK61" s="2164"/>
      <c r="DL61" s="2164"/>
      <c r="DM61" s="2911" t="s">
        <v>1</v>
      </c>
      <c r="DN61" s="2912"/>
      <c r="DO61" s="2907" t="s">
        <v>0</v>
      </c>
      <c r="DP61" s="2075"/>
      <c r="DQ61" s="2164"/>
      <c r="DR61" s="2164"/>
      <c r="DS61" s="2164"/>
      <c r="DT61" s="2164"/>
      <c r="DU61" s="2164"/>
      <c r="DV61" s="2164"/>
      <c r="DW61" s="2164"/>
      <c r="DX61" s="2164"/>
      <c r="DY61" s="2164"/>
      <c r="DZ61" s="2164"/>
      <c r="EA61" s="2164"/>
      <c r="EB61" s="2164"/>
      <c r="EC61" s="2164"/>
      <c r="ED61" s="2164"/>
      <c r="EE61" s="2911" t="s">
        <v>1</v>
      </c>
      <c r="EF61" s="2912"/>
      <c r="EG61" s="2075"/>
      <c r="EH61" s="2075"/>
      <c r="EI61" s="2164"/>
      <c r="EJ61" s="2164"/>
      <c r="EK61" s="2164"/>
      <c r="EL61" s="2164"/>
      <c r="EM61" s="2164"/>
      <c r="EN61" s="2164"/>
      <c r="EO61" s="2164"/>
      <c r="EP61" s="2164"/>
      <c r="EQ61" s="2164"/>
      <c r="ER61" s="2164"/>
      <c r="ES61" s="2164"/>
      <c r="ET61" s="2164"/>
      <c r="EU61" s="2164"/>
      <c r="EV61" s="2911"/>
      <c r="EW61" s="2911"/>
      <c r="EX61" s="2456">
        <f t="shared" si="2"/>
        <v>0</v>
      </c>
      <c r="EY61" s="2457"/>
      <c r="EZ61" s="2457"/>
      <c r="FA61" s="2457"/>
      <c r="FB61" s="2457"/>
      <c r="FC61" s="2457"/>
      <c r="FD61" s="2457"/>
      <c r="FE61" s="2457"/>
      <c r="FF61" s="2457"/>
      <c r="FG61" s="2457"/>
      <c r="FH61" s="2457"/>
      <c r="FI61" s="2457"/>
      <c r="FJ61" s="2457"/>
      <c r="FK61" s="2457"/>
      <c r="FL61" s="2457"/>
      <c r="FM61" s="2457"/>
      <c r="FN61" s="2458"/>
      <c r="FP61" s="148">
        <f>AQ61+BG61+CD61-CY61-DQ61+EI61-'F1'!DY125</f>
        <v>0</v>
      </c>
    </row>
    <row r="62" spans="3:172" ht="28.5" customHeight="1">
      <c r="C62" s="470"/>
      <c r="D62" s="2993" t="s">
        <v>1180</v>
      </c>
      <c r="E62" s="2993"/>
      <c r="F62" s="2993"/>
      <c r="G62" s="2993"/>
      <c r="H62" s="2993"/>
      <c r="I62" s="2993"/>
      <c r="J62" s="2993"/>
      <c r="K62" s="2993"/>
      <c r="L62" s="2993"/>
      <c r="M62" s="2993"/>
      <c r="N62" s="2993"/>
      <c r="O62" s="2993"/>
      <c r="P62" s="2993"/>
      <c r="Q62" s="2993"/>
      <c r="R62" s="2993"/>
      <c r="S62" s="2993"/>
      <c r="T62" s="2993"/>
      <c r="U62" s="2993"/>
      <c r="V62" s="2993"/>
      <c r="W62" s="2993"/>
      <c r="X62" s="2994"/>
      <c r="Y62" s="2859">
        <v>5565</v>
      </c>
      <c r="Z62" s="2860"/>
      <c r="AA62" s="2860"/>
      <c r="AB62" s="2860"/>
      <c r="AC62" s="2861"/>
      <c r="AD62" s="170"/>
      <c r="AE62" s="457"/>
      <c r="AF62" s="457"/>
      <c r="AG62" s="457"/>
      <c r="AH62" s="457"/>
      <c r="AI62" s="960" t="s">
        <v>774</v>
      </c>
      <c r="AJ62" s="2864" t="s">
        <v>210</v>
      </c>
      <c r="AK62" s="2864"/>
      <c r="AL62" s="2864"/>
      <c r="AM62" s="459"/>
      <c r="AN62" s="459"/>
      <c r="AO62" s="2883" t="s">
        <v>7</v>
      </c>
      <c r="AP62" s="2983"/>
      <c r="AQ62" s="2460">
        <f>'F1'!DY127</f>
        <v>14504</v>
      </c>
      <c r="AR62" s="2457"/>
      <c r="AS62" s="2457"/>
      <c r="AT62" s="2457"/>
      <c r="AU62" s="2457"/>
      <c r="AV62" s="2457"/>
      <c r="AW62" s="2457"/>
      <c r="AX62" s="2457"/>
      <c r="AY62" s="2457"/>
      <c r="AZ62" s="2457"/>
      <c r="BA62" s="2457"/>
      <c r="BB62" s="2457"/>
      <c r="BC62" s="2457"/>
      <c r="BD62" s="2457"/>
      <c r="BE62" s="2457"/>
      <c r="BF62" s="2457"/>
      <c r="BG62" s="3070">
        <v>2898985</v>
      </c>
      <c r="BH62" s="3071"/>
      <c r="BI62" s="3071"/>
      <c r="BJ62" s="3071"/>
      <c r="BK62" s="3071"/>
      <c r="BL62" s="3071"/>
      <c r="BM62" s="3071"/>
      <c r="BN62" s="3071"/>
      <c r="BO62" s="3071"/>
      <c r="BP62" s="3071"/>
      <c r="BQ62" s="3071"/>
      <c r="BR62" s="3071"/>
      <c r="BS62" s="3071"/>
      <c r="BT62" s="3071"/>
      <c r="BU62" s="3071"/>
      <c r="BV62" s="3071"/>
      <c r="BW62" s="3071"/>
      <c r="BX62" s="3071"/>
      <c r="BY62" s="3071"/>
      <c r="BZ62" s="3071"/>
      <c r="CA62" s="3071"/>
      <c r="CB62" s="3071"/>
      <c r="CC62" s="3128"/>
      <c r="CD62" s="3070">
        <v>19</v>
      </c>
      <c r="CE62" s="3071"/>
      <c r="CF62" s="3071"/>
      <c r="CG62" s="3071"/>
      <c r="CH62" s="3071"/>
      <c r="CI62" s="3071"/>
      <c r="CJ62" s="3071"/>
      <c r="CK62" s="3071"/>
      <c r="CL62" s="3071"/>
      <c r="CM62" s="3071"/>
      <c r="CN62" s="3071"/>
      <c r="CO62" s="3071"/>
      <c r="CP62" s="3071"/>
      <c r="CQ62" s="3071"/>
      <c r="CR62" s="3071"/>
      <c r="CS62" s="3071"/>
      <c r="CT62" s="3071"/>
      <c r="CU62" s="3071"/>
      <c r="CV62" s="3128"/>
      <c r="CW62" s="2979" t="s">
        <v>0</v>
      </c>
      <c r="CX62" s="2188"/>
      <c r="CY62" s="2020">
        <v>2805013</v>
      </c>
      <c r="CZ62" s="2020"/>
      <c r="DA62" s="2020"/>
      <c r="DB62" s="2020"/>
      <c r="DC62" s="2020"/>
      <c r="DD62" s="2020"/>
      <c r="DE62" s="2020"/>
      <c r="DF62" s="2020"/>
      <c r="DG62" s="2020"/>
      <c r="DH62" s="2020"/>
      <c r="DI62" s="2020"/>
      <c r="DJ62" s="2020"/>
      <c r="DK62" s="2020"/>
      <c r="DL62" s="2020"/>
      <c r="DM62" s="2183" t="s">
        <v>1</v>
      </c>
      <c r="DN62" s="2848"/>
      <c r="DO62" s="2979" t="s">
        <v>0</v>
      </c>
      <c r="DP62" s="2188"/>
      <c r="DQ62" s="2020"/>
      <c r="DR62" s="2020"/>
      <c r="DS62" s="2020"/>
      <c r="DT62" s="2020"/>
      <c r="DU62" s="2020"/>
      <c r="DV62" s="2020"/>
      <c r="DW62" s="2020"/>
      <c r="DX62" s="2020"/>
      <c r="DY62" s="2020"/>
      <c r="DZ62" s="2020"/>
      <c r="EA62" s="2020"/>
      <c r="EB62" s="2020"/>
      <c r="EC62" s="2020"/>
      <c r="ED62" s="2020"/>
      <c r="EE62" s="2183" t="s">
        <v>1</v>
      </c>
      <c r="EF62" s="2848"/>
      <c r="EG62" s="2188"/>
      <c r="EH62" s="2188"/>
      <c r="EI62" s="2020"/>
      <c r="EJ62" s="2020"/>
      <c r="EK62" s="2020"/>
      <c r="EL62" s="2020"/>
      <c r="EM62" s="2020"/>
      <c r="EN62" s="2020"/>
      <c r="EO62" s="2020"/>
      <c r="EP62" s="2020"/>
      <c r="EQ62" s="2020"/>
      <c r="ER62" s="2020"/>
      <c r="ES62" s="2020"/>
      <c r="ET62" s="2020"/>
      <c r="EU62" s="2020"/>
      <c r="EV62" s="2183"/>
      <c r="EW62" s="2183"/>
      <c r="EX62" s="2456">
        <f t="shared" si="2"/>
        <v>108495</v>
      </c>
      <c r="EY62" s="2457"/>
      <c r="EZ62" s="2457"/>
      <c r="FA62" s="2457"/>
      <c r="FB62" s="2457"/>
      <c r="FC62" s="2457"/>
      <c r="FD62" s="2457"/>
      <c r="FE62" s="2457"/>
      <c r="FF62" s="2457"/>
      <c r="FG62" s="2457"/>
      <c r="FH62" s="2457"/>
      <c r="FI62" s="2457"/>
      <c r="FJ62" s="2457"/>
      <c r="FK62" s="2457"/>
      <c r="FL62" s="2457"/>
      <c r="FM62" s="2457"/>
      <c r="FN62" s="2458"/>
      <c r="FP62" s="148">
        <f>AQ62+BG62+CD62-CY62-DQ62+EI62-'F1'!DJ127</f>
        <v>0</v>
      </c>
    </row>
    <row r="63" spans="3:172" ht="24" customHeight="1">
      <c r="C63" s="171"/>
      <c r="D63" s="3414"/>
      <c r="E63" s="3414"/>
      <c r="F63" s="3414"/>
      <c r="G63" s="3414"/>
      <c r="H63" s="3414"/>
      <c r="I63" s="3414"/>
      <c r="J63" s="3414"/>
      <c r="K63" s="3414"/>
      <c r="L63" s="3414"/>
      <c r="M63" s="3414"/>
      <c r="N63" s="3414"/>
      <c r="O63" s="3414"/>
      <c r="P63" s="3414"/>
      <c r="Q63" s="3414"/>
      <c r="R63" s="3414"/>
      <c r="S63" s="3414"/>
      <c r="T63" s="3414"/>
      <c r="U63" s="3414"/>
      <c r="V63" s="3414"/>
      <c r="W63" s="3414"/>
      <c r="X63" s="3415"/>
      <c r="Y63" s="2859">
        <v>5585</v>
      </c>
      <c r="Z63" s="2860"/>
      <c r="AA63" s="2860"/>
      <c r="AB63" s="2860"/>
      <c r="AC63" s="2861"/>
      <c r="AD63" s="170"/>
      <c r="AE63" s="457"/>
      <c r="AF63" s="457"/>
      <c r="AG63" s="457"/>
      <c r="AH63" s="457"/>
      <c r="AI63" s="960" t="s">
        <v>774</v>
      </c>
      <c r="AJ63" s="2864" t="s">
        <v>211</v>
      </c>
      <c r="AK63" s="2864"/>
      <c r="AL63" s="2864"/>
      <c r="AM63" s="459"/>
      <c r="AN63" s="459"/>
      <c r="AO63" s="2883" t="s">
        <v>8</v>
      </c>
      <c r="AP63" s="2983"/>
      <c r="AQ63" s="2443">
        <f>'F1'!EN127</f>
        <v>45320</v>
      </c>
      <c r="AR63" s="2444"/>
      <c r="AS63" s="2444"/>
      <c r="AT63" s="2444"/>
      <c r="AU63" s="2444"/>
      <c r="AV63" s="2444"/>
      <c r="AW63" s="2444"/>
      <c r="AX63" s="2444"/>
      <c r="AY63" s="2444"/>
      <c r="AZ63" s="2444"/>
      <c r="BA63" s="2444"/>
      <c r="BB63" s="2444"/>
      <c r="BC63" s="2444"/>
      <c r="BD63" s="2444"/>
      <c r="BE63" s="2444"/>
      <c r="BF63" s="2444"/>
      <c r="BG63" s="2915">
        <v>1913622</v>
      </c>
      <c r="BH63" s="2916"/>
      <c r="BI63" s="2916"/>
      <c r="BJ63" s="2916"/>
      <c r="BK63" s="2916"/>
      <c r="BL63" s="2916"/>
      <c r="BM63" s="2916"/>
      <c r="BN63" s="2916"/>
      <c r="BO63" s="2916"/>
      <c r="BP63" s="2916"/>
      <c r="BQ63" s="2916"/>
      <c r="BR63" s="2916"/>
      <c r="BS63" s="2916"/>
      <c r="BT63" s="2916"/>
      <c r="BU63" s="2916"/>
      <c r="BV63" s="2916"/>
      <c r="BW63" s="2916"/>
      <c r="BX63" s="2916"/>
      <c r="BY63" s="2916"/>
      <c r="BZ63" s="2916"/>
      <c r="CA63" s="2916"/>
      <c r="CB63" s="2916"/>
      <c r="CC63" s="2917"/>
      <c r="CD63" s="2915">
        <v>210</v>
      </c>
      <c r="CE63" s="2916"/>
      <c r="CF63" s="2916"/>
      <c r="CG63" s="2916"/>
      <c r="CH63" s="2916"/>
      <c r="CI63" s="2916"/>
      <c r="CJ63" s="2916"/>
      <c r="CK63" s="2916"/>
      <c r="CL63" s="2916"/>
      <c r="CM63" s="2916"/>
      <c r="CN63" s="2916"/>
      <c r="CO63" s="2916"/>
      <c r="CP63" s="2916"/>
      <c r="CQ63" s="2916"/>
      <c r="CR63" s="2916"/>
      <c r="CS63" s="2916"/>
      <c r="CT63" s="2916"/>
      <c r="CU63" s="2916"/>
      <c r="CV63" s="2917"/>
      <c r="CW63" s="2907" t="s">
        <v>0</v>
      </c>
      <c r="CX63" s="2075"/>
      <c r="CY63" s="2164">
        <v>1944648</v>
      </c>
      <c r="CZ63" s="2164"/>
      <c r="DA63" s="2164"/>
      <c r="DB63" s="2164"/>
      <c r="DC63" s="2164"/>
      <c r="DD63" s="2164"/>
      <c r="DE63" s="2164"/>
      <c r="DF63" s="2164"/>
      <c r="DG63" s="2164"/>
      <c r="DH63" s="2164"/>
      <c r="DI63" s="2164"/>
      <c r="DJ63" s="2164"/>
      <c r="DK63" s="2164"/>
      <c r="DL63" s="2164"/>
      <c r="DM63" s="2911" t="s">
        <v>1</v>
      </c>
      <c r="DN63" s="2912"/>
      <c r="DO63" s="2907" t="s">
        <v>0</v>
      </c>
      <c r="DP63" s="2075"/>
      <c r="DQ63" s="2164"/>
      <c r="DR63" s="2164"/>
      <c r="DS63" s="2164"/>
      <c r="DT63" s="2164"/>
      <c r="DU63" s="2164"/>
      <c r="DV63" s="2164"/>
      <c r="DW63" s="2164"/>
      <c r="DX63" s="2164"/>
      <c r="DY63" s="2164"/>
      <c r="DZ63" s="2164"/>
      <c r="EA63" s="2164"/>
      <c r="EB63" s="2164"/>
      <c r="EC63" s="2164"/>
      <c r="ED63" s="2164"/>
      <c r="EE63" s="2911" t="s">
        <v>1</v>
      </c>
      <c r="EF63" s="2912"/>
      <c r="EG63" s="2075"/>
      <c r="EH63" s="2075"/>
      <c r="EI63" s="2164"/>
      <c r="EJ63" s="2164"/>
      <c r="EK63" s="2164"/>
      <c r="EL63" s="2164"/>
      <c r="EM63" s="2164"/>
      <c r="EN63" s="2164"/>
      <c r="EO63" s="2164"/>
      <c r="EP63" s="2164"/>
      <c r="EQ63" s="2164"/>
      <c r="ER63" s="2164"/>
      <c r="ES63" s="2164"/>
      <c r="ET63" s="2164"/>
      <c r="EU63" s="2164"/>
      <c r="EV63" s="2911"/>
      <c r="EW63" s="2911"/>
      <c r="EX63" s="2456">
        <f t="shared" si="2"/>
        <v>14504</v>
      </c>
      <c r="EY63" s="2457"/>
      <c r="EZ63" s="2457"/>
      <c r="FA63" s="2457"/>
      <c r="FB63" s="2457"/>
      <c r="FC63" s="2457"/>
      <c r="FD63" s="2457"/>
      <c r="FE63" s="2457"/>
      <c r="FF63" s="2457"/>
      <c r="FG63" s="2457"/>
      <c r="FH63" s="2457"/>
      <c r="FI63" s="2457"/>
      <c r="FJ63" s="2457"/>
      <c r="FK63" s="2457"/>
      <c r="FL63" s="2457"/>
      <c r="FM63" s="2457"/>
      <c r="FN63" s="2458"/>
      <c r="FP63" s="148">
        <f>AQ63+BG63+CD63-CY63-DQ63+EI63-'F1'!DY127</f>
        <v>0</v>
      </c>
    </row>
    <row r="64" spans="3:172" ht="23.25" customHeight="1">
      <c r="C64" s="470"/>
      <c r="D64" s="2993" t="s">
        <v>1191</v>
      </c>
      <c r="E64" s="2993"/>
      <c r="F64" s="2993"/>
      <c r="G64" s="2993"/>
      <c r="H64" s="2993"/>
      <c r="I64" s="2993"/>
      <c r="J64" s="2993"/>
      <c r="K64" s="2993"/>
      <c r="L64" s="2993"/>
      <c r="M64" s="2993"/>
      <c r="N64" s="2993"/>
      <c r="O64" s="2993"/>
      <c r="P64" s="2993"/>
      <c r="Q64" s="2993"/>
      <c r="R64" s="2993"/>
      <c r="S64" s="2993"/>
      <c r="T64" s="2993"/>
      <c r="U64" s="2993"/>
      <c r="V64" s="2993"/>
      <c r="W64" s="2993"/>
      <c r="X64" s="2994"/>
      <c r="Y64" s="2859">
        <v>5566</v>
      </c>
      <c r="Z64" s="2860"/>
      <c r="AA64" s="2860"/>
      <c r="AB64" s="2860"/>
      <c r="AC64" s="2861"/>
      <c r="AD64" s="170"/>
      <c r="AE64" s="457"/>
      <c r="AF64" s="457"/>
      <c r="AG64" s="457"/>
      <c r="AH64" s="457"/>
      <c r="AI64" s="960" t="s">
        <v>774</v>
      </c>
      <c r="AJ64" s="2864" t="s">
        <v>210</v>
      </c>
      <c r="AK64" s="2864"/>
      <c r="AL64" s="2864"/>
      <c r="AM64" s="459"/>
      <c r="AN64" s="459"/>
      <c r="AO64" s="2883" t="s">
        <v>7</v>
      </c>
      <c r="AP64" s="2983"/>
      <c r="AQ64" s="2460">
        <f>'F1'!DY128</f>
        <v>124491</v>
      </c>
      <c r="AR64" s="2457"/>
      <c r="AS64" s="2457"/>
      <c r="AT64" s="2457"/>
      <c r="AU64" s="2457"/>
      <c r="AV64" s="2457"/>
      <c r="AW64" s="2457"/>
      <c r="AX64" s="2457"/>
      <c r="AY64" s="2457"/>
      <c r="AZ64" s="2457"/>
      <c r="BA64" s="2457"/>
      <c r="BB64" s="2457"/>
      <c r="BC64" s="2457"/>
      <c r="BD64" s="2457"/>
      <c r="BE64" s="2457"/>
      <c r="BF64" s="2457"/>
      <c r="BG64" s="3070">
        <v>22360348</v>
      </c>
      <c r="BH64" s="3071"/>
      <c r="BI64" s="3071"/>
      <c r="BJ64" s="3071"/>
      <c r="BK64" s="3071"/>
      <c r="BL64" s="3071"/>
      <c r="BM64" s="3071"/>
      <c r="BN64" s="3071"/>
      <c r="BO64" s="3071"/>
      <c r="BP64" s="3071"/>
      <c r="BQ64" s="3071"/>
      <c r="BR64" s="3071"/>
      <c r="BS64" s="3071"/>
      <c r="BT64" s="3071"/>
      <c r="BU64" s="3071"/>
      <c r="BV64" s="3071"/>
      <c r="BW64" s="3071"/>
      <c r="BX64" s="3071"/>
      <c r="BY64" s="3071"/>
      <c r="BZ64" s="3071"/>
      <c r="CA64" s="3071"/>
      <c r="CB64" s="3071"/>
      <c r="CC64" s="3128"/>
      <c r="CD64" s="3070">
        <v>7185</v>
      </c>
      <c r="CE64" s="3071"/>
      <c r="CF64" s="3071"/>
      <c r="CG64" s="3071"/>
      <c r="CH64" s="3071"/>
      <c r="CI64" s="3071"/>
      <c r="CJ64" s="3071"/>
      <c r="CK64" s="3071"/>
      <c r="CL64" s="3071"/>
      <c r="CM64" s="3071"/>
      <c r="CN64" s="3071"/>
      <c r="CO64" s="3071"/>
      <c r="CP64" s="3071"/>
      <c r="CQ64" s="3071"/>
      <c r="CR64" s="3071"/>
      <c r="CS64" s="3071"/>
      <c r="CT64" s="3071"/>
      <c r="CU64" s="3071"/>
      <c r="CV64" s="3128"/>
      <c r="CW64" s="2979" t="s">
        <v>0</v>
      </c>
      <c r="CX64" s="2188"/>
      <c r="CY64" s="2020">
        <v>22364126</v>
      </c>
      <c r="CZ64" s="2020"/>
      <c r="DA64" s="2020"/>
      <c r="DB64" s="2020"/>
      <c r="DC64" s="2020"/>
      <c r="DD64" s="2020"/>
      <c r="DE64" s="2020"/>
      <c r="DF64" s="2020"/>
      <c r="DG64" s="2020"/>
      <c r="DH64" s="2020"/>
      <c r="DI64" s="2020"/>
      <c r="DJ64" s="2020"/>
      <c r="DK64" s="2020"/>
      <c r="DL64" s="2020"/>
      <c r="DM64" s="2183" t="s">
        <v>1</v>
      </c>
      <c r="DN64" s="2848"/>
      <c r="DO64" s="2979" t="s">
        <v>0</v>
      </c>
      <c r="DP64" s="2188"/>
      <c r="DQ64" s="2020"/>
      <c r="DR64" s="2020"/>
      <c r="DS64" s="2020"/>
      <c r="DT64" s="2020"/>
      <c r="DU64" s="2020"/>
      <c r="DV64" s="2020"/>
      <c r="DW64" s="2020"/>
      <c r="DX64" s="2020"/>
      <c r="DY64" s="2020"/>
      <c r="DZ64" s="2020"/>
      <c r="EA64" s="2020"/>
      <c r="EB64" s="2020"/>
      <c r="EC64" s="2020"/>
      <c r="ED64" s="2020"/>
      <c r="EE64" s="2183" t="s">
        <v>1</v>
      </c>
      <c r="EF64" s="2848"/>
      <c r="EG64" s="2188"/>
      <c r="EH64" s="2188"/>
      <c r="EI64" s="2020"/>
      <c r="EJ64" s="2020"/>
      <c r="EK64" s="2020"/>
      <c r="EL64" s="2020"/>
      <c r="EM64" s="2020"/>
      <c r="EN64" s="2020"/>
      <c r="EO64" s="2020"/>
      <c r="EP64" s="2020"/>
      <c r="EQ64" s="2020"/>
      <c r="ER64" s="2020"/>
      <c r="ES64" s="2020"/>
      <c r="ET64" s="2020"/>
      <c r="EU64" s="2020"/>
      <c r="EV64" s="2183"/>
      <c r="EW64" s="2183"/>
      <c r="EX64" s="2456">
        <f t="shared" si="2"/>
        <v>127898</v>
      </c>
      <c r="EY64" s="2457"/>
      <c r="EZ64" s="2457"/>
      <c r="FA64" s="2457"/>
      <c r="FB64" s="2457"/>
      <c r="FC64" s="2457"/>
      <c r="FD64" s="2457"/>
      <c r="FE64" s="2457"/>
      <c r="FF64" s="2457"/>
      <c r="FG64" s="2457"/>
      <c r="FH64" s="2457"/>
      <c r="FI64" s="2457"/>
      <c r="FJ64" s="2457"/>
      <c r="FK64" s="2457"/>
      <c r="FL64" s="2457"/>
      <c r="FM64" s="2457"/>
      <c r="FN64" s="2458"/>
      <c r="FP64" s="148">
        <f>AQ64+BG64+CD64-CY64-DQ64+EI64-'F1'!DJ128</f>
        <v>0</v>
      </c>
    </row>
    <row r="65" spans="1:173" ht="18" customHeight="1">
      <c r="C65" s="171"/>
      <c r="D65" s="3414"/>
      <c r="E65" s="3414"/>
      <c r="F65" s="3414"/>
      <c r="G65" s="3414"/>
      <c r="H65" s="3414"/>
      <c r="I65" s="3414"/>
      <c r="J65" s="3414"/>
      <c r="K65" s="3414"/>
      <c r="L65" s="3414"/>
      <c r="M65" s="3414"/>
      <c r="N65" s="3414"/>
      <c r="O65" s="3414"/>
      <c r="P65" s="3414"/>
      <c r="Q65" s="3414"/>
      <c r="R65" s="3414"/>
      <c r="S65" s="3414"/>
      <c r="T65" s="3414"/>
      <c r="U65" s="3414"/>
      <c r="V65" s="3414"/>
      <c r="W65" s="3414"/>
      <c r="X65" s="3415"/>
      <c r="Y65" s="2859">
        <v>5586</v>
      </c>
      <c r="Z65" s="2860"/>
      <c r="AA65" s="2860"/>
      <c r="AB65" s="2860"/>
      <c r="AC65" s="2861"/>
      <c r="AD65" s="170"/>
      <c r="AE65" s="457"/>
      <c r="AF65" s="457"/>
      <c r="AG65" s="457"/>
      <c r="AH65" s="457"/>
      <c r="AI65" s="960" t="s">
        <v>774</v>
      </c>
      <c r="AJ65" s="2864" t="s">
        <v>211</v>
      </c>
      <c r="AK65" s="2864"/>
      <c r="AL65" s="2864"/>
      <c r="AM65" s="459"/>
      <c r="AN65" s="459"/>
      <c r="AO65" s="2883" t="s">
        <v>8</v>
      </c>
      <c r="AP65" s="2983"/>
      <c r="AQ65" s="2443">
        <f>'F1'!EN128</f>
        <v>593578</v>
      </c>
      <c r="AR65" s="2444"/>
      <c r="AS65" s="2444"/>
      <c r="AT65" s="2444"/>
      <c r="AU65" s="2444"/>
      <c r="AV65" s="2444"/>
      <c r="AW65" s="2444"/>
      <c r="AX65" s="2444"/>
      <c r="AY65" s="2444"/>
      <c r="AZ65" s="2444"/>
      <c r="BA65" s="2444"/>
      <c r="BB65" s="2444"/>
      <c r="BC65" s="2444"/>
      <c r="BD65" s="2444"/>
      <c r="BE65" s="2444"/>
      <c r="BF65" s="2444"/>
      <c r="BG65" s="2915">
        <v>19257189</v>
      </c>
      <c r="BH65" s="2916"/>
      <c r="BI65" s="2916"/>
      <c r="BJ65" s="2916"/>
      <c r="BK65" s="2916"/>
      <c r="BL65" s="2916"/>
      <c r="BM65" s="2916"/>
      <c r="BN65" s="2916"/>
      <c r="BO65" s="2916"/>
      <c r="BP65" s="2916"/>
      <c r="BQ65" s="2916"/>
      <c r="BR65" s="2916"/>
      <c r="BS65" s="2916"/>
      <c r="BT65" s="2916"/>
      <c r="BU65" s="2916"/>
      <c r="BV65" s="2916"/>
      <c r="BW65" s="2916"/>
      <c r="BX65" s="2916"/>
      <c r="BY65" s="2916"/>
      <c r="BZ65" s="2916"/>
      <c r="CA65" s="2916"/>
      <c r="CB65" s="2916"/>
      <c r="CC65" s="2917"/>
      <c r="CD65" s="2915">
        <v>35277</v>
      </c>
      <c r="CE65" s="2916"/>
      <c r="CF65" s="2916"/>
      <c r="CG65" s="2916"/>
      <c r="CH65" s="2916"/>
      <c r="CI65" s="2916"/>
      <c r="CJ65" s="2916"/>
      <c r="CK65" s="2916"/>
      <c r="CL65" s="2916"/>
      <c r="CM65" s="2916"/>
      <c r="CN65" s="2916"/>
      <c r="CO65" s="2916"/>
      <c r="CP65" s="2916"/>
      <c r="CQ65" s="2916"/>
      <c r="CR65" s="2916"/>
      <c r="CS65" s="2916"/>
      <c r="CT65" s="2916"/>
      <c r="CU65" s="2916"/>
      <c r="CV65" s="2917"/>
      <c r="CW65" s="2907" t="s">
        <v>0</v>
      </c>
      <c r="CX65" s="2075"/>
      <c r="CY65" s="2164">
        <f>19761553-566</f>
        <v>19760987</v>
      </c>
      <c r="CZ65" s="2164"/>
      <c r="DA65" s="2164"/>
      <c r="DB65" s="2164"/>
      <c r="DC65" s="2164"/>
      <c r="DD65" s="2164"/>
      <c r="DE65" s="2164"/>
      <c r="DF65" s="2164"/>
      <c r="DG65" s="2164"/>
      <c r="DH65" s="2164"/>
      <c r="DI65" s="2164"/>
      <c r="DJ65" s="2164"/>
      <c r="DK65" s="2164"/>
      <c r="DL65" s="2164"/>
      <c r="DM65" s="2911" t="s">
        <v>1</v>
      </c>
      <c r="DN65" s="2912"/>
      <c r="DO65" s="2907" t="s">
        <v>0</v>
      </c>
      <c r="DP65" s="2075"/>
      <c r="DQ65" s="2164">
        <v>566</v>
      </c>
      <c r="DR65" s="2164"/>
      <c r="DS65" s="2164"/>
      <c r="DT65" s="2164"/>
      <c r="DU65" s="2164"/>
      <c r="DV65" s="2164"/>
      <c r="DW65" s="2164"/>
      <c r="DX65" s="2164"/>
      <c r="DY65" s="2164"/>
      <c r="DZ65" s="2164"/>
      <c r="EA65" s="2164"/>
      <c r="EB65" s="2164"/>
      <c r="EC65" s="2164"/>
      <c r="ED65" s="2164"/>
      <c r="EE65" s="2911" t="s">
        <v>1</v>
      </c>
      <c r="EF65" s="2912"/>
      <c r="EG65" s="2075"/>
      <c r="EH65" s="2075"/>
      <c r="EI65" s="2164"/>
      <c r="EJ65" s="2164"/>
      <c r="EK65" s="2164"/>
      <c r="EL65" s="2164"/>
      <c r="EM65" s="2164"/>
      <c r="EN65" s="2164"/>
      <c r="EO65" s="2164"/>
      <c r="EP65" s="2164"/>
      <c r="EQ65" s="2164"/>
      <c r="ER65" s="2164"/>
      <c r="ES65" s="2164"/>
      <c r="ET65" s="2164"/>
      <c r="EU65" s="2164"/>
      <c r="EV65" s="2911"/>
      <c r="EW65" s="2911"/>
      <c r="EX65" s="2456">
        <f t="shared" si="2"/>
        <v>124491</v>
      </c>
      <c r="EY65" s="2457"/>
      <c r="EZ65" s="2457"/>
      <c r="FA65" s="2457"/>
      <c r="FB65" s="2457"/>
      <c r="FC65" s="2457"/>
      <c r="FD65" s="2457"/>
      <c r="FE65" s="2457"/>
      <c r="FF65" s="2457"/>
      <c r="FG65" s="2457"/>
      <c r="FH65" s="2457"/>
      <c r="FI65" s="2457"/>
      <c r="FJ65" s="2457"/>
      <c r="FK65" s="2457"/>
      <c r="FL65" s="2457"/>
      <c r="FM65" s="2457"/>
      <c r="FN65" s="2458"/>
      <c r="FP65" s="148">
        <f>AQ65+BG65+CD65-CY65-DQ65+EI65-'F1'!DY128</f>
        <v>0</v>
      </c>
    </row>
    <row r="66" spans="1:173" ht="18" customHeight="1">
      <c r="C66" s="171"/>
      <c r="D66" s="2993" t="s">
        <v>1192</v>
      </c>
      <c r="E66" s="2993"/>
      <c r="F66" s="2993"/>
      <c r="G66" s="2993"/>
      <c r="H66" s="2993"/>
      <c r="I66" s="2993"/>
      <c r="J66" s="2993"/>
      <c r="K66" s="2993"/>
      <c r="L66" s="2993"/>
      <c r="M66" s="2993"/>
      <c r="N66" s="2993"/>
      <c r="O66" s="2993"/>
      <c r="P66" s="2993"/>
      <c r="Q66" s="2993"/>
      <c r="R66" s="2993"/>
      <c r="S66" s="2993"/>
      <c r="T66" s="2993"/>
      <c r="U66" s="2993"/>
      <c r="V66" s="2993"/>
      <c r="W66" s="2993"/>
      <c r="X66" s="2994"/>
      <c r="Y66" s="2859">
        <v>5567</v>
      </c>
      <c r="Z66" s="2860"/>
      <c r="AA66" s="2860"/>
      <c r="AB66" s="2860"/>
      <c r="AC66" s="2861"/>
      <c r="AD66" s="170"/>
      <c r="AE66" s="457"/>
      <c r="AF66" s="457"/>
      <c r="AG66" s="457"/>
      <c r="AH66" s="457"/>
      <c r="AI66" s="960" t="s">
        <v>774</v>
      </c>
      <c r="AJ66" s="2864" t="s">
        <v>210</v>
      </c>
      <c r="AK66" s="2864"/>
      <c r="AL66" s="2864"/>
      <c r="AM66" s="459"/>
      <c r="AN66" s="459"/>
      <c r="AO66" s="2883" t="s">
        <v>7</v>
      </c>
      <c r="AP66" s="2983"/>
      <c r="AQ66" s="2460">
        <f>'F1'!DY126</f>
        <v>276396</v>
      </c>
      <c r="AR66" s="2457"/>
      <c r="AS66" s="2457"/>
      <c r="AT66" s="2457"/>
      <c r="AU66" s="2457"/>
      <c r="AV66" s="2457"/>
      <c r="AW66" s="2457"/>
      <c r="AX66" s="2457"/>
      <c r="AY66" s="2457"/>
      <c r="AZ66" s="2457"/>
      <c r="BA66" s="2457"/>
      <c r="BB66" s="2457"/>
      <c r="BC66" s="2457"/>
      <c r="BD66" s="2457"/>
      <c r="BE66" s="2457"/>
      <c r="BF66" s="2457"/>
      <c r="BG66" s="3070">
        <v>10335763</v>
      </c>
      <c r="BH66" s="3071"/>
      <c r="BI66" s="3071"/>
      <c r="BJ66" s="3071"/>
      <c r="BK66" s="3071"/>
      <c r="BL66" s="3071"/>
      <c r="BM66" s="3071"/>
      <c r="BN66" s="3071"/>
      <c r="BO66" s="3071"/>
      <c r="BP66" s="3071"/>
      <c r="BQ66" s="3071"/>
      <c r="BR66" s="3071"/>
      <c r="BS66" s="3071"/>
      <c r="BT66" s="3071"/>
      <c r="BU66" s="3071"/>
      <c r="BV66" s="3071"/>
      <c r="BW66" s="3071"/>
      <c r="BX66" s="3071"/>
      <c r="BY66" s="3071"/>
      <c r="BZ66" s="3071"/>
      <c r="CA66" s="3071"/>
      <c r="CB66" s="3071"/>
      <c r="CC66" s="3128"/>
      <c r="CD66" s="3070"/>
      <c r="CE66" s="3071"/>
      <c r="CF66" s="3071"/>
      <c r="CG66" s="3071"/>
      <c r="CH66" s="3071"/>
      <c r="CI66" s="3071"/>
      <c r="CJ66" s="3071"/>
      <c r="CK66" s="3071"/>
      <c r="CL66" s="3071"/>
      <c r="CM66" s="3071"/>
      <c r="CN66" s="3071"/>
      <c r="CO66" s="3071"/>
      <c r="CP66" s="3071"/>
      <c r="CQ66" s="3071"/>
      <c r="CR66" s="3071"/>
      <c r="CS66" s="3071"/>
      <c r="CT66" s="3071"/>
      <c r="CU66" s="3071"/>
      <c r="CV66" s="3128"/>
      <c r="CW66" s="2979" t="s">
        <v>0</v>
      </c>
      <c r="CX66" s="2188"/>
      <c r="CY66" s="2020">
        <f>10291173-4</f>
        <v>10291169</v>
      </c>
      <c r="CZ66" s="2020"/>
      <c r="DA66" s="2020"/>
      <c r="DB66" s="2020"/>
      <c r="DC66" s="2020"/>
      <c r="DD66" s="2020"/>
      <c r="DE66" s="2020"/>
      <c r="DF66" s="2020"/>
      <c r="DG66" s="2020"/>
      <c r="DH66" s="2020"/>
      <c r="DI66" s="2020"/>
      <c r="DJ66" s="2020"/>
      <c r="DK66" s="2020"/>
      <c r="DL66" s="2020"/>
      <c r="DM66" s="2183" t="s">
        <v>1</v>
      </c>
      <c r="DN66" s="2848"/>
      <c r="DO66" s="2979" t="s">
        <v>0</v>
      </c>
      <c r="DP66" s="2188"/>
      <c r="DQ66" s="2020">
        <v>4</v>
      </c>
      <c r="DR66" s="2020"/>
      <c r="DS66" s="2020"/>
      <c r="DT66" s="2020"/>
      <c r="DU66" s="2020"/>
      <c r="DV66" s="2020"/>
      <c r="DW66" s="2020"/>
      <c r="DX66" s="2020"/>
      <c r="DY66" s="2020"/>
      <c r="DZ66" s="2020"/>
      <c r="EA66" s="2020"/>
      <c r="EB66" s="2020"/>
      <c r="EC66" s="2020"/>
      <c r="ED66" s="2020"/>
      <c r="EE66" s="2183" t="s">
        <v>1</v>
      </c>
      <c r="EF66" s="2848"/>
      <c r="EG66" s="2188"/>
      <c r="EH66" s="2188"/>
      <c r="EI66" s="2020"/>
      <c r="EJ66" s="2020"/>
      <c r="EK66" s="2020"/>
      <c r="EL66" s="2020"/>
      <c r="EM66" s="2020"/>
      <c r="EN66" s="2020"/>
      <c r="EO66" s="2020"/>
      <c r="EP66" s="2020"/>
      <c r="EQ66" s="2020"/>
      <c r="ER66" s="2020"/>
      <c r="ES66" s="2020"/>
      <c r="ET66" s="2020"/>
      <c r="EU66" s="2020"/>
      <c r="EV66" s="2183"/>
      <c r="EW66" s="2183"/>
      <c r="EX66" s="2456">
        <f t="shared" si="2"/>
        <v>320986</v>
      </c>
      <c r="EY66" s="2457"/>
      <c r="EZ66" s="2457"/>
      <c r="FA66" s="2457"/>
      <c r="FB66" s="2457"/>
      <c r="FC66" s="2457"/>
      <c r="FD66" s="2457"/>
      <c r="FE66" s="2457"/>
      <c r="FF66" s="2457"/>
      <c r="FG66" s="2457"/>
      <c r="FH66" s="2457"/>
      <c r="FI66" s="2457"/>
      <c r="FJ66" s="2457"/>
      <c r="FK66" s="2457"/>
      <c r="FL66" s="2457"/>
      <c r="FM66" s="2457"/>
      <c r="FN66" s="2458"/>
      <c r="FP66" s="148">
        <f>AQ66+BG66+CD66-CY66-DQ66+EI66-'F1'!DJ126</f>
        <v>0</v>
      </c>
      <c r="FQ66" s="682"/>
    </row>
    <row r="67" spans="1:173" ht="18" customHeight="1">
      <c r="C67" s="169"/>
      <c r="D67" s="3414"/>
      <c r="E67" s="3414"/>
      <c r="F67" s="3414"/>
      <c r="G67" s="3414"/>
      <c r="H67" s="3414"/>
      <c r="I67" s="3414"/>
      <c r="J67" s="3414"/>
      <c r="K67" s="3414"/>
      <c r="L67" s="3414"/>
      <c r="M67" s="3414"/>
      <c r="N67" s="3414"/>
      <c r="O67" s="3414"/>
      <c r="P67" s="3414"/>
      <c r="Q67" s="3414"/>
      <c r="R67" s="3414"/>
      <c r="S67" s="3414"/>
      <c r="T67" s="3414"/>
      <c r="U67" s="3414"/>
      <c r="V67" s="3414"/>
      <c r="W67" s="3414"/>
      <c r="X67" s="3415"/>
      <c r="Y67" s="2859">
        <v>5587</v>
      </c>
      <c r="Z67" s="2860"/>
      <c r="AA67" s="2860"/>
      <c r="AB67" s="2860"/>
      <c r="AC67" s="2861"/>
      <c r="AD67" s="170"/>
      <c r="AE67" s="457"/>
      <c r="AF67" s="457"/>
      <c r="AG67" s="457"/>
      <c r="AH67" s="457"/>
      <c r="AI67" s="960" t="s">
        <v>774</v>
      </c>
      <c r="AJ67" s="2864" t="s">
        <v>211</v>
      </c>
      <c r="AK67" s="2864"/>
      <c r="AL67" s="2864"/>
      <c r="AM67" s="459"/>
      <c r="AN67" s="459"/>
      <c r="AO67" s="2883" t="s">
        <v>8</v>
      </c>
      <c r="AP67" s="2983"/>
      <c r="AQ67" s="2443">
        <f>'F1'!EN126</f>
        <v>288195</v>
      </c>
      <c r="AR67" s="2444"/>
      <c r="AS67" s="2444"/>
      <c r="AT67" s="2444"/>
      <c r="AU67" s="2444"/>
      <c r="AV67" s="2444"/>
      <c r="AW67" s="2444"/>
      <c r="AX67" s="2444"/>
      <c r="AY67" s="2444"/>
      <c r="AZ67" s="2444"/>
      <c r="BA67" s="2444"/>
      <c r="BB67" s="2444"/>
      <c r="BC67" s="2444"/>
      <c r="BD67" s="2444"/>
      <c r="BE67" s="2444"/>
      <c r="BF67" s="2444"/>
      <c r="BG67" s="2915">
        <v>8813040</v>
      </c>
      <c r="BH67" s="2916"/>
      <c r="BI67" s="2916"/>
      <c r="BJ67" s="2916"/>
      <c r="BK67" s="2916"/>
      <c r="BL67" s="2916"/>
      <c r="BM67" s="2916"/>
      <c r="BN67" s="2916"/>
      <c r="BO67" s="2916"/>
      <c r="BP67" s="2916"/>
      <c r="BQ67" s="2916"/>
      <c r="BR67" s="2916"/>
      <c r="BS67" s="2916"/>
      <c r="BT67" s="2916"/>
      <c r="BU67" s="2916"/>
      <c r="BV67" s="2916"/>
      <c r="BW67" s="2916"/>
      <c r="BX67" s="2916"/>
      <c r="BY67" s="2916"/>
      <c r="BZ67" s="2916"/>
      <c r="CA67" s="2916"/>
      <c r="CB67" s="2916"/>
      <c r="CC67" s="2917"/>
      <c r="CD67" s="2915"/>
      <c r="CE67" s="2916"/>
      <c r="CF67" s="2916"/>
      <c r="CG67" s="2916"/>
      <c r="CH67" s="2916"/>
      <c r="CI67" s="2916"/>
      <c r="CJ67" s="2916"/>
      <c r="CK67" s="2916"/>
      <c r="CL67" s="2916"/>
      <c r="CM67" s="2916"/>
      <c r="CN67" s="2916"/>
      <c r="CO67" s="2916"/>
      <c r="CP67" s="2916"/>
      <c r="CQ67" s="2916"/>
      <c r="CR67" s="2916"/>
      <c r="CS67" s="2916"/>
      <c r="CT67" s="2916"/>
      <c r="CU67" s="2916"/>
      <c r="CV67" s="2917"/>
      <c r="CW67" s="2907" t="s">
        <v>0</v>
      </c>
      <c r="CX67" s="2075"/>
      <c r="CY67" s="2164">
        <v>8824839</v>
      </c>
      <c r="CZ67" s="2164"/>
      <c r="DA67" s="2164"/>
      <c r="DB67" s="2164"/>
      <c r="DC67" s="2164"/>
      <c r="DD67" s="2164"/>
      <c r="DE67" s="2164"/>
      <c r="DF67" s="2164"/>
      <c r="DG67" s="2164"/>
      <c r="DH67" s="2164"/>
      <c r="DI67" s="2164"/>
      <c r="DJ67" s="2164"/>
      <c r="DK67" s="2164"/>
      <c r="DL67" s="2164"/>
      <c r="DM67" s="2911" t="s">
        <v>1</v>
      </c>
      <c r="DN67" s="2912"/>
      <c r="DO67" s="2907" t="s">
        <v>0</v>
      </c>
      <c r="DP67" s="2075"/>
      <c r="DQ67" s="2164"/>
      <c r="DR67" s="2164"/>
      <c r="DS67" s="2164"/>
      <c r="DT67" s="2164"/>
      <c r="DU67" s="2164"/>
      <c r="DV67" s="2164"/>
      <c r="DW67" s="2164"/>
      <c r="DX67" s="2164"/>
      <c r="DY67" s="2164"/>
      <c r="DZ67" s="2164"/>
      <c r="EA67" s="2164"/>
      <c r="EB67" s="2164"/>
      <c r="EC67" s="2164"/>
      <c r="ED67" s="2164"/>
      <c r="EE67" s="2911" t="s">
        <v>1</v>
      </c>
      <c r="EF67" s="2912"/>
      <c r="EG67" s="2075"/>
      <c r="EH67" s="2075"/>
      <c r="EI67" s="2164"/>
      <c r="EJ67" s="2164"/>
      <c r="EK67" s="2164"/>
      <c r="EL67" s="2164"/>
      <c r="EM67" s="2164"/>
      <c r="EN67" s="2164"/>
      <c r="EO67" s="2164"/>
      <c r="EP67" s="2164"/>
      <c r="EQ67" s="2164"/>
      <c r="ER67" s="2164"/>
      <c r="ES67" s="2164"/>
      <c r="ET67" s="2164"/>
      <c r="EU67" s="2164"/>
      <c r="EV67" s="2911"/>
      <c r="EW67" s="2911"/>
      <c r="EX67" s="2456">
        <f t="shared" si="2"/>
        <v>276396</v>
      </c>
      <c r="EY67" s="2457"/>
      <c r="EZ67" s="2457"/>
      <c r="FA67" s="2457"/>
      <c r="FB67" s="2457"/>
      <c r="FC67" s="2457"/>
      <c r="FD67" s="2457"/>
      <c r="FE67" s="2457"/>
      <c r="FF67" s="2457"/>
      <c r="FG67" s="2457"/>
      <c r="FH67" s="2457"/>
      <c r="FI67" s="2457"/>
      <c r="FJ67" s="2457"/>
      <c r="FK67" s="2457"/>
      <c r="FL67" s="2457"/>
      <c r="FM67" s="2457"/>
      <c r="FN67" s="2458"/>
      <c r="FP67" s="148">
        <f>AQ67+BG67+CD67-CY67-DQ67+EI67-'F1'!DY126</f>
        <v>0</v>
      </c>
    </row>
    <row r="68" spans="1:173" ht="18" customHeight="1">
      <c r="C68" s="171"/>
      <c r="D68" s="2993" t="s">
        <v>1177</v>
      </c>
      <c r="E68" s="2993"/>
      <c r="F68" s="2993"/>
      <c r="G68" s="2993"/>
      <c r="H68" s="2993"/>
      <c r="I68" s="2993"/>
      <c r="J68" s="2993"/>
      <c r="K68" s="2993"/>
      <c r="L68" s="2993"/>
      <c r="M68" s="2993"/>
      <c r="N68" s="2993"/>
      <c r="O68" s="2993"/>
      <c r="P68" s="2993"/>
      <c r="Q68" s="2993"/>
      <c r="R68" s="2993"/>
      <c r="S68" s="2993"/>
      <c r="T68" s="2993"/>
      <c r="U68" s="2993"/>
      <c r="V68" s="2993"/>
      <c r="W68" s="2993"/>
      <c r="X68" s="2994"/>
      <c r="Y68" s="2859">
        <v>5568</v>
      </c>
      <c r="Z68" s="2860"/>
      <c r="AA68" s="2860"/>
      <c r="AB68" s="2860"/>
      <c r="AC68" s="2861"/>
      <c r="AD68" s="170"/>
      <c r="AE68" s="457"/>
      <c r="AF68" s="457"/>
      <c r="AG68" s="457"/>
      <c r="AH68" s="457"/>
      <c r="AI68" s="960" t="s">
        <v>774</v>
      </c>
      <c r="AJ68" s="2864" t="s">
        <v>210</v>
      </c>
      <c r="AK68" s="2864"/>
      <c r="AL68" s="2864"/>
      <c r="AM68" s="459"/>
      <c r="AN68" s="459"/>
      <c r="AO68" s="2883" t="s">
        <v>7</v>
      </c>
      <c r="AP68" s="2983"/>
      <c r="AQ68" s="2460">
        <f>'F1'!DY131</f>
        <v>251807</v>
      </c>
      <c r="AR68" s="2457"/>
      <c r="AS68" s="2457"/>
      <c r="AT68" s="2457"/>
      <c r="AU68" s="2457"/>
      <c r="AV68" s="2457"/>
      <c r="AW68" s="2457"/>
      <c r="AX68" s="2457"/>
      <c r="AY68" s="2457"/>
      <c r="AZ68" s="2457"/>
      <c r="BA68" s="2457"/>
      <c r="BB68" s="2457"/>
      <c r="BC68" s="2457"/>
      <c r="BD68" s="2457"/>
      <c r="BE68" s="2457"/>
      <c r="BF68" s="2457"/>
      <c r="BG68" s="3070">
        <v>10277683</v>
      </c>
      <c r="BH68" s="3071"/>
      <c r="BI68" s="3071"/>
      <c r="BJ68" s="3071"/>
      <c r="BK68" s="3071"/>
      <c r="BL68" s="3071"/>
      <c r="BM68" s="3071"/>
      <c r="BN68" s="3071"/>
      <c r="BO68" s="3071"/>
      <c r="BP68" s="3071"/>
      <c r="BQ68" s="3071"/>
      <c r="BR68" s="3071"/>
      <c r="BS68" s="3071"/>
      <c r="BT68" s="3071"/>
      <c r="BU68" s="3071"/>
      <c r="BV68" s="3071"/>
      <c r="BW68" s="3071"/>
      <c r="BX68" s="3071"/>
      <c r="BY68" s="3071"/>
      <c r="BZ68" s="3071"/>
      <c r="CA68" s="3071"/>
      <c r="CB68" s="3071"/>
      <c r="CC68" s="3128"/>
      <c r="CD68" s="3070"/>
      <c r="CE68" s="3071"/>
      <c r="CF68" s="3071"/>
      <c r="CG68" s="3071"/>
      <c r="CH68" s="3071"/>
      <c r="CI68" s="3071"/>
      <c r="CJ68" s="3071"/>
      <c r="CK68" s="3071"/>
      <c r="CL68" s="3071"/>
      <c r="CM68" s="3071"/>
      <c r="CN68" s="3071"/>
      <c r="CO68" s="3071"/>
      <c r="CP68" s="3071"/>
      <c r="CQ68" s="3071"/>
      <c r="CR68" s="3071"/>
      <c r="CS68" s="3071"/>
      <c r="CT68" s="3071"/>
      <c r="CU68" s="3071"/>
      <c r="CV68" s="3128"/>
      <c r="CW68" s="2979" t="s">
        <v>0</v>
      </c>
      <c r="CX68" s="2188"/>
      <c r="CY68" s="2020">
        <f>10056705-453</f>
        <v>10056252</v>
      </c>
      <c r="CZ68" s="2020"/>
      <c r="DA68" s="2020"/>
      <c r="DB68" s="2020"/>
      <c r="DC68" s="2020"/>
      <c r="DD68" s="2020"/>
      <c r="DE68" s="2020"/>
      <c r="DF68" s="2020"/>
      <c r="DG68" s="2020"/>
      <c r="DH68" s="2020"/>
      <c r="DI68" s="2020"/>
      <c r="DJ68" s="2020"/>
      <c r="DK68" s="2020"/>
      <c r="DL68" s="2020"/>
      <c r="DM68" s="2183" t="s">
        <v>1</v>
      </c>
      <c r="DN68" s="2848"/>
      <c r="DO68" s="2979" t="s">
        <v>0</v>
      </c>
      <c r="DP68" s="2188"/>
      <c r="DQ68" s="2020">
        <v>453</v>
      </c>
      <c r="DR68" s="2020"/>
      <c r="DS68" s="2020"/>
      <c r="DT68" s="2020"/>
      <c r="DU68" s="2020"/>
      <c r="DV68" s="2020"/>
      <c r="DW68" s="2020"/>
      <c r="DX68" s="2020"/>
      <c r="DY68" s="2020"/>
      <c r="DZ68" s="2020"/>
      <c r="EA68" s="2020"/>
      <c r="EB68" s="2020"/>
      <c r="EC68" s="2020"/>
      <c r="ED68" s="2020"/>
      <c r="EE68" s="2183" t="s">
        <v>1</v>
      </c>
      <c r="EF68" s="2848"/>
      <c r="EG68" s="2188"/>
      <c r="EH68" s="2188"/>
      <c r="EI68" s="2020"/>
      <c r="EJ68" s="2020"/>
      <c r="EK68" s="2020"/>
      <c r="EL68" s="2020"/>
      <c r="EM68" s="2020"/>
      <c r="EN68" s="2020"/>
      <c r="EO68" s="2020"/>
      <c r="EP68" s="2020"/>
      <c r="EQ68" s="2020"/>
      <c r="ER68" s="2020"/>
      <c r="ES68" s="2020"/>
      <c r="ET68" s="2020"/>
      <c r="EU68" s="2020"/>
      <c r="EV68" s="2183"/>
      <c r="EW68" s="2183"/>
      <c r="EX68" s="2456">
        <f t="shared" si="2"/>
        <v>472785</v>
      </c>
      <c r="EY68" s="2457"/>
      <c r="EZ68" s="2457"/>
      <c r="FA68" s="2457"/>
      <c r="FB68" s="2457"/>
      <c r="FC68" s="2457"/>
      <c r="FD68" s="2457"/>
      <c r="FE68" s="2457"/>
      <c r="FF68" s="2457"/>
      <c r="FG68" s="2457"/>
      <c r="FH68" s="2457"/>
      <c r="FI68" s="2457"/>
      <c r="FJ68" s="2457"/>
      <c r="FK68" s="2457"/>
      <c r="FL68" s="2457"/>
      <c r="FM68" s="2457"/>
      <c r="FN68" s="2458"/>
      <c r="FP68" s="148">
        <f>AQ68+BG68+CD68-CY68-DQ68+EI68-'F1'!DJ131</f>
        <v>0</v>
      </c>
    </row>
    <row r="69" spans="1:173" ht="18" customHeight="1">
      <c r="C69" s="171"/>
      <c r="D69" s="3414"/>
      <c r="E69" s="3414"/>
      <c r="F69" s="3414"/>
      <c r="G69" s="3414"/>
      <c r="H69" s="3414"/>
      <c r="I69" s="3414"/>
      <c r="J69" s="3414"/>
      <c r="K69" s="3414"/>
      <c r="L69" s="3414"/>
      <c r="M69" s="3414"/>
      <c r="N69" s="3414"/>
      <c r="O69" s="3414"/>
      <c r="P69" s="3414"/>
      <c r="Q69" s="3414"/>
      <c r="R69" s="3414"/>
      <c r="S69" s="3414"/>
      <c r="T69" s="3414"/>
      <c r="U69" s="3414"/>
      <c r="V69" s="3414"/>
      <c r="W69" s="3414"/>
      <c r="X69" s="3415"/>
      <c r="Y69" s="2859">
        <v>5588</v>
      </c>
      <c r="Z69" s="2860"/>
      <c r="AA69" s="2860"/>
      <c r="AB69" s="2860"/>
      <c r="AC69" s="2861"/>
      <c r="AD69" s="170"/>
      <c r="AE69" s="457"/>
      <c r="AF69" s="457"/>
      <c r="AG69" s="457"/>
      <c r="AH69" s="457"/>
      <c r="AI69" s="960" t="s">
        <v>774</v>
      </c>
      <c r="AJ69" s="2864" t="s">
        <v>211</v>
      </c>
      <c r="AK69" s="2864"/>
      <c r="AL69" s="2864"/>
      <c r="AM69" s="459"/>
      <c r="AN69" s="459"/>
      <c r="AO69" s="2883" t="s">
        <v>8</v>
      </c>
      <c r="AP69" s="2983"/>
      <c r="AQ69" s="2443">
        <f>'F1'!EN131</f>
        <v>131630</v>
      </c>
      <c r="AR69" s="2444"/>
      <c r="AS69" s="2444"/>
      <c r="AT69" s="2444"/>
      <c r="AU69" s="2444"/>
      <c r="AV69" s="2444"/>
      <c r="AW69" s="2444"/>
      <c r="AX69" s="2444"/>
      <c r="AY69" s="2444"/>
      <c r="AZ69" s="2444"/>
      <c r="BA69" s="2444"/>
      <c r="BB69" s="2444"/>
      <c r="BC69" s="2444"/>
      <c r="BD69" s="2444"/>
      <c r="BE69" s="2444"/>
      <c r="BF69" s="2444"/>
      <c r="BG69" s="2915">
        <v>9880654</v>
      </c>
      <c r="BH69" s="2916"/>
      <c r="BI69" s="2916"/>
      <c r="BJ69" s="2916"/>
      <c r="BK69" s="2916"/>
      <c r="BL69" s="2916"/>
      <c r="BM69" s="2916"/>
      <c r="BN69" s="2916"/>
      <c r="BO69" s="2916"/>
      <c r="BP69" s="2916"/>
      <c r="BQ69" s="2916"/>
      <c r="BR69" s="2916"/>
      <c r="BS69" s="2916"/>
      <c r="BT69" s="2916"/>
      <c r="BU69" s="2916"/>
      <c r="BV69" s="2916"/>
      <c r="BW69" s="2916"/>
      <c r="BX69" s="2916"/>
      <c r="BY69" s="2916"/>
      <c r="BZ69" s="2916"/>
      <c r="CA69" s="2916"/>
      <c r="CB69" s="2916"/>
      <c r="CC69" s="2917"/>
      <c r="CD69" s="2915"/>
      <c r="CE69" s="2916"/>
      <c r="CF69" s="2916"/>
      <c r="CG69" s="2916"/>
      <c r="CH69" s="2916"/>
      <c r="CI69" s="2916"/>
      <c r="CJ69" s="2916"/>
      <c r="CK69" s="2916"/>
      <c r="CL69" s="2916"/>
      <c r="CM69" s="2916"/>
      <c r="CN69" s="2916"/>
      <c r="CO69" s="2916"/>
      <c r="CP69" s="2916"/>
      <c r="CQ69" s="2916"/>
      <c r="CR69" s="2916"/>
      <c r="CS69" s="2916"/>
      <c r="CT69" s="2916"/>
      <c r="CU69" s="2916"/>
      <c r="CV69" s="2917"/>
      <c r="CW69" s="2907" t="s">
        <v>0</v>
      </c>
      <c r="CX69" s="2075"/>
      <c r="CY69" s="2164">
        <f>9760477-2718</f>
        <v>9757759</v>
      </c>
      <c r="CZ69" s="2164"/>
      <c r="DA69" s="2164"/>
      <c r="DB69" s="2164"/>
      <c r="DC69" s="2164"/>
      <c r="DD69" s="2164"/>
      <c r="DE69" s="2164"/>
      <c r="DF69" s="2164"/>
      <c r="DG69" s="2164"/>
      <c r="DH69" s="2164"/>
      <c r="DI69" s="2164"/>
      <c r="DJ69" s="2164"/>
      <c r="DK69" s="2164"/>
      <c r="DL69" s="2164"/>
      <c r="DM69" s="2911" t="s">
        <v>1</v>
      </c>
      <c r="DN69" s="2912"/>
      <c r="DO69" s="2907" t="s">
        <v>0</v>
      </c>
      <c r="DP69" s="2075"/>
      <c r="DQ69" s="2164">
        <v>2718</v>
      </c>
      <c r="DR69" s="2164"/>
      <c r="DS69" s="2164"/>
      <c r="DT69" s="2164"/>
      <c r="DU69" s="2164"/>
      <c r="DV69" s="2164"/>
      <c r="DW69" s="2164"/>
      <c r="DX69" s="2164"/>
      <c r="DY69" s="2164"/>
      <c r="DZ69" s="2164"/>
      <c r="EA69" s="2164"/>
      <c r="EB69" s="2164"/>
      <c r="EC69" s="2164"/>
      <c r="ED69" s="2164"/>
      <c r="EE69" s="2911" t="s">
        <v>1</v>
      </c>
      <c r="EF69" s="2912"/>
      <c r="EG69" s="2075"/>
      <c r="EH69" s="2075"/>
      <c r="EI69" s="2164"/>
      <c r="EJ69" s="2164"/>
      <c r="EK69" s="2164"/>
      <c r="EL69" s="2164"/>
      <c r="EM69" s="2164"/>
      <c r="EN69" s="2164"/>
      <c r="EO69" s="2164"/>
      <c r="EP69" s="2164"/>
      <c r="EQ69" s="2164"/>
      <c r="ER69" s="2164"/>
      <c r="ES69" s="2164"/>
      <c r="ET69" s="2164"/>
      <c r="EU69" s="2164"/>
      <c r="EV69" s="2911"/>
      <c r="EW69" s="2911"/>
      <c r="EX69" s="2456">
        <f t="shared" si="2"/>
        <v>251807</v>
      </c>
      <c r="EY69" s="2457"/>
      <c r="EZ69" s="2457"/>
      <c r="FA69" s="2457"/>
      <c r="FB69" s="2457"/>
      <c r="FC69" s="2457"/>
      <c r="FD69" s="2457"/>
      <c r="FE69" s="2457"/>
      <c r="FF69" s="2457"/>
      <c r="FG69" s="2457"/>
      <c r="FH69" s="2457"/>
      <c r="FI69" s="2457"/>
      <c r="FJ69" s="2457"/>
      <c r="FK69" s="2457"/>
      <c r="FL69" s="2457"/>
      <c r="FM69" s="2457"/>
      <c r="FN69" s="2458"/>
      <c r="FP69" s="148">
        <f>AQ69+BG69+CD69-CY69-DQ69+EI69-'F1'!DY131</f>
        <v>0</v>
      </c>
    </row>
    <row r="70" spans="1:173" ht="18" customHeight="1">
      <c r="C70" s="171"/>
      <c r="D70" s="3469" t="s">
        <v>1193</v>
      </c>
      <c r="E70" s="3469"/>
      <c r="F70" s="3469"/>
      <c r="G70" s="3469"/>
      <c r="H70" s="3469"/>
      <c r="I70" s="3469"/>
      <c r="J70" s="3469"/>
      <c r="K70" s="3469"/>
      <c r="L70" s="3469"/>
      <c r="M70" s="3469"/>
      <c r="N70" s="3469"/>
      <c r="O70" s="3469"/>
      <c r="P70" s="3469"/>
      <c r="Q70" s="3469"/>
      <c r="R70" s="3469"/>
      <c r="S70" s="3469"/>
      <c r="T70" s="3469"/>
      <c r="U70" s="3469"/>
      <c r="V70" s="3469"/>
      <c r="W70" s="3469"/>
      <c r="X70" s="3470"/>
      <c r="Y70" s="2859">
        <v>5569</v>
      </c>
      <c r="Z70" s="2860"/>
      <c r="AA70" s="2860"/>
      <c r="AB70" s="2860"/>
      <c r="AC70" s="2861"/>
      <c r="AD70" s="170"/>
      <c r="AE70" s="457"/>
      <c r="AF70" s="457"/>
      <c r="AG70" s="457"/>
      <c r="AH70" s="457"/>
      <c r="AI70" s="960" t="s">
        <v>774</v>
      </c>
      <c r="AJ70" s="2864" t="s">
        <v>210</v>
      </c>
      <c r="AK70" s="2864"/>
      <c r="AL70" s="2864"/>
      <c r="AM70" s="459"/>
      <c r="AN70" s="459"/>
      <c r="AO70" s="2883" t="s">
        <v>7</v>
      </c>
      <c r="AP70" s="2983"/>
      <c r="AQ70" s="2460">
        <f>EX71</f>
        <v>0</v>
      </c>
      <c r="AR70" s="2457"/>
      <c r="AS70" s="2457"/>
      <c r="AT70" s="2457"/>
      <c r="AU70" s="2457"/>
      <c r="AV70" s="2457"/>
      <c r="AW70" s="2457"/>
      <c r="AX70" s="2457"/>
      <c r="AY70" s="2457"/>
      <c r="AZ70" s="2457"/>
      <c r="BA70" s="2457"/>
      <c r="BB70" s="2457"/>
      <c r="BC70" s="2457"/>
      <c r="BD70" s="2457"/>
      <c r="BE70" s="2457"/>
      <c r="BF70" s="2457"/>
      <c r="BG70" s="3070"/>
      <c r="BH70" s="3071"/>
      <c r="BI70" s="3071"/>
      <c r="BJ70" s="3071"/>
      <c r="BK70" s="3071"/>
      <c r="BL70" s="3071"/>
      <c r="BM70" s="3071"/>
      <c r="BN70" s="3071"/>
      <c r="BO70" s="3071"/>
      <c r="BP70" s="3071"/>
      <c r="BQ70" s="3071"/>
      <c r="BR70" s="3071"/>
      <c r="BS70" s="3071"/>
      <c r="BT70" s="3071"/>
      <c r="BU70" s="3071"/>
      <c r="BV70" s="3071"/>
      <c r="BW70" s="3071"/>
      <c r="BX70" s="3071"/>
      <c r="BY70" s="3071"/>
      <c r="BZ70" s="3071"/>
      <c r="CA70" s="3071"/>
      <c r="CB70" s="3071"/>
      <c r="CC70" s="3128"/>
      <c r="CD70" s="3070"/>
      <c r="CE70" s="3071"/>
      <c r="CF70" s="3071"/>
      <c r="CG70" s="3071"/>
      <c r="CH70" s="3071"/>
      <c r="CI70" s="3071"/>
      <c r="CJ70" s="3071"/>
      <c r="CK70" s="3071"/>
      <c r="CL70" s="3071"/>
      <c r="CM70" s="3071"/>
      <c r="CN70" s="3071"/>
      <c r="CO70" s="3071"/>
      <c r="CP70" s="3071"/>
      <c r="CQ70" s="3071"/>
      <c r="CR70" s="3071"/>
      <c r="CS70" s="3071"/>
      <c r="CT70" s="3071"/>
      <c r="CU70" s="3071"/>
      <c r="CV70" s="3128"/>
      <c r="CW70" s="2979" t="s">
        <v>0</v>
      </c>
      <c r="CX70" s="2188"/>
      <c r="CY70" s="2020"/>
      <c r="CZ70" s="2020"/>
      <c r="DA70" s="2020"/>
      <c r="DB70" s="2020"/>
      <c r="DC70" s="2020"/>
      <c r="DD70" s="2020"/>
      <c r="DE70" s="2020"/>
      <c r="DF70" s="2020"/>
      <c r="DG70" s="2020"/>
      <c r="DH70" s="2020"/>
      <c r="DI70" s="2020"/>
      <c r="DJ70" s="2020"/>
      <c r="DK70" s="2020"/>
      <c r="DL70" s="2020"/>
      <c r="DM70" s="2183" t="s">
        <v>1</v>
      </c>
      <c r="DN70" s="2848"/>
      <c r="DO70" s="2979" t="s">
        <v>0</v>
      </c>
      <c r="DP70" s="2188"/>
      <c r="DQ70" s="2020"/>
      <c r="DR70" s="2020"/>
      <c r="DS70" s="2020"/>
      <c r="DT70" s="2020"/>
      <c r="DU70" s="2020"/>
      <c r="DV70" s="2020"/>
      <c r="DW70" s="2020"/>
      <c r="DX70" s="2020"/>
      <c r="DY70" s="2020"/>
      <c r="DZ70" s="2020"/>
      <c r="EA70" s="2020"/>
      <c r="EB70" s="2020"/>
      <c r="EC70" s="2020"/>
      <c r="ED70" s="2020"/>
      <c r="EE70" s="2183" t="s">
        <v>1</v>
      </c>
      <c r="EF70" s="2848"/>
      <c r="EG70" s="2188"/>
      <c r="EH70" s="2188"/>
      <c r="EI70" s="2020"/>
      <c r="EJ70" s="2020"/>
      <c r="EK70" s="2020"/>
      <c r="EL70" s="2020"/>
      <c r="EM70" s="2020"/>
      <c r="EN70" s="2020"/>
      <c r="EO70" s="2020"/>
      <c r="EP70" s="2020"/>
      <c r="EQ70" s="2020"/>
      <c r="ER70" s="2020"/>
      <c r="ES70" s="2020"/>
      <c r="ET70" s="2020"/>
      <c r="EU70" s="2020"/>
      <c r="EV70" s="2183"/>
      <c r="EW70" s="2183"/>
      <c r="EX70" s="2456">
        <f t="shared" si="2"/>
        <v>0</v>
      </c>
      <c r="EY70" s="2457"/>
      <c r="EZ70" s="2457"/>
      <c r="FA70" s="2457"/>
      <c r="FB70" s="2457"/>
      <c r="FC70" s="2457"/>
      <c r="FD70" s="2457"/>
      <c r="FE70" s="2457"/>
      <c r="FF70" s="2457"/>
      <c r="FG70" s="2457"/>
      <c r="FH70" s="2457"/>
      <c r="FI70" s="2457"/>
      <c r="FJ70" s="2457"/>
      <c r="FK70" s="2457"/>
      <c r="FL70" s="2457"/>
      <c r="FM70" s="2457"/>
      <c r="FN70" s="2458"/>
    </row>
    <row r="71" spans="1:173" ht="20.100000000000001" customHeight="1">
      <c r="C71" s="171"/>
      <c r="D71" s="2609"/>
      <c r="E71" s="2609"/>
      <c r="F71" s="2609"/>
      <c r="G71" s="2609"/>
      <c r="H71" s="2609"/>
      <c r="I71" s="2609"/>
      <c r="J71" s="2609"/>
      <c r="K71" s="2609"/>
      <c r="L71" s="2609"/>
      <c r="M71" s="2609"/>
      <c r="N71" s="2609"/>
      <c r="O71" s="2609"/>
      <c r="P71" s="2609"/>
      <c r="Q71" s="2609"/>
      <c r="R71" s="2609"/>
      <c r="S71" s="2609"/>
      <c r="T71" s="2609"/>
      <c r="U71" s="2609"/>
      <c r="V71" s="2609"/>
      <c r="W71" s="2609"/>
      <c r="X71" s="2610"/>
      <c r="Y71" s="2859">
        <v>5589</v>
      </c>
      <c r="Z71" s="2860"/>
      <c r="AA71" s="2860"/>
      <c r="AB71" s="2860"/>
      <c r="AC71" s="2861"/>
      <c r="AD71" s="170"/>
      <c r="AE71" s="457"/>
      <c r="AF71" s="457"/>
      <c r="AG71" s="457"/>
      <c r="AH71" s="457"/>
      <c r="AI71" s="960" t="s">
        <v>774</v>
      </c>
      <c r="AJ71" s="2864" t="s">
        <v>211</v>
      </c>
      <c r="AK71" s="2864"/>
      <c r="AL71" s="2864"/>
      <c r="AM71" s="459"/>
      <c r="AN71" s="459"/>
      <c r="AO71" s="2883" t="s">
        <v>8</v>
      </c>
      <c r="AP71" s="2983"/>
      <c r="AQ71" s="3133"/>
      <c r="AR71" s="3071"/>
      <c r="AS71" s="3071"/>
      <c r="AT71" s="3071"/>
      <c r="AU71" s="3071"/>
      <c r="AV71" s="3071"/>
      <c r="AW71" s="3071"/>
      <c r="AX71" s="3071"/>
      <c r="AY71" s="3071"/>
      <c r="AZ71" s="3071"/>
      <c r="BA71" s="3071"/>
      <c r="BB71" s="3071"/>
      <c r="BC71" s="3071"/>
      <c r="BD71" s="3071"/>
      <c r="BE71" s="3071"/>
      <c r="BF71" s="3071"/>
      <c r="BG71" s="3070"/>
      <c r="BH71" s="3071"/>
      <c r="BI71" s="3071"/>
      <c r="BJ71" s="3071"/>
      <c r="BK71" s="3071"/>
      <c r="BL71" s="3071"/>
      <c r="BM71" s="3071"/>
      <c r="BN71" s="3071"/>
      <c r="BO71" s="3071"/>
      <c r="BP71" s="3071"/>
      <c r="BQ71" s="3071"/>
      <c r="BR71" s="3071"/>
      <c r="BS71" s="3071"/>
      <c r="BT71" s="3071"/>
      <c r="BU71" s="3071"/>
      <c r="BV71" s="3071"/>
      <c r="BW71" s="3071"/>
      <c r="BX71" s="3071"/>
      <c r="BY71" s="3071"/>
      <c r="BZ71" s="3071"/>
      <c r="CA71" s="3071"/>
      <c r="CB71" s="3071"/>
      <c r="CC71" s="3128"/>
      <c r="CD71" s="3070"/>
      <c r="CE71" s="3071"/>
      <c r="CF71" s="3071"/>
      <c r="CG71" s="3071"/>
      <c r="CH71" s="3071"/>
      <c r="CI71" s="3071"/>
      <c r="CJ71" s="3071"/>
      <c r="CK71" s="3071"/>
      <c r="CL71" s="3071"/>
      <c r="CM71" s="3071"/>
      <c r="CN71" s="3071"/>
      <c r="CO71" s="3071"/>
      <c r="CP71" s="3071"/>
      <c r="CQ71" s="3071"/>
      <c r="CR71" s="3071"/>
      <c r="CS71" s="3071"/>
      <c r="CT71" s="3071"/>
      <c r="CU71" s="3071"/>
      <c r="CV71" s="3128"/>
      <c r="CW71" s="2979" t="s">
        <v>0</v>
      </c>
      <c r="CX71" s="2188"/>
      <c r="CY71" s="2020"/>
      <c r="CZ71" s="2020"/>
      <c r="DA71" s="2020"/>
      <c r="DB71" s="2020"/>
      <c r="DC71" s="2020"/>
      <c r="DD71" s="2020"/>
      <c r="DE71" s="2020"/>
      <c r="DF71" s="2020"/>
      <c r="DG71" s="2020"/>
      <c r="DH71" s="2020"/>
      <c r="DI71" s="2020"/>
      <c r="DJ71" s="2020"/>
      <c r="DK71" s="2020"/>
      <c r="DL71" s="2020"/>
      <c r="DM71" s="2183" t="s">
        <v>1</v>
      </c>
      <c r="DN71" s="2848"/>
      <c r="DO71" s="2979" t="s">
        <v>0</v>
      </c>
      <c r="DP71" s="2188"/>
      <c r="DQ71" s="2020"/>
      <c r="DR71" s="2020"/>
      <c r="DS71" s="2020"/>
      <c r="DT71" s="2020"/>
      <c r="DU71" s="2020"/>
      <c r="DV71" s="2020"/>
      <c r="DW71" s="2020"/>
      <c r="DX71" s="2020"/>
      <c r="DY71" s="2020"/>
      <c r="DZ71" s="2020"/>
      <c r="EA71" s="2020"/>
      <c r="EB71" s="2020"/>
      <c r="EC71" s="2020"/>
      <c r="ED71" s="2020"/>
      <c r="EE71" s="2183" t="s">
        <v>1</v>
      </c>
      <c r="EF71" s="2848"/>
      <c r="EG71" s="2188"/>
      <c r="EH71" s="2188"/>
      <c r="EI71" s="2020"/>
      <c r="EJ71" s="2020"/>
      <c r="EK71" s="2020"/>
      <c r="EL71" s="2020"/>
      <c r="EM71" s="2020"/>
      <c r="EN71" s="2020"/>
      <c r="EO71" s="2020"/>
      <c r="EP71" s="2020"/>
      <c r="EQ71" s="2020"/>
      <c r="ER71" s="2020"/>
      <c r="ES71" s="2020"/>
      <c r="ET71" s="2020"/>
      <c r="EU71" s="2020"/>
      <c r="EV71" s="2183"/>
      <c r="EW71" s="2183"/>
      <c r="EX71" s="2456">
        <f t="shared" si="2"/>
        <v>0</v>
      </c>
      <c r="EY71" s="2457"/>
      <c r="EZ71" s="2457"/>
      <c r="FA71" s="2457"/>
      <c r="FB71" s="2457"/>
      <c r="FC71" s="2457"/>
      <c r="FD71" s="2457"/>
      <c r="FE71" s="2457"/>
      <c r="FF71" s="2457"/>
      <c r="FG71" s="2457"/>
      <c r="FH71" s="2457"/>
      <c r="FI71" s="2457"/>
      <c r="FJ71" s="2457"/>
      <c r="FK71" s="2457"/>
      <c r="FL71" s="2457"/>
      <c r="FM71" s="2457"/>
      <c r="FN71" s="2458"/>
    </row>
    <row r="72" spans="1:173" ht="20.100000000000001" customHeight="1">
      <c r="C72" s="171"/>
      <c r="D72" s="2984" t="s">
        <v>1178</v>
      </c>
      <c r="E72" s="2984"/>
      <c r="F72" s="2984"/>
      <c r="G72" s="2984"/>
      <c r="H72" s="2984"/>
      <c r="I72" s="2984"/>
      <c r="J72" s="2984"/>
      <c r="K72" s="2984"/>
      <c r="L72" s="2984"/>
      <c r="M72" s="2984"/>
      <c r="N72" s="2984"/>
      <c r="O72" s="2984"/>
      <c r="P72" s="2984"/>
      <c r="Q72" s="2984"/>
      <c r="R72" s="2984"/>
      <c r="S72" s="2984"/>
      <c r="T72" s="2984"/>
      <c r="U72" s="2984"/>
      <c r="V72" s="2984"/>
      <c r="W72" s="2984"/>
      <c r="X72" s="2985"/>
      <c r="Y72" s="2859">
        <v>55691</v>
      </c>
      <c r="Z72" s="2860"/>
      <c r="AA72" s="2860"/>
      <c r="AB72" s="2860"/>
      <c r="AC72" s="2861"/>
      <c r="AD72" s="170"/>
      <c r="AE72" s="457"/>
      <c r="AF72" s="457"/>
      <c r="AG72" s="457"/>
      <c r="AH72" s="457"/>
      <c r="AI72" s="960" t="s">
        <v>774</v>
      </c>
      <c r="AJ72" s="2864" t="s">
        <v>210</v>
      </c>
      <c r="AK72" s="2864"/>
      <c r="AL72" s="2864"/>
      <c r="AM72" s="459"/>
      <c r="AN72" s="459"/>
      <c r="AO72" s="2883" t="s">
        <v>7</v>
      </c>
      <c r="AP72" s="2983"/>
      <c r="AQ72" s="2443">
        <f>EX73</f>
        <v>187951</v>
      </c>
      <c r="AR72" s="2444"/>
      <c r="AS72" s="2444"/>
      <c r="AT72" s="2444"/>
      <c r="AU72" s="2444"/>
      <c r="AV72" s="2444"/>
      <c r="AW72" s="2444"/>
      <c r="AX72" s="2444"/>
      <c r="AY72" s="2444"/>
      <c r="AZ72" s="2444"/>
      <c r="BA72" s="2444"/>
      <c r="BB72" s="2444"/>
      <c r="BC72" s="2444"/>
      <c r="BD72" s="2444"/>
      <c r="BE72" s="2444"/>
      <c r="BF72" s="2444"/>
      <c r="BG72" s="2915">
        <v>1985420</v>
      </c>
      <c r="BH72" s="2916"/>
      <c r="BI72" s="2916"/>
      <c r="BJ72" s="2916"/>
      <c r="BK72" s="2916"/>
      <c r="BL72" s="2916"/>
      <c r="BM72" s="2916"/>
      <c r="BN72" s="2916"/>
      <c r="BO72" s="2916"/>
      <c r="BP72" s="2916"/>
      <c r="BQ72" s="2916"/>
      <c r="BR72" s="2916"/>
      <c r="BS72" s="2916"/>
      <c r="BT72" s="2916"/>
      <c r="BU72" s="2916"/>
      <c r="BV72" s="2916"/>
      <c r="BW72" s="2916"/>
      <c r="BX72" s="2916"/>
      <c r="BY72" s="2916"/>
      <c r="BZ72" s="2916"/>
      <c r="CA72" s="2916"/>
      <c r="CB72" s="2916"/>
      <c r="CC72" s="2917"/>
      <c r="CD72" s="2915"/>
      <c r="CE72" s="2916"/>
      <c r="CF72" s="2916"/>
      <c r="CG72" s="2916"/>
      <c r="CH72" s="2916"/>
      <c r="CI72" s="2916"/>
      <c r="CJ72" s="2916"/>
      <c r="CK72" s="2916"/>
      <c r="CL72" s="2916"/>
      <c r="CM72" s="2916"/>
      <c r="CN72" s="2916"/>
      <c r="CO72" s="2916"/>
      <c r="CP72" s="2916"/>
      <c r="CQ72" s="2916"/>
      <c r="CR72" s="2916"/>
      <c r="CS72" s="2916"/>
      <c r="CT72" s="2916"/>
      <c r="CU72" s="2916"/>
      <c r="CV72" s="2917"/>
      <c r="CW72" s="2907" t="s">
        <v>0</v>
      </c>
      <c r="CX72" s="2075"/>
      <c r="CY72" s="2164">
        <v>2152361</v>
      </c>
      <c r="CZ72" s="2164"/>
      <c r="DA72" s="2164"/>
      <c r="DB72" s="2164"/>
      <c r="DC72" s="2164"/>
      <c r="DD72" s="2164"/>
      <c r="DE72" s="2164"/>
      <c r="DF72" s="2164"/>
      <c r="DG72" s="2164"/>
      <c r="DH72" s="2164"/>
      <c r="DI72" s="2164"/>
      <c r="DJ72" s="2164"/>
      <c r="DK72" s="2164"/>
      <c r="DL72" s="2164"/>
      <c r="DM72" s="2911" t="s">
        <v>1</v>
      </c>
      <c r="DN72" s="2912"/>
      <c r="DO72" s="2907" t="s">
        <v>0</v>
      </c>
      <c r="DP72" s="2075"/>
      <c r="DQ72" s="2164"/>
      <c r="DR72" s="2164"/>
      <c r="DS72" s="2164"/>
      <c r="DT72" s="2164"/>
      <c r="DU72" s="2164"/>
      <c r="DV72" s="2164"/>
      <c r="DW72" s="2164"/>
      <c r="DX72" s="2164"/>
      <c r="DY72" s="2164"/>
      <c r="DZ72" s="2164"/>
      <c r="EA72" s="2164"/>
      <c r="EB72" s="2164"/>
      <c r="EC72" s="2164"/>
      <c r="ED72" s="2164"/>
      <c r="EE72" s="2911" t="s">
        <v>1</v>
      </c>
      <c r="EF72" s="2912"/>
      <c r="EG72" s="2075"/>
      <c r="EH72" s="2075"/>
      <c r="EI72" s="2164">
        <v>13693</v>
      </c>
      <c r="EJ72" s="2164"/>
      <c r="EK72" s="2164"/>
      <c r="EL72" s="2164"/>
      <c r="EM72" s="2164"/>
      <c r="EN72" s="2164"/>
      <c r="EO72" s="2164"/>
      <c r="EP72" s="2164"/>
      <c r="EQ72" s="2164"/>
      <c r="ER72" s="2164"/>
      <c r="ES72" s="2164"/>
      <c r="ET72" s="2164"/>
      <c r="EU72" s="2164"/>
      <c r="EV72" s="2911"/>
      <c r="EW72" s="2911"/>
      <c r="EX72" s="2456">
        <f t="shared" si="2"/>
        <v>34703</v>
      </c>
      <c r="EY72" s="2457"/>
      <c r="EZ72" s="2457"/>
      <c r="FA72" s="2457"/>
      <c r="FB72" s="2457"/>
      <c r="FC72" s="2457"/>
      <c r="FD72" s="2457"/>
      <c r="FE72" s="2457"/>
      <c r="FF72" s="2457"/>
      <c r="FG72" s="2457"/>
      <c r="FH72" s="2457"/>
      <c r="FI72" s="2457"/>
      <c r="FJ72" s="2457"/>
      <c r="FK72" s="2457"/>
      <c r="FL72" s="2457"/>
      <c r="FM72" s="2457"/>
      <c r="FN72" s="2458"/>
    </row>
    <row r="73" spans="1:173" ht="20.100000000000001" customHeight="1">
      <c r="C73" s="171"/>
      <c r="D73" s="3023"/>
      <c r="E73" s="3023"/>
      <c r="F73" s="3023"/>
      <c r="G73" s="3023"/>
      <c r="H73" s="3023"/>
      <c r="I73" s="3023"/>
      <c r="J73" s="3023"/>
      <c r="K73" s="3023"/>
      <c r="L73" s="3023"/>
      <c r="M73" s="3023"/>
      <c r="N73" s="3023"/>
      <c r="O73" s="3023"/>
      <c r="P73" s="3023"/>
      <c r="Q73" s="3023"/>
      <c r="R73" s="3023"/>
      <c r="S73" s="3023"/>
      <c r="T73" s="3023"/>
      <c r="U73" s="3023"/>
      <c r="V73" s="3023"/>
      <c r="W73" s="3023"/>
      <c r="X73" s="3024"/>
      <c r="Y73" s="2859">
        <v>55891</v>
      </c>
      <c r="Z73" s="2860"/>
      <c r="AA73" s="2860"/>
      <c r="AB73" s="2860"/>
      <c r="AC73" s="2861"/>
      <c r="AD73" s="170"/>
      <c r="AE73" s="457"/>
      <c r="AF73" s="457"/>
      <c r="AG73" s="457"/>
      <c r="AH73" s="457"/>
      <c r="AI73" s="960" t="s">
        <v>774</v>
      </c>
      <c r="AJ73" s="2864" t="s">
        <v>211</v>
      </c>
      <c r="AK73" s="2864"/>
      <c r="AL73" s="2864"/>
      <c r="AM73" s="459"/>
      <c r="AN73" s="459"/>
      <c r="AO73" s="2883" t="s">
        <v>8</v>
      </c>
      <c r="AP73" s="2983"/>
      <c r="AQ73" s="3133">
        <v>352364</v>
      </c>
      <c r="AR73" s="3071"/>
      <c r="AS73" s="3071"/>
      <c r="AT73" s="3071"/>
      <c r="AU73" s="3071"/>
      <c r="AV73" s="3071"/>
      <c r="AW73" s="3071"/>
      <c r="AX73" s="3071"/>
      <c r="AY73" s="3071"/>
      <c r="AZ73" s="3071"/>
      <c r="BA73" s="3071"/>
      <c r="BB73" s="3071"/>
      <c r="BC73" s="3071"/>
      <c r="BD73" s="3071"/>
      <c r="BE73" s="3071"/>
      <c r="BF73" s="3071"/>
      <c r="BG73" s="3070">
        <v>2025389</v>
      </c>
      <c r="BH73" s="3071"/>
      <c r="BI73" s="3071"/>
      <c r="BJ73" s="3071"/>
      <c r="BK73" s="3071"/>
      <c r="BL73" s="3071"/>
      <c r="BM73" s="3071"/>
      <c r="BN73" s="3071"/>
      <c r="BO73" s="3071"/>
      <c r="BP73" s="3071"/>
      <c r="BQ73" s="3071"/>
      <c r="BR73" s="3071"/>
      <c r="BS73" s="3071"/>
      <c r="BT73" s="3071"/>
      <c r="BU73" s="3071"/>
      <c r="BV73" s="3071"/>
      <c r="BW73" s="3071"/>
      <c r="BX73" s="3071"/>
      <c r="BY73" s="3071"/>
      <c r="BZ73" s="3071"/>
      <c r="CA73" s="3071"/>
      <c r="CB73" s="3071"/>
      <c r="CC73" s="3128"/>
      <c r="CD73" s="3070"/>
      <c r="CE73" s="3071"/>
      <c r="CF73" s="3071"/>
      <c r="CG73" s="3071"/>
      <c r="CH73" s="3071"/>
      <c r="CI73" s="3071"/>
      <c r="CJ73" s="3071"/>
      <c r="CK73" s="3071"/>
      <c r="CL73" s="3071"/>
      <c r="CM73" s="3071"/>
      <c r="CN73" s="3071"/>
      <c r="CO73" s="3071"/>
      <c r="CP73" s="3071"/>
      <c r="CQ73" s="3071"/>
      <c r="CR73" s="3071"/>
      <c r="CS73" s="3071"/>
      <c r="CT73" s="3071"/>
      <c r="CU73" s="3071"/>
      <c r="CV73" s="3128"/>
      <c r="CW73" s="2979" t="s">
        <v>0</v>
      </c>
      <c r="CX73" s="2188"/>
      <c r="CY73" s="2020">
        <v>2189802</v>
      </c>
      <c r="CZ73" s="2020"/>
      <c r="DA73" s="2020"/>
      <c r="DB73" s="2020"/>
      <c r="DC73" s="2020"/>
      <c r="DD73" s="2020"/>
      <c r="DE73" s="2020"/>
      <c r="DF73" s="2020"/>
      <c r="DG73" s="2020"/>
      <c r="DH73" s="2020"/>
      <c r="DI73" s="2020"/>
      <c r="DJ73" s="2020"/>
      <c r="DK73" s="2020"/>
      <c r="DL73" s="2020"/>
      <c r="DM73" s="2183" t="s">
        <v>1</v>
      </c>
      <c r="DN73" s="2848"/>
      <c r="DO73" s="2979" t="s">
        <v>0</v>
      </c>
      <c r="DP73" s="2188"/>
      <c r="DQ73" s="2020"/>
      <c r="DR73" s="2020"/>
      <c r="DS73" s="2020"/>
      <c r="DT73" s="2020"/>
      <c r="DU73" s="2020"/>
      <c r="DV73" s="2020"/>
      <c r="DW73" s="2020"/>
      <c r="DX73" s="2020"/>
      <c r="DY73" s="2020"/>
      <c r="DZ73" s="2020"/>
      <c r="EA73" s="2020"/>
      <c r="EB73" s="2020"/>
      <c r="EC73" s="2020"/>
      <c r="ED73" s="2020"/>
      <c r="EE73" s="2183" t="s">
        <v>1</v>
      </c>
      <c r="EF73" s="2848"/>
      <c r="EG73" s="2188"/>
      <c r="EH73" s="2188"/>
      <c r="EI73" s="2020"/>
      <c r="EJ73" s="2020"/>
      <c r="EK73" s="2020"/>
      <c r="EL73" s="2020"/>
      <c r="EM73" s="2020"/>
      <c r="EN73" s="2020"/>
      <c r="EO73" s="2020"/>
      <c r="EP73" s="2020"/>
      <c r="EQ73" s="2020"/>
      <c r="ER73" s="2020"/>
      <c r="ES73" s="2020"/>
      <c r="ET73" s="2020"/>
      <c r="EU73" s="2020"/>
      <c r="EV73" s="2183"/>
      <c r="EW73" s="2183"/>
      <c r="EX73" s="2456">
        <f t="shared" si="2"/>
        <v>187951</v>
      </c>
      <c r="EY73" s="2457"/>
      <c r="EZ73" s="2457"/>
      <c r="FA73" s="2457"/>
      <c r="FB73" s="2457"/>
      <c r="FC73" s="2457"/>
      <c r="FD73" s="2457"/>
      <c r="FE73" s="2457"/>
      <c r="FF73" s="2457"/>
      <c r="FG73" s="2457"/>
      <c r="FH73" s="2457"/>
      <c r="FI73" s="2457"/>
      <c r="FJ73" s="2457"/>
      <c r="FK73" s="2457"/>
      <c r="FL73" s="2457"/>
      <c r="FM73" s="2457"/>
      <c r="FN73" s="2458"/>
    </row>
    <row r="74" spans="1:173" ht="20.100000000000001" customHeight="1">
      <c r="C74" s="171"/>
      <c r="D74" s="2984" t="s">
        <v>1181</v>
      </c>
      <c r="E74" s="2984"/>
      <c r="F74" s="2984"/>
      <c r="G74" s="2984"/>
      <c r="H74" s="2984"/>
      <c r="I74" s="2984"/>
      <c r="J74" s="2984"/>
      <c r="K74" s="2984"/>
      <c r="L74" s="2984"/>
      <c r="M74" s="2984"/>
      <c r="N74" s="2984"/>
      <c r="O74" s="2984"/>
      <c r="P74" s="2984"/>
      <c r="Q74" s="2984"/>
      <c r="R74" s="2984"/>
      <c r="S74" s="2984"/>
      <c r="T74" s="2984"/>
      <c r="U74" s="2984"/>
      <c r="V74" s="2984"/>
      <c r="W74" s="2984"/>
      <c r="X74" s="2985"/>
      <c r="Y74" s="2859">
        <v>55692</v>
      </c>
      <c r="Z74" s="2860"/>
      <c r="AA74" s="2860"/>
      <c r="AB74" s="2860"/>
      <c r="AC74" s="2861"/>
      <c r="AD74" s="170"/>
      <c r="AE74" s="457"/>
      <c r="AF74" s="457"/>
      <c r="AG74" s="457"/>
      <c r="AH74" s="457"/>
      <c r="AI74" s="960" t="s">
        <v>774</v>
      </c>
      <c r="AJ74" s="2864" t="s">
        <v>210</v>
      </c>
      <c r="AK74" s="2864"/>
      <c r="AL74" s="2864"/>
      <c r="AM74" s="459"/>
      <c r="AN74" s="459"/>
      <c r="AO74" s="2883" t="s">
        <v>7</v>
      </c>
      <c r="AP74" s="2983"/>
      <c r="AQ74" s="2443">
        <f>EX75</f>
        <v>0</v>
      </c>
      <c r="AR74" s="2444"/>
      <c r="AS74" s="2444"/>
      <c r="AT74" s="2444"/>
      <c r="AU74" s="2444"/>
      <c r="AV74" s="2444"/>
      <c r="AW74" s="2444"/>
      <c r="AX74" s="2444"/>
      <c r="AY74" s="2444"/>
      <c r="AZ74" s="2444"/>
      <c r="BA74" s="2444"/>
      <c r="BB74" s="2444"/>
      <c r="BC74" s="2444"/>
      <c r="BD74" s="2444"/>
      <c r="BE74" s="2444"/>
      <c r="BF74" s="2444"/>
      <c r="BG74" s="2915">
        <v>172754</v>
      </c>
      <c r="BH74" s="2916"/>
      <c r="BI74" s="2916"/>
      <c r="BJ74" s="2916"/>
      <c r="BK74" s="2916"/>
      <c r="BL74" s="2916"/>
      <c r="BM74" s="2916"/>
      <c r="BN74" s="2916"/>
      <c r="BO74" s="2916"/>
      <c r="BP74" s="2916"/>
      <c r="BQ74" s="2916"/>
      <c r="BR74" s="2916"/>
      <c r="BS74" s="2916"/>
      <c r="BT74" s="2916"/>
      <c r="BU74" s="2916"/>
      <c r="BV74" s="2916"/>
      <c r="BW74" s="2916"/>
      <c r="BX74" s="2916"/>
      <c r="BY74" s="2916"/>
      <c r="BZ74" s="2916"/>
      <c r="CA74" s="2916"/>
      <c r="CB74" s="2916"/>
      <c r="CC74" s="2917"/>
      <c r="CD74" s="2915"/>
      <c r="CE74" s="2916"/>
      <c r="CF74" s="2916"/>
      <c r="CG74" s="2916"/>
      <c r="CH74" s="2916"/>
      <c r="CI74" s="2916"/>
      <c r="CJ74" s="2916"/>
      <c r="CK74" s="2916"/>
      <c r="CL74" s="2916"/>
      <c r="CM74" s="2916"/>
      <c r="CN74" s="2916"/>
      <c r="CO74" s="2916"/>
      <c r="CP74" s="2916"/>
      <c r="CQ74" s="2916"/>
      <c r="CR74" s="2916"/>
      <c r="CS74" s="2916"/>
      <c r="CT74" s="2916"/>
      <c r="CU74" s="2916"/>
      <c r="CV74" s="2917"/>
      <c r="CW74" s="2907" t="s">
        <v>0</v>
      </c>
      <c r="CX74" s="2075"/>
      <c r="CY74" s="2164">
        <v>165177</v>
      </c>
      <c r="CZ74" s="2164"/>
      <c r="DA74" s="2164"/>
      <c r="DB74" s="2164"/>
      <c r="DC74" s="2164"/>
      <c r="DD74" s="2164"/>
      <c r="DE74" s="2164"/>
      <c r="DF74" s="2164"/>
      <c r="DG74" s="2164"/>
      <c r="DH74" s="2164"/>
      <c r="DI74" s="2164"/>
      <c r="DJ74" s="2164"/>
      <c r="DK74" s="2164"/>
      <c r="DL74" s="2164"/>
      <c r="DM74" s="2911" t="s">
        <v>1</v>
      </c>
      <c r="DN74" s="2912"/>
      <c r="DO74" s="2907" t="s">
        <v>0</v>
      </c>
      <c r="DP74" s="2075"/>
      <c r="DQ74" s="2164"/>
      <c r="DR74" s="2164"/>
      <c r="DS74" s="2164"/>
      <c r="DT74" s="2164"/>
      <c r="DU74" s="2164"/>
      <c r="DV74" s="2164"/>
      <c r="DW74" s="2164"/>
      <c r="DX74" s="2164"/>
      <c r="DY74" s="2164"/>
      <c r="DZ74" s="2164"/>
      <c r="EA74" s="2164"/>
      <c r="EB74" s="2164"/>
      <c r="EC74" s="2164"/>
      <c r="ED74" s="2164"/>
      <c r="EE74" s="2911" t="s">
        <v>1</v>
      </c>
      <c r="EF74" s="2912"/>
      <c r="EG74" s="2075"/>
      <c r="EH74" s="2075"/>
      <c r="EI74" s="2164"/>
      <c r="EJ74" s="2164"/>
      <c r="EK74" s="2164"/>
      <c r="EL74" s="2164"/>
      <c r="EM74" s="2164"/>
      <c r="EN74" s="2164"/>
      <c r="EO74" s="2164"/>
      <c r="EP74" s="2164"/>
      <c r="EQ74" s="2164"/>
      <c r="ER74" s="2164"/>
      <c r="ES74" s="2164"/>
      <c r="ET74" s="2164"/>
      <c r="EU74" s="2164"/>
      <c r="EV74" s="2911"/>
      <c r="EW74" s="2911"/>
      <c r="EX74" s="2456">
        <f t="shared" si="2"/>
        <v>7577</v>
      </c>
      <c r="EY74" s="2457"/>
      <c r="EZ74" s="2457"/>
      <c r="FA74" s="2457"/>
      <c r="FB74" s="2457"/>
      <c r="FC74" s="2457"/>
      <c r="FD74" s="2457"/>
      <c r="FE74" s="2457"/>
      <c r="FF74" s="2457"/>
      <c r="FG74" s="2457"/>
      <c r="FH74" s="2457"/>
      <c r="FI74" s="2457"/>
      <c r="FJ74" s="2457"/>
      <c r="FK74" s="2457"/>
      <c r="FL74" s="2457"/>
      <c r="FM74" s="2457"/>
      <c r="FN74" s="2458"/>
    </row>
    <row r="75" spans="1:173" ht="20.100000000000001" customHeight="1">
      <c r="C75" s="171"/>
      <c r="D75" s="3023"/>
      <c r="E75" s="3023"/>
      <c r="F75" s="3023"/>
      <c r="G75" s="3023"/>
      <c r="H75" s="3023"/>
      <c r="I75" s="3023"/>
      <c r="J75" s="3023"/>
      <c r="K75" s="3023"/>
      <c r="L75" s="3023"/>
      <c r="M75" s="3023"/>
      <c r="N75" s="3023"/>
      <c r="O75" s="3023"/>
      <c r="P75" s="3023"/>
      <c r="Q75" s="3023"/>
      <c r="R75" s="3023"/>
      <c r="S75" s="3023"/>
      <c r="T75" s="3023"/>
      <c r="U75" s="3023"/>
      <c r="V75" s="3023"/>
      <c r="W75" s="3023"/>
      <c r="X75" s="3024"/>
      <c r="Y75" s="2859">
        <v>55892</v>
      </c>
      <c r="Z75" s="2860"/>
      <c r="AA75" s="2860"/>
      <c r="AB75" s="2860"/>
      <c r="AC75" s="2861"/>
      <c r="AD75" s="170"/>
      <c r="AE75" s="457"/>
      <c r="AF75" s="457"/>
      <c r="AG75" s="457"/>
      <c r="AH75" s="457"/>
      <c r="AI75" s="960" t="s">
        <v>774</v>
      </c>
      <c r="AJ75" s="2864" t="s">
        <v>211</v>
      </c>
      <c r="AK75" s="2864"/>
      <c r="AL75" s="2864"/>
      <c r="AM75" s="459"/>
      <c r="AN75" s="459"/>
      <c r="AO75" s="2883" t="s">
        <v>8</v>
      </c>
      <c r="AP75" s="2983"/>
      <c r="AQ75" s="2895">
        <v>19117</v>
      </c>
      <c r="AR75" s="2843"/>
      <c r="AS75" s="2843"/>
      <c r="AT75" s="2843"/>
      <c r="AU75" s="2843"/>
      <c r="AV75" s="2843"/>
      <c r="AW75" s="2843"/>
      <c r="AX75" s="2843"/>
      <c r="AY75" s="2843"/>
      <c r="AZ75" s="2843"/>
      <c r="BA75" s="2843"/>
      <c r="BB75" s="2843"/>
      <c r="BC75" s="2843"/>
      <c r="BD75" s="2843"/>
      <c r="BE75" s="2843"/>
      <c r="BF75" s="2843"/>
      <c r="BG75" s="2914">
        <v>134315</v>
      </c>
      <c r="BH75" s="2843"/>
      <c r="BI75" s="2843"/>
      <c r="BJ75" s="2843"/>
      <c r="BK75" s="2843"/>
      <c r="BL75" s="2843"/>
      <c r="BM75" s="2843"/>
      <c r="BN75" s="2843"/>
      <c r="BO75" s="2843"/>
      <c r="BP75" s="2843"/>
      <c r="BQ75" s="2843"/>
      <c r="BR75" s="2843"/>
      <c r="BS75" s="2843"/>
      <c r="BT75" s="2843"/>
      <c r="BU75" s="2843"/>
      <c r="BV75" s="2843"/>
      <c r="BW75" s="2843"/>
      <c r="BX75" s="2843"/>
      <c r="BY75" s="2843"/>
      <c r="BZ75" s="2843"/>
      <c r="CA75" s="2843"/>
      <c r="CB75" s="2843"/>
      <c r="CC75" s="2844"/>
      <c r="CD75" s="2914"/>
      <c r="CE75" s="2843"/>
      <c r="CF75" s="2843"/>
      <c r="CG75" s="2843"/>
      <c r="CH75" s="2843"/>
      <c r="CI75" s="2843"/>
      <c r="CJ75" s="2843"/>
      <c r="CK75" s="2843"/>
      <c r="CL75" s="2843"/>
      <c r="CM75" s="2843"/>
      <c r="CN75" s="2843"/>
      <c r="CO75" s="2843"/>
      <c r="CP75" s="2843"/>
      <c r="CQ75" s="2843"/>
      <c r="CR75" s="2843"/>
      <c r="CS75" s="2843"/>
      <c r="CT75" s="2843"/>
      <c r="CU75" s="2843"/>
      <c r="CV75" s="2844"/>
      <c r="CW75" s="2839" t="s">
        <v>0</v>
      </c>
      <c r="CX75" s="2114"/>
      <c r="CY75" s="1510">
        <v>153432</v>
      </c>
      <c r="CZ75" s="1510"/>
      <c r="DA75" s="1510"/>
      <c r="DB75" s="1510"/>
      <c r="DC75" s="1510"/>
      <c r="DD75" s="1510"/>
      <c r="DE75" s="1510"/>
      <c r="DF75" s="1510"/>
      <c r="DG75" s="1510"/>
      <c r="DH75" s="1510"/>
      <c r="DI75" s="1510"/>
      <c r="DJ75" s="1510"/>
      <c r="DK75" s="1510"/>
      <c r="DL75" s="1510"/>
      <c r="DM75" s="2118" t="s">
        <v>1</v>
      </c>
      <c r="DN75" s="2833"/>
      <c r="DO75" s="2839" t="s">
        <v>0</v>
      </c>
      <c r="DP75" s="2114"/>
      <c r="DQ75" s="1510"/>
      <c r="DR75" s="1510"/>
      <c r="DS75" s="1510"/>
      <c r="DT75" s="1510"/>
      <c r="DU75" s="1510"/>
      <c r="DV75" s="1510"/>
      <c r="DW75" s="1510"/>
      <c r="DX75" s="1510"/>
      <c r="DY75" s="1510"/>
      <c r="DZ75" s="1510"/>
      <c r="EA75" s="1510"/>
      <c r="EB75" s="1510"/>
      <c r="EC75" s="1510"/>
      <c r="ED75" s="1510"/>
      <c r="EE75" s="2118" t="s">
        <v>1</v>
      </c>
      <c r="EF75" s="2833"/>
      <c r="EG75" s="2114"/>
      <c r="EH75" s="2114"/>
      <c r="EI75" s="1510"/>
      <c r="EJ75" s="1510"/>
      <c r="EK75" s="1510"/>
      <c r="EL75" s="1510"/>
      <c r="EM75" s="1510"/>
      <c r="EN75" s="1510"/>
      <c r="EO75" s="1510"/>
      <c r="EP75" s="1510"/>
      <c r="EQ75" s="1510"/>
      <c r="ER75" s="1510"/>
      <c r="ES75" s="1510"/>
      <c r="ET75" s="1510"/>
      <c r="EU75" s="1510"/>
      <c r="EV75" s="2118"/>
      <c r="EW75" s="2118"/>
      <c r="EX75" s="2456">
        <f>AQ75+BG75+CD75-CY75-DQ75+EI75</f>
        <v>0</v>
      </c>
      <c r="EY75" s="2457"/>
      <c r="EZ75" s="2457"/>
      <c r="FA75" s="2457"/>
      <c r="FB75" s="2457"/>
      <c r="FC75" s="2457"/>
      <c r="FD75" s="2457"/>
      <c r="FE75" s="2457"/>
      <c r="FF75" s="2457"/>
      <c r="FG75" s="2457"/>
      <c r="FH75" s="2457"/>
      <c r="FI75" s="2457"/>
      <c r="FJ75" s="2457"/>
      <c r="FK75" s="2457"/>
      <c r="FL75" s="2457"/>
      <c r="FM75" s="2457"/>
      <c r="FN75" s="2458"/>
    </row>
    <row r="76" spans="1:173" ht="18" customHeight="1">
      <c r="A76" s="627" t="s">
        <v>214</v>
      </c>
      <c r="C76" s="169"/>
      <c r="D76" s="3600" t="s">
        <v>778</v>
      </c>
      <c r="E76" s="3600"/>
      <c r="F76" s="3600"/>
      <c r="G76" s="3600"/>
      <c r="H76" s="3600"/>
      <c r="I76" s="3600"/>
      <c r="J76" s="3600"/>
      <c r="K76" s="3600"/>
      <c r="L76" s="3600"/>
      <c r="M76" s="3600"/>
      <c r="N76" s="3600"/>
      <c r="O76" s="3600"/>
      <c r="P76" s="3600"/>
      <c r="Q76" s="3600"/>
      <c r="R76" s="3600"/>
      <c r="S76" s="3600"/>
      <c r="T76" s="3600"/>
      <c r="U76" s="3600"/>
      <c r="V76" s="3600"/>
      <c r="W76" s="3600"/>
      <c r="X76" s="3600"/>
      <c r="Y76" s="2859">
        <v>5550</v>
      </c>
      <c r="Z76" s="2860"/>
      <c r="AA76" s="2860"/>
      <c r="AB76" s="2860"/>
      <c r="AC76" s="2861"/>
      <c r="AD76" s="175"/>
      <c r="AE76" s="457"/>
      <c r="AF76" s="457"/>
      <c r="AG76" s="457"/>
      <c r="AH76" s="457"/>
      <c r="AI76" s="960" t="s">
        <v>774</v>
      </c>
      <c r="AJ76" s="2864" t="s">
        <v>210</v>
      </c>
      <c r="AK76" s="2864"/>
      <c r="AL76" s="2864"/>
      <c r="AM76" s="459"/>
      <c r="AN76" s="459"/>
      <c r="AO76" s="2883" t="s">
        <v>7</v>
      </c>
      <c r="AP76" s="2983"/>
      <c r="AQ76" s="2399">
        <f>AQ28+AQ8</f>
        <v>6930579</v>
      </c>
      <c r="AR76" s="2388"/>
      <c r="AS76" s="2388"/>
      <c r="AT76" s="2388"/>
      <c r="AU76" s="2388"/>
      <c r="AV76" s="2388"/>
      <c r="AW76" s="2388"/>
      <c r="AX76" s="2388"/>
      <c r="AY76" s="2388"/>
      <c r="AZ76" s="2388"/>
      <c r="BA76" s="2388"/>
      <c r="BB76" s="2388"/>
      <c r="BC76" s="2388"/>
      <c r="BD76" s="2388"/>
      <c r="BE76" s="2388"/>
      <c r="BF76" s="2388"/>
      <c r="BG76" s="2387">
        <f>BG28+BG8</f>
        <v>189421233</v>
      </c>
      <c r="BH76" s="2388"/>
      <c r="BI76" s="2388"/>
      <c r="BJ76" s="2388"/>
      <c r="BK76" s="2388"/>
      <c r="BL76" s="2388"/>
      <c r="BM76" s="2388"/>
      <c r="BN76" s="2388"/>
      <c r="BO76" s="2388"/>
      <c r="BP76" s="2388"/>
      <c r="BQ76" s="2388"/>
      <c r="BR76" s="2388"/>
      <c r="BS76" s="2388"/>
      <c r="BT76" s="2388"/>
      <c r="BU76" s="2388"/>
      <c r="BV76" s="2388"/>
      <c r="BW76" s="2388"/>
      <c r="BX76" s="2388"/>
      <c r="BY76" s="2388"/>
      <c r="BZ76" s="2388"/>
      <c r="CA76" s="2388"/>
      <c r="CB76" s="2388"/>
      <c r="CC76" s="2400"/>
      <c r="CD76" s="2387">
        <f>CD28+CD8</f>
        <v>7426</v>
      </c>
      <c r="CE76" s="2388"/>
      <c r="CF76" s="2388"/>
      <c r="CG76" s="2388"/>
      <c r="CH76" s="2388"/>
      <c r="CI76" s="2388"/>
      <c r="CJ76" s="2388"/>
      <c r="CK76" s="2388"/>
      <c r="CL76" s="2388"/>
      <c r="CM76" s="2388"/>
      <c r="CN76" s="2388"/>
      <c r="CO76" s="2388"/>
      <c r="CP76" s="2388"/>
      <c r="CQ76" s="2388"/>
      <c r="CR76" s="2388"/>
      <c r="CS76" s="2388"/>
      <c r="CT76" s="2388"/>
      <c r="CU76" s="2388"/>
      <c r="CV76" s="2400"/>
      <c r="CW76" s="2839" t="s">
        <v>0</v>
      </c>
      <c r="CX76" s="2114"/>
      <c r="CY76" s="2115">
        <f>CY28+CY8</f>
        <v>188607337</v>
      </c>
      <c r="CZ76" s="2115"/>
      <c r="DA76" s="2115"/>
      <c r="DB76" s="2115"/>
      <c r="DC76" s="2115"/>
      <c r="DD76" s="2115"/>
      <c r="DE76" s="2115"/>
      <c r="DF76" s="2115"/>
      <c r="DG76" s="2115"/>
      <c r="DH76" s="2115"/>
      <c r="DI76" s="2115"/>
      <c r="DJ76" s="2115"/>
      <c r="DK76" s="2115"/>
      <c r="DL76" s="2115"/>
      <c r="DM76" s="2118" t="s">
        <v>1</v>
      </c>
      <c r="DN76" s="2833"/>
      <c r="DO76" s="2839" t="s">
        <v>0</v>
      </c>
      <c r="DP76" s="2114"/>
      <c r="DQ76" s="2115">
        <f>DQ28+DQ8</f>
        <v>9661</v>
      </c>
      <c r="DR76" s="2115"/>
      <c r="DS76" s="2115"/>
      <c r="DT76" s="2115"/>
      <c r="DU76" s="2115"/>
      <c r="DV76" s="2115"/>
      <c r="DW76" s="2115"/>
      <c r="DX76" s="2115"/>
      <c r="DY76" s="2115"/>
      <c r="DZ76" s="2115"/>
      <c r="EA76" s="2115"/>
      <c r="EB76" s="2115"/>
      <c r="EC76" s="2115"/>
      <c r="ED76" s="2115"/>
      <c r="EE76" s="2118" t="s">
        <v>1</v>
      </c>
      <c r="EF76" s="2833"/>
      <c r="EG76" s="2905">
        <f>EI8-EI28</f>
        <v>0</v>
      </c>
      <c r="EH76" s="2116"/>
      <c r="EI76" s="2116"/>
      <c r="EJ76" s="2116"/>
      <c r="EK76" s="2116"/>
      <c r="EL76" s="2116"/>
      <c r="EM76" s="2116"/>
      <c r="EN76" s="2116"/>
      <c r="EO76" s="2116"/>
      <c r="EP76" s="2116"/>
      <c r="EQ76" s="2116"/>
      <c r="ER76" s="2116"/>
      <c r="ES76" s="2116"/>
      <c r="ET76" s="2116"/>
      <c r="EU76" s="2116"/>
      <c r="EV76" s="2116"/>
      <c r="EW76" s="2909"/>
      <c r="EX76" s="2456">
        <f>AQ76+BG76+CD76-CY76-DQ76+EG76</f>
        <v>7742240</v>
      </c>
      <c r="EY76" s="2457"/>
      <c r="EZ76" s="2457"/>
      <c r="FA76" s="2457"/>
      <c r="FB76" s="2457"/>
      <c r="FC76" s="2457"/>
      <c r="FD76" s="2457"/>
      <c r="FE76" s="2457"/>
      <c r="FF76" s="2457"/>
      <c r="FG76" s="2457"/>
      <c r="FH76" s="2457"/>
      <c r="FI76" s="2457"/>
      <c r="FJ76" s="2457"/>
      <c r="FK76" s="2457"/>
      <c r="FL76" s="2457"/>
      <c r="FM76" s="2457"/>
      <c r="FN76" s="2458"/>
    </row>
    <row r="77" spans="1:173" ht="18" customHeight="1" thickBot="1">
      <c r="C77" s="176"/>
      <c r="D77" s="3601"/>
      <c r="E77" s="3601"/>
      <c r="F77" s="3601"/>
      <c r="G77" s="3601"/>
      <c r="H77" s="3601"/>
      <c r="I77" s="3601"/>
      <c r="J77" s="3601"/>
      <c r="K77" s="3601"/>
      <c r="L77" s="3601"/>
      <c r="M77" s="3601"/>
      <c r="N77" s="3601"/>
      <c r="O77" s="3601"/>
      <c r="P77" s="3601"/>
      <c r="Q77" s="3601"/>
      <c r="R77" s="3601"/>
      <c r="S77" s="3601"/>
      <c r="T77" s="3601"/>
      <c r="U77" s="3601"/>
      <c r="V77" s="3601"/>
      <c r="W77" s="3601"/>
      <c r="X77" s="3601"/>
      <c r="Y77" s="2927">
        <v>5570</v>
      </c>
      <c r="Z77" s="2928"/>
      <c r="AA77" s="2928"/>
      <c r="AB77" s="2928"/>
      <c r="AC77" s="2929"/>
      <c r="AD77" s="177"/>
      <c r="AE77" s="461"/>
      <c r="AF77" s="461"/>
      <c r="AG77" s="461"/>
      <c r="AH77" s="461"/>
      <c r="AI77" s="969" t="s">
        <v>774</v>
      </c>
      <c r="AJ77" s="2845" t="s">
        <v>211</v>
      </c>
      <c r="AK77" s="2845"/>
      <c r="AL77" s="2845"/>
      <c r="AM77" s="178"/>
      <c r="AN77" s="178"/>
      <c r="AO77" s="3011" t="s">
        <v>8</v>
      </c>
      <c r="AP77" s="3012"/>
      <c r="AQ77" s="3121">
        <f>AQ29+AQ9</f>
        <v>6701075</v>
      </c>
      <c r="AR77" s="2447"/>
      <c r="AS77" s="2447"/>
      <c r="AT77" s="2447"/>
      <c r="AU77" s="2447"/>
      <c r="AV77" s="2447"/>
      <c r="AW77" s="2447"/>
      <c r="AX77" s="2447"/>
      <c r="AY77" s="2447"/>
      <c r="AZ77" s="2447"/>
      <c r="BA77" s="2447"/>
      <c r="BB77" s="2447"/>
      <c r="BC77" s="2447"/>
      <c r="BD77" s="2447"/>
      <c r="BE77" s="2447"/>
      <c r="BF77" s="3037"/>
      <c r="BG77" s="2446">
        <f>BG29+BG9</f>
        <v>164222485</v>
      </c>
      <c r="BH77" s="2447"/>
      <c r="BI77" s="2447"/>
      <c r="BJ77" s="2447"/>
      <c r="BK77" s="2447"/>
      <c r="BL77" s="2447"/>
      <c r="BM77" s="2447"/>
      <c r="BN77" s="2447"/>
      <c r="BO77" s="2447"/>
      <c r="BP77" s="2447"/>
      <c r="BQ77" s="2447"/>
      <c r="BR77" s="2447"/>
      <c r="BS77" s="2447"/>
      <c r="BT77" s="2447"/>
      <c r="BU77" s="2447"/>
      <c r="BV77" s="2447"/>
      <c r="BW77" s="2447"/>
      <c r="BX77" s="2447"/>
      <c r="BY77" s="2447"/>
      <c r="BZ77" s="2447"/>
      <c r="CA77" s="2447"/>
      <c r="CB77" s="2447"/>
      <c r="CC77" s="3037"/>
      <c r="CD77" s="2446">
        <f>CD29+CD9</f>
        <v>35694</v>
      </c>
      <c r="CE77" s="2447"/>
      <c r="CF77" s="2447"/>
      <c r="CG77" s="2447"/>
      <c r="CH77" s="2447"/>
      <c r="CI77" s="2447"/>
      <c r="CJ77" s="2447"/>
      <c r="CK77" s="2447"/>
      <c r="CL77" s="2447"/>
      <c r="CM77" s="2447"/>
      <c r="CN77" s="2447"/>
      <c r="CO77" s="2447"/>
      <c r="CP77" s="2447"/>
      <c r="CQ77" s="2447"/>
      <c r="CR77" s="2447"/>
      <c r="CS77" s="2447"/>
      <c r="CT77" s="2447"/>
      <c r="CU77" s="2447"/>
      <c r="CV77" s="3037"/>
      <c r="CW77" s="2834" t="s">
        <v>0</v>
      </c>
      <c r="CX77" s="2835"/>
      <c r="CY77" s="2322">
        <f>CY29+CY9</f>
        <v>163992408</v>
      </c>
      <c r="CZ77" s="2322"/>
      <c r="DA77" s="2322"/>
      <c r="DB77" s="2322"/>
      <c r="DC77" s="2322"/>
      <c r="DD77" s="2322"/>
      <c r="DE77" s="2322"/>
      <c r="DF77" s="2322"/>
      <c r="DG77" s="2322"/>
      <c r="DH77" s="2322"/>
      <c r="DI77" s="2322"/>
      <c r="DJ77" s="2322"/>
      <c r="DK77" s="2322"/>
      <c r="DL77" s="2322"/>
      <c r="DM77" s="2837" t="s">
        <v>1</v>
      </c>
      <c r="DN77" s="2838"/>
      <c r="DO77" s="2834" t="s">
        <v>0</v>
      </c>
      <c r="DP77" s="2835"/>
      <c r="DQ77" s="2322">
        <f>DQ29+DQ9</f>
        <v>36267</v>
      </c>
      <c r="DR77" s="2322"/>
      <c r="DS77" s="2322"/>
      <c r="DT77" s="2322"/>
      <c r="DU77" s="2322"/>
      <c r="DV77" s="2322"/>
      <c r="DW77" s="2322"/>
      <c r="DX77" s="2322"/>
      <c r="DY77" s="2322"/>
      <c r="DZ77" s="2322"/>
      <c r="EA77" s="2322"/>
      <c r="EB77" s="2322"/>
      <c r="EC77" s="2322"/>
      <c r="ED77" s="2322"/>
      <c r="EE77" s="2837" t="s">
        <v>1</v>
      </c>
      <c r="EF77" s="2838"/>
      <c r="EG77" s="3602">
        <f>EI9-EI29</f>
        <v>0</v>
      </c>
      <c r="EH77" s="3013"/>
      <c r="EI77" s="3013"/>
      <c r="EJ77" s="3013"/>
      <c r="EK77" s="3013"/>
      <c r="EL77" s="3013"/>
      <c r="EM77" s="3013"/>
      <c r="EN77" s="3013"/>
      <c r="EO77" s="3013"/>
      <c r="EP77" s="3013"/>
      <c r="EQ77" s="3013"/>
      <c r="ER77" s="3013"/>
      <c r="ES77" s="3013"/>
      <c r="ET77" s="3013"/>
      <c r="EU77" s="3013"/>
      <c r="EV77" s="3013"/>
      <c r="EW77" s="3603"/>
      <c r="EX77" s="2446">
        <f>AQ77+BG77+CD77-CY77-DQ77+EG77</f>
        <v>6930579</v>
      </c>
      <c r="EY77" s="2447"/>
      <c r="EZ77" s="2447"/>
      <c r="FA77" s="2447"/>
      <c r="FB77" s="2447"/>
      <c r="FC77" s="2447"/>
      <c r="FD77" s="2447"/>
      <c r="FE77" s="2447"/>
      <c r="FF77" s="2447"/>
      <c r="FG77" s="2447"/>
      <c r="FH77" s="2447"/>
      <c r="FI77" s="2447"/>
      <c r="FJ77" s="2447"/>
      <c r="FK77" s="2447"/>
      <c r="FL77" s="2447"/>
      <c r="FM77" s="2447"/>
      <c r="FN77" s="2448"/>
    </row>
    <row r="79" spans="1:173" s="450" customFormat="1" ht="15.75" customHeight="1">
      <c r="A79" s="629"/>
      <c r="G79" s="1010" t="s">
        <v>426</v>
      </c>
      <c r="H79" s="1010"/>
      <c r="I79" s="1010"/>
      <c r="J79" s="1010"/>
      <c r="K79" s="1010"/>
      <c r="L79" s="1010"/>
      <c r="M79" s="1010"/>
      <c r="N79" s="1010"/>
      <c r="O79" s="1010"/>
      <c r="P79" s="1010"/>
      <c r="Q79" s="1010"/>
      <c r="R79" s="1010"/>
      <c r="S79" s="1010"/>
      <c r="T79" s="1010"/>
      <c r="U79" s="1010"/>
      <c r="V79" s="1010"/>
      <c r="W79" s="1010"/>
      <c r="X79" s="1010"/>
      <c r="Y79" s="1010"/>
      <c r="Z79" s="1010"/>
      <c r="AA79" s="1010"/>
      <c r="AB79" s="1010"/>
      <c r="AC79" s="1010"/>
      <c r="AD79" s="1010"/>
      <c r="AE79" s="1010"/>
      <c r="AF79" s="1010"/>
      <c r="AG79" s="1010"/>
      <c r="AH79" s="1010"/>
      <c r="AI79" s="1010"/>
      <c r="AJ79" s="1010"/>
      <c r="AK79" s="1010"/>
      <c r="AL79" s="1010"/>
      <c r="AM79" s="1010"/>
      <c r="AN79" s="1010"/>
      <c r="AO79" s="1010"/>
      <c r="AP79" s="1010"/>
      <c r="AQ79" s="1010"/>
      <c r="AR79" s="1010"/>
      <c r="AS79" s="1010"/>
      <c r="AT79" s="1010"/>
      <c r="AU79" s="1010"/>
      <c r="AV79" s="1010"/>
      <c r="AW79" s="1010"/>
      <c r="AX79" s="1010"/>
      <c r="AY79" s="1010"/>
      <c r="AZ79" s="1010"/>
      <c r="BA79" s="1010"/>
      <c r="BB79" s="1010"/>
      <c r="BC79" s="1010"/>
      <c r="BD79" s="1010"/>
      <c r="BE79" s="1010"/>
      <c r="BF79" s="1010"/>
      <c r="BG79" s="1010"/>
      <c r="BH79" s="1010"/>
      <c r="BI79" s="1010"/>
      <c r="BJ79" s="1010"/>
      <c r="BK79" s="1010"/>
      <c r="BL79" s="1010"/>
      <c r="BM79" s="1010"/>
      <c r="BN79" s="1010"/>
      <c r="BO79" s="1010"/>
      <c r="BP79" s="1010"/>
      <c r="BQ79" s="1010"/>
      <c r="BR79" s="1010"/>
      <c r="BS79" s="1010"/>
      <c r="BT79" s="1010"/>
      <c r="BU79" s="1010"/>
      <c r="BV79" s="1010"/>
      <c r="BW79" s="1010"/>
      <c r="BX79" s="1010"/>
      <c r="BY79" s="1010"/>
      <c r="BZ79" s="1010"/>
      <c r="CA79" s="1010"/>
      <c r="CB79" s="1010"/>
      <c r="CC79" s="1010"/>
      <c r="CD79" s="1010"/>
      <c r="CE79" s="1010"/>
      <c r="CF79" s="1010"/>
      <c r="CG79" s="1010"/>
      <c r="CH79" s="1010"/>
      <c r="CI79" s="1010"/>
      <c r="CJ79" s="1010"/>
      <c r="CK79" s="1010"/>
      <c r="CL79" s="1010"/>
      <c r="CM79" s="1010"/>
      <c r="CN79" s="1010"/>
      <c r="CO79" s="1010"/>
      <c r="CP79" s="1010"/>
      <c r="CQ79" s="1010"/>
      <c r="CR79" s="1010"/>
      <c r="CS79" s="1010"/>
      <c r="CT79" s="1010"/>
      <c r="CU79" s="1010"/>
      <c r="CV79" s="1010"/>
      <c r="CW79" s="1010"/>
      <c r="CX79" s="1010"/>
      <c r="CY79" s="1010"/>
      <c r="CZ79" s="1010"/>
      <c r="DA79" s="1010"/>
      <c r="FI79" s="451"/>
    </row>
    <row r="80" spans="1:173" s="101" customFormat="1" ht="12.75" customHeight="1">
      <c r="A80" s="631"/>
      <c r="G80" s="1010" t="s">
        <v>300</v>
      </c>
      <c r="H80" s="1010"/>
      <c r="I80" s="1010"/>
      <c r="J80" s="1010"/>
      <c r="K80" s="1010"/>
      <c r="L80" s="1010"/>
      <c r="M80" s="1010"/>
      <c r="N80" s="1010"/>
      <c r="O80" s="1010"/>
      <c r="P80" s="1010"/>
      <c r="Q80" s="1010"/>
      <c r="R80" s="1010"/>
      <c r="S80" s="1010"/>
      <c r="T80" s="1010"/>
      <c r="U80" s="1010"/>
      <c r="V80" s="1010"/>
      <c r="W80" s="1010"/>
      <c r="X80" s="1010"/>
      <c r="Y80" s="1010"/>
      <c r="Z80" s="1010"/>
      <c r="AA80" s="1010"/>
      <c r="AB80" s="1010"/>
      <c r="AC80" s="1010"/>
      <c r="AD80" s="1010"/>
      <c r="AE80" s="1010"/>
      <c r="AF80" s="1010"/>
      <c r="AG80" s="1010"/>
      <c r="AH80" s="1010"/>
      <c r="AI80" s="1010"/>
      <c r="AJ80" s="1010"/>
      <c r="AK80" s="1010"/>
      <c r="AL80" s="1010"/>
      <c r="AM80" s="1010"/>
      <c r="AN80" s="1010"/>
      <c r="AO80" s="1010"/>
      <c r="AP80" s="1010"/>
      <c r="AQ80" s="1010"/>
      <c r="AR80" s="1010"/>
      <c r="AS80" s="1010"/>
      <c r="AT80" s="1010"/>
      <c r="AU80" s="1010"/>
      <c r="AV80" s="1010"/>
      <c r="AW80" s="1010"/>
      <c r="AX80" s="1010"/>
      <c r="AY80" s="1010"/>
      <c r="AZ80" s="1010"/>
      <c r="BA80" s="1010"/>
      <c r="BB80" s="1010"/>
      <c r="BC80" s="1010"/>
      <c r="BD80" s="1010"/>
      <c r="BE80" s="1010"/>
      <c r="BF80" s="1010"/>
      <c r="BG80" s="1010"/>
      <c r="BH80" s="1010"/>
      <c r="BI80" s="1010"/>
      <c r="BJ80" s="1010"/>
      <c r="BK80" s="1010"/>
      <c r="BL80" s="1010"/>
      <c r="BM80" s="1010"/>
      <c r="BN80" s="1010"/>
      <c r="BO80" s="1010"/>
      <c r="BP80" s="1010"/>
      <c r="BQ80" s="1010"/>
      <c r="BR80" s="1010"/>
      <c r="BS80" s="1010"/>
      <c r="BT80" s="1010"/>
      <c r="BU80" s="1010"/>
      <c r="BV80" s="1010"/>
      <c r="BW80" s="1010"/>
      <c r="BX80" s="1010"/>
      <c r="BY80" s="1010"/>
      <c r="BZ80" s="1010"/>
      <c r="CA80" s="1010"/>
      <c r="CB80" s="1010"/>
      <c r="CC80" s="1010"/>
      <c r="CD80" s="1010"/>
      <c r="CE80" s="1010"/>
      <c r="CF80" s="1010"/>
      <c r="CG80" s="1010"/>
      <c r="CH80" s="1010"/>
      <c r="CI80" s="1010"/>
      <c r="CJ80" s="1010"/>
      <c r="CK80" s="1010"/>
      <c r="CL80" s="1010"/>
      <c r="CM80" s="1010"/>
      <c r="CN80" s="1010"/>
      <c r="CO80" s="1010"/>
      <c r="CP80" s="1010"/>
      <c r="CQ80" s="1010"/>
      <c r="CR80" s="1010"/>
      <c r="CS80" s="1010"/>
      <c r="CT80" s="1010"/>
      <c r="CU80" s="1010"/>
      <c r="CV80" s="1010"/>
      <c r="CW80" s="1010"/>
      <c r="CX80" s="1010"/>
      <c r="CY80" s="1010"/>
      <c r="CZ80" s="1010"/>
      <c r="DA80" s="1010"/>
    </row>
    <row r="81" spans="1:170" s="179" customFormat="1" ht="13.15" customHeight="1">
      <c r="A81" s="633"/>
    </row>
    <row r="82" spans="1:170" s="180" customFormat="1" ht="12.75" customHeight="1">
      <c r="A82" s="489"/>
    </row>
    <row r="84" spans="1:170" s="143" customFormat="1" ht="12.75">
      <c r="A84" s="627"/>
      <c r="Y84" s="144"/>
      <c r="Z84" s="144"/>
      <c r="AA84" s="144"/>
      <c r="AB84" s="144"/>
      <c r="AC84" s="144"/>
      <c r="AP84" s="133" t="s">
        <v>251</v>
      </c>
    </row>
    <row r="85" spans="1:170" s="143" customFormat="1" ht="12.75" customHeight="1">
      <c r="A85" s="627"/>
      <c r="C85" s="3627" t="s">
        <v>1182</v>
      </c>
      <c r="D85" s="3627"/>
      <c r="E85" s="3627"/>
      <c r="F85" s="3627"/>
      <c r="G85" s="3627"/>
      <c r="H85" s="3627"/>
      <c r="I85" s="3627"/>
      <c r="J85" s="3627"/>
      <c r="K85" s="3627"/>
      <c r="L85" s="3627"/>
      <c r="M85" s="3627"/>
      <c r="N85" s="3627"/>
      <c r="O85" s="3627"/>
      <c r="P85" s="3627"/>
      <c r="Q85" s="3627"/>
      <c r="R85" s="3627"/>
      <c r="S85" s="3627"/>
      <c r="T85" s="3627"/>
      <c r="U85" s="3627"/>
      <c r="V85" s="3627"/>
      <c r="W85" s="3627"/>
      <c r="X85" s="3627"/>
      <c r="Y85" s="3627"/>
      <c r="Z85" s="3627"/>
      <c r="AA85" s="3627"/>
      <c r="AB85" s="3627"/>
      <c r="AC85" s="3628"/>
      <c r="AD85" s="147"/>
      <c r="AE85" s="449"/>
      <c r="AF85" s="449"/>
      <c r="AG85" s="449"/>
      <c r="AH85" s="449"/>
      <c r="AI85" s="944" t="s">
        <v>774</v>
      </c>
      <c r="AJ85" s="3629" t="str">
        <f>AJ8</f>
        <v>11</v>
      </c>
      <c r="AK85" s="3629"/>
      <c r="AL85" s="3629"/>
      <c r="AM85" s="448"/>
      <c r="AN85" s="448"/>
      <c r="AO85" s="2873" t="s">
        <v>7</v>
      </c>
      <c r="AP85" s="2873"/>
      <c r="AQ85" s="2321">
        <f>SUM(AQ12,AQ20)</f>
        <v>178222</v>
      </c>
      <c r="AR85" s="2321"/>
      <c r="AS85" s="2321"/>
      <c r="AT85" s="2321"/>
      <c r="AU85" s="2321"/>
      <c r="AV85" s="2321"/>
      <c r="AW85" s="2321"/>
      <c r="AX85" s="2321"/>
      <c r="AY85" s="2321"/>
      <c r="AZ85" s="2321"/>
      <c r="BA85" s="2321"/>
      <c r="BB85" s="2321"/>
      <c r="BC85" s="2321"/>
      <c r="BD85" s="2321"/>
      <c r="BE85" s="2321"/>
      <c r="BF85" s="2321"/>
      <c r="EX85" s="2321">
        <f>SUM(EX12,EX20)</f>
        <v>320444</v>
      </c>
      <c r="EY85" s="2321"/>
      <c r="EZ85" s="2321"/>
      <c r="FA85" s="2321"/>
      <c r="FB85" s="2321"/>
      <c r="FC85" s="2321"/>
      <c r="FD85" s="2321"/>
      <c r="FE85" s="2321"/>
      <c r="FF85" s="2321"/>
      <c r="FG85" s="2321"/>
      <c r="FH85" s="2321"/>
      <c r="FI85" s="2321"/>
      <c r="FJ85" s="2321"/>
      <c r="FK85" s="2321"/>
      <c r="FL85" s="2321"/>
      <c r="FM85" s="2321"/>
      <c r="FN85" s="2321"/>
    </row>
    <row r="86" spans="1:170" s="132" customFormat="1" ht="12.75" customHeight="1">
      <c r="A86" s="634"/>
      <c r="C86" s="3627"/>
      <c r="D86" s="3627"/>
      <c r="E86" s="3627"/>
      <c r="F86" s="3627"/>
      <c r="G86" s="3627"/>
      <c r="H86" s="3627"/>
      <c r="I86" s="3627"/>
      <c r="J86" s="3627"/>
      <c r="K86" s="3627"/>
      <c r="L86" s="3627"/>
      <c r="M86" s="3627"/>
      <c r="N86" s="3627"/>
      <c r="O86" s="3627"/>
      <c r="P86" s="3627"/>
      <c r="Q86" s="3627"/>
      <c r="R86" s="3627"/>
      <c r="S86" s="3627"/>
      <c r="T86" s="3627"/>
      <c r="U86" s="3627"/>
      <c r="V86" s="3627"/>
      <c r="W86" s="3627"/>
      <c r="X86" s="3627"/>
      <c r="Y86" s="3627"/>
      <c r="Z86" s="3627"/>
      <c r="AA86" s="3627"/>
      <c r="AB86" s="3627"/>
      <c r="AC86" s="3628"/>
      <c r="AD86" s="147"/>
      <c r="AE86" s="449"/>
      <c r="AF86" s="449"/>
      <c r="AG86" s="449"/>
      <c r="AH86" s="449"/>
      <c r="AI86" s="944" t="s">
        <v>774</v>
      </c>
      <c r="AJ86" s="3629" t="str">
        <f>AJ9</f>
        <v>10</v>
      </c>
      <c r="AK86" s="3629"/>
      <c r="AL86" s="3629"/>
      <c r="AM86" s="448"/>
      <c r="AN86" s="448"/>
      <c r="AO86" s="2873" t="s">
        <v>8</v>
      </c>
      <c r="AP86" s="2873"/>
      <c r="AQ86" s="2321">
        <f>SUM(AQ13,AQ21)</f>
        <v>90493</v>
      </c>
      <c r="AR86" s="2321"/>
      <c r="AS86" s="2321"/>
      <c r="AT86" s="2321"/>
      <c r="AU86" s="2321"/>
      <c r="AV86" s="2321"/>
      <c r="AW86" s="2321"/>
      <c r="AX86" s="2321"/>
      <c r="AY86" s="2321"/>
      <c r="AZ86" s="2321"/>
      <c r="BA86" s="2321"/>
      <c r="BB86" s="2321"/>
      <c r="BC86" s="2321"/>
      <c r="BD86" s="2321"/>
      <c r="BE86" s="2321"/>
      <c r="BF86" s="2321"/>
      <c r="EX86" s="2321">
        <f>SUM(EX13,EX21)</f>
        <v>178222</v>
      </c>
      <c r="EY86" s="2321"/>
      <c r="EZ86" s="2321"/>
      <c r="FA86" s="2321"/>
      <c r="FB86" s="2321"/>
      <c r="FC86" s="2321"/>
      <c r="FD86" s="2321"/>
      <c r="FE86" s="2321"/>
      <c r="FF86" s="2321"/>
      <c r="FG86" s="2321"/>
      <c r="FH86" s="2321"/>
      <c r="FI86" s="2321"/>
      <c r="FJ86" s="2321"/>
      <c r="FK86" s="2321"/>
      <c r="FL86" s="2321"/>
      <c r="FM86" s="2321"/>
      <c r="FN86" s="2321"/>
    </row>
    <row r="87" spans="1:170" s="143" customFormat="1" ht="12.75">
      <c r="A87" s="627"/>
      <c r="C87" s="3627" t="s">
        <v>1186</v>
      </c>
      <c r="D87" s="3627"/>
      <c r="E87" s="3627"/>
      <c r="F87" s="3627"/>
      <c r="G87" s="3627"/>
      <c r="H87" s="3627"/>
      <c r="I87" s="3627"/>
      <c r="J87" s="3627"/>
      <c r="K87" s="3627"/>
      <c r="L87" s="3627"/>
      <c r="M87" s="3627"/>
      <c r="N87" s="3627"/>
      <c r="O87" s="3627"/>
      <c r="P87" s="3627"/>
      <c r="Q87" s="3627"/>
      <c r="R87" s="3627"/>
      <c r="S87" s="3627"/>
      <c r="T87" s="3627"/>
      <c r="U87" s="3627"/>
      <c r="V87" s="3627"/>
      <c r="W87" s="3627"/>
      <c r="X87" s="3627"/>
      <c r="Y87" s="3627"/>
      <c r="Z87" s="3627"/>
      <c r="AA87" s="3627"/>
      <c r="AB87" s="3627"/>
      <c r="AC87" s="3628"/>
      <c r="AD87" s="147"/>
      <c r="AE87" s="449"/>
      <c r="AF87" s="449"/>
      <c r="AG87" s="449"/>
      <c r="AH87" s="449"/>
      <c r="AI87" s="944" t="s">
        <v>774</v>
      </c>
      <c r="AJ87" s="3629" t="str">
        <f>AJ28</f>
        <v>11</v>
      </c>
      <c r="AK87" s="3629"/>
      <c r="AL87" s="3629"/>
      <c r="AM87" s="448"/>
      <c r="AN87" s="448"/>
      <c r="AO87" s="2873" t="s">
        <v>7</v>
      </c>
      <c r="AP87" s="2873"/>
      <c r="AQ87" s="2321">
        <f>SUM(AQ32,AQ40,AQ58,AQ60,AQ62,AQ64,AQ66,AQ68)</f>
        <v>6752357</v>
      </c>
      <c r="AR87" s="2321"/>
      <c r="AS87" s="2321"/>
      <c r="AT87" s="2321"/>
      <c r="AU87" s="2321"/>
      <c r="AV87" s="2321"/>
      <c r="AW87" s="2321"/>
      <c r="AX87" s="2321"/>
      <c r="AY87" s="2321"/>
      <c r="AZ87" s="2321"/>
      <c r="BA87" s="2321"/>
      <c r="BB87" s="2321"/>
      <c r="BC87" s="2321"/>
      <c r="BD87" s="2321"/>
      <c r="BE87" s="2321"/>
      <c r="BF87" s="2321"/>
      <c r="EX87" s="2321">
        <f>SUM(EX32,EX40,EX58,EX60,EX62,EX64,EX66,EX68)</f>
        <v>7421796</v>
      </c>
      <c r="EY87" s="2321"/>
      <c r="EZ87" s="2321"/>
      <c r="FA87" s="2321"/>
      <c r="FB87" s="2321"/>
      <c r="FC87" s="2321"/>
      <c r="FD87" s="2321"/>
      <c r="FE87" s="2321"/>
      <c r="FF87" s="2321"/>
      <c r="FG87" s="2321"/>
      <c r="FH87" s="2321"/>
      <c r="FI87" s="2321"/>
      <c r="FJ87" s="2321"/>
      <c r="FK87" s="2321"/>
      <c r="FL87" s="2321"/>
      <c r="FM87" s="2321"/>
      <c r="FN87" s="2321"/>
    </row>
    <row r="88" spans="1:170" s="143" customFormat="1" ht="12.75">
      <c r="A88" s="627"/>
      <c r="C88" s="3627"/>
      <c r="D88" s="3627"/>
      <c r="E88" s="3627"/>
      <c r="F88" s="3627"/>
      <c r="G88" s="3627"/>
      <c r="H88" s="3627"/>
      <c r="I88" s="3627"/>
      <c r="J88" s="3627"/>
      <c r="K88" s="3627"/>
      <c r="L88" s="3627"/>
      <c r="M88" s="3627"/>
      <c r="N88" s="3627"/>
      <c r="O88" s="3627"/>
      <c r="P88" s="3627"/>
      <c r="Q88" s="3627"/>
      <c r="R88" s="3627"/>
      <c r="S88" s="3627"/>
      <c r="T88" s="3627"/>
      <c r="U88" s="3627"/>
      <c r="V88" s="3627"/>
      <c r="W88" s="3627"/>
      <c r="X88" s="3627"/>
      <c r="Y88" s="3627"/>
      <c r="Z88" s="3627"/>
      <c r="AA88" s="3627"/>
      <c r="AB88" s="3627"/>
      <c r="AC88" s="3628"/>
      <c r="AD88" s="156"/>
      <c r="AE88" s="441"/>
      <c r="AF88" s="441"/>
      <c r="AG88" s="441"/>
      <c r="AH88" s="441"/>
      <c r="AI88" s="934" t="s">
        <v>774</v>
      </c>
      <c r="AJ88" s="3629" t="str">
        <f>AJ29</f>
        <v>10</v>
      </c>
      <c r="AK88" s="3629"/>
      <c r="AL88" s="3629"/>
      <c r="AM88" s="440"/>
      <c r="AN88" s="440"/>
      <c r="AO88" s="2260" t="s">
        <v>8</v>
      </c>
      <c r="AP88" s="2260"/>
      <c r="AQ88" s="2321">
        <f>SUM(AQ33,AQ41,AQ59,AQ61,AQ63,AQ65,AQ67,AQ69)</f>
        <v>6610582</v>
      </c>
      <c r="AR88" s="2321"/>
      <c r="AS88" s="2321"/>
      <c r="AT88" s="2321"/>
      <c r="AU88" s="2321"/>
      <c r="AV88" s="2321"/>
      <c r="AW88" s="2321"/>
      <c r="AX88" s="2321"/>
      <c r="AY88" s="2321"/>
      <c r="AZ88" s="2321"/>
      <c r="BA88" s="2321"/>
      <c r="BB88" s="2321"/>
      <c r="BC88" s="2321"/>
      <c r="BD88" s="2321"/>
      <c r="BE88" s="2321"/>
      <c r="BF88" s="2321"/>
      <c r="EX88" s="2321">
        <f>SUM(EX33,EX41,EX59,EX61,EX63,EX65,EX67,EX69)</f>
        <v>6752357</v>
      </c>
      <c r="EY88" s="2321"/>
      <c r="EZ88" s="2321"/>
      <c r="FA88" s="2321"/>
      <c r="FB88" s="2321"/>
      <c r="FC88" s="2321"/>
      <c r="FD88" s="2321"/>
      <c r="FE88" s="2321"/>
      <c r="FF88" s="2321"/>
      <c r="FG88" s="2321"/>
      <c r="FH88" s="2321"/>
      <c r="FI88" s="2321"/>
      <c r="FJ88" s="2321"/>
      <c r="FK88" s="2321"/>
      <c r="FL88" s="2321"/>
      <c r="FM88" s="2321"/>
      <c r="FN88" s="2321"/>
    </row>
    <row r="89" spans="1:170" s="143" customFormat="1" ht="12.75">
      <c r="A89" s="627"/>
      <c r="C89" s="3627" t="s">
        <v>1121</v>
      </c>
      <c r="D89" s="3627"/>
      <c r="E89" s="3627"/>
      <c r="F89" s="3627"/>
      <c r="G89" s="3627"/>
      <c r="H89" s="3627"/>
      <c r="I89" s="3627"/>
      <c r="J89" s="3627"/>
      <c r="K89" s="3627"/>
      <c r="L89" s="3627"/>
      <c r="M89" s="3627"/>
      <c r="N89" s="3627"/>
      <c r="O89" s="3627"/>
      <c r="P89" s="3627"/>
      <c r="Q89" s="3627"/>
      <c r="R89" s="3627"/>
      <c r="S89" s="3627"/>
      <c r="T89" s="3627"/>
      <c r="U89" s="3627"/>
      <c r="V89" s="3627"/>
      <c r="W89" s="3627"/>
      <c r="X89" s="3627"/>
      <c r="Y89" s="3627"/>
      <c r="Z89" s="3627"/>
      <c r="AA89" s="3627"/>
      <c r="AB89" s="3627"/>
      <c r="AC89" s="3628"/>
      <c r="AD89" s="147"/>
      <c r="AE89" s="449"/>
      <c r="AF89" s="449"/>
      <c r="AG89" s="449"/>
      <c r="AH89" s="449"/>
      <c r="AI89" s="944" t="s">
        <v>774</v>
      </c>
      <c r="AJ89" s="3629" t="str">
        <f>AJ32</f>
        <v>11</v>
      </c>
      <c r="AK89" s="3629"/>
      <c r="AL89" s="3629"/>
      <c r="AM89" s="448"/>
      <c r="AN89" s="448"/>
      <c r="AO89" s="2873" t="s">
        <v>7</v>
      </c>
      <c r="AP89" s="2873"/>
      <c r="AQ89" s="2321">
        <f>AQ36+AQ38</f>
        <v>3860303</v>
      </c>
      <c r="AR89" s="2321"/>
      <c r="AS89" s="2321"/>
      <c r="AT89" s="2321"/>
      <c r="AU89" s="2321"/>
      <c r="AV89" s="2321"/>
      <c r="AW89" s="2321"/>
      <c r="AX89" s="2321"/>
      <c r="AY89" s="2321"/>
      <c r="AZ89" s="2321"/>
      <c r="BA89" s="2321"/>
      <c r="BB89" s="2321"/>
      <c r="BC89" s="2321"/>
      <c r="BD89" s="2321"/>
      <c r="BE89" s="2321"/>
      <c r="BF89" s="2321"/>
      <c r="EX89" s="2321">
        <f>EX36+EX38</f>
        <v>4600804</v>
      </c>
      <c r="EY89" s="2321"/>
      <c r="EZ89" s="2321"/>
      <c r="FA89" s="2321"/>
      <c r="FB89" s="2321"/>
      <c r="FC89" s="2321"/>
      <c r="FD89" s="2321"/>
      <c r="FE89" s="2321"/>
      <c r="FF89" s="2321"/>
      <c r="FG89" s="2321"/>
      <c r="FH89" s="2321"/>
      <c r="FI89" s="2321"/>
      <c r="FJ89" s="2321"/>
      <c r="FK89" s="2321"/>
      <c r="FL89" s="2321"/>
      <c r="FM89" s="2321"/>
      <c r="FN89" s="2321"/>
    </row>
    <row r="90" spans="1:170" s="143" customFormat="1" ht="12.75">
      <c r="A90" s="627"/>
      <c r="C90" s="3627"/>
      <c r="D90" s="3627"/>
      <c r="E90" s="3627"/>
      <c r="F90" s="3627"/>
      <c r="G90" s="3627"/>
      <c r="H90" s="3627"/>
      <c r="I90" s="3627"/>
      <c r="J90" s="3627"/>
      <c r="K90" s="3627"/>
      <c r="L90" s="3627"/>
      <c r="M90" s="3627"/>
      <c r="N90" s="3627"/>
      <c r="O90" s="3627"/>
      <c r="P90" s="3627"/>
      <c r="Q90" s="3627"/>
      <c r="R90" s="3627"/>
      <c r="S90" s="3627"/>
      <c r="T90" s="3627"/>
      <c r="U90" s="3627"/>
      <c r="V90" s="3627"/>
      <c r="W90" s="3627"/>
      <c r="X90" s="3627"/>
      <c r="Y90" s="3627"/>
      <c r="Z90" s="3627"/>
      <c r="AA90" s="3627"/>
      <c r="AB90" s="3627"/>
      <c r="AC90" s="3628"/>
      <c r="AD90" s="156"/>
      <c r="AE90" s="441"/>
      <c r="AF90" s="441"/>
      <c r="AG90" s="441"/>
      <c r="AH90" s="441"/>
      <c r="AI90" s="934" t="s">
        <v>774</v>
      </c>
      <c r="AJ90" s="3629" t="str">
        <f>AJ33</f>
        <v>10</v>
      </c>
      <c r="AK90" s="3629"/>
      <c r="AL90" s="3629"/>
      <c r="AM90" s="440"/>
      <c r="AN90" s="440"/>
      <c r="AO90" s="2260" t="s">
        <v>8</v>
      </c>
      <c r="AP90" s="2260"/>
      <c r="AQ90" s="2321">
        <f>AQ37+AQ39</f>
        <v>3895158</v>
      </c>
      <c r="AR90" s="2321"/>
      <c r="AS90" s="2321"/>
      <c r="AT90" s="2321"/>
      <c r="AU90" s="2321"/>
      <c r="AV90" s="2321"/>
      <c r="AW90" s="2321"/>
      <c r="AX90" s="2321"/>
      <c r="AY90" s="2321"/>
      <c r="AZ90" s="2321"/>
      <c r="BA90" s="2321"/>
      <c r="BB90" s="2321"/>
      <c r="BC90" s="2321"/>
      <c r="BD90" s="2321"/>
      <c r="BE90" s="2321"/>
      <c r="BF90" s="2321"/>
      <c r="EX90" s="2321">
        <f>EX37+EX39</f>
        <v>3860303</v>
      </c>
      <c r="EY90" s="2321"/>
      <c r="EZ90" s="2321"/>
      <c r="FA90" s="2321"/>
      <c r="FB90" s="2321"/>
      <c r="FC90" s="2321"/>
      <c r="FD90" s="2321"/>
      <c r="FE90" s="2321"/>
      <c r="FF90" s="2321"/>
      <c r="FG90" s="2321"/>
      <c r="FH90" s="2321"/>
      <c r="FI90" s="2321"/>
      <c r="FJ90" s="2321"/>
      <c r="FK90" s="2321"/>
      <c r="FL90" s="2321"/>
      <c r="FM90" s="2321"/>
      <c r="FN90" s="2321"/>
    </row>
  </sheetData>
  <sheetProtection formatCells="0" formatColumns="0" autoFilter="0"/>
  <mergeCells count="1123">
    <mergeCell ref="C89:AC90"/>
    <mergeCell ref="AJ89:AL89"/>
    <mergeCell ref="AO89:AP89"/>
    <mergeCell ref="AQ89:BF89"/>
    <mergeCell ref="EX89:FN89"/>
    <mergeCell ref="AJ90:AL90"/>
    <mergeCell ref="AO90:AP90"/>
    <mergeCell ref="AQ90:BF90"/>
    <mergeCell ref="EX90:FN90"/>
    <mergeCell ref="C87:AC88"/>
    <mergeCell ref="AJ87:AL87"/>
    <mergeCell ref="AO87:AP87"/>
    <mergeCell ref="AQ87:BF87"/>
    <mergeCell ref="EX87:FN87"/>
    <mergeCell ref="AJ88:AL88"/>
    <mergeCell ref="AO88:AP88"/>
    <mergeCell ref="AQ88:BF88"/>
    <mergeCell ref="EX88:FN88"/>
    <mergeCell ref="C85:AC86"/>
    <mergeCell ref="AJ85:AL85"/>
    <mergeCell ref="AO85:AP85"/>
    <mergeCell ref="AQ85:BF85"/>
    <mergeCell ref="EX85:FN85"/>
    <mergeCell ref="AJ86:AL86"/>
    <mergeCell ref="AO86:AP86"/>
    <mergeCell ref="AQ86:BF86"/>
    <mergeCell ref="EX86:FN86"/>
    <mergeCell ref="G80:DA80"/>
    <mergeCell ref="AO72:AP72"/>
    <mergeCell ref="AO73:AP73"/>
    <mergeCell ref="AO74:AP74"/>
    <mergeCell ref="AO75:AP75"/>
    <mergeCell ref="CW75:CX75"/>
    <mergeCell ref="D74:X75"/>
    <mergeCell ref="Y74:AC74"/>
    <mergeCell ref="AJ74:AL74"/>
    <mergeCell ref="AQ74:BF74"/>
    <mergeCell ref="EX72:FN72"/>
    <mergeCell ref="EI72:EU72"/>
    <mergeCell ref="EG73:EH73"/>
    <mergeCell ref="EG72:EH72"/>
    <mergeCell ref="EE72:EF72"/>
    <mergeCell ref="DM74:DN74"/>
    <mergeCell ref="BG72:CC72"/>
    <mergeCell ref="EI73:EU73"/>
    <mergeCell ref="EV73:EW73"/>
    <mergeCell ref="EV72:EW72"/>
    <mergeCell ref="DO73:DP73"/>
    <mergeCell ref="DO72:DP72"/>
    <mergeCell ref="DQ72:ED72"/>
    <mergeCell ref="G79:DA79"/>
    <mergeCell ref="BG70:CC70"/>
    <mergeCell ref="AQ71:BF71"/>
    <mergeCell ref="BG71:CC71"/>
    <mergeCell ref="CD71:CV71"/>
    <mergeCell ref="CW71:CX71"/>
    <mergeCell ref="Y71:AC71"/>
    <mergeCell ref="AO62:AP62"/>
    <mergeCell ref="AO63:AP63"/>
    <mergeCell ref="AO66:AP66"/>
    <mergeCell ref="AO53:AP53"/>
    <mergeCell ref="AO59:AP59"/>
    <mergeCell ref="AO60:AP60"/>
    <mergeCell ref="AO54:AP54"/>
    <mergeCell ref="AO55:AP55"/>
    <mergeCell ref="Y53:AC53"/>
    <mergeCell ref="AJ53:AL53"/>
    <mergeCell ref="AQ53:BF53"/>
    <mergeCell ref="BG53:CC53"/>
    <mergeCell ref="D58:X59"/>
    <mergeCell ref="Y58:AC58"/>
    <mergeCell ref="AJ58:AL58"/>
    <mergeCell ref="AQ58:BF58"/>
    <mergeCell ref="Y59:AC59"/>
    <mergeCell ref="AE59:AI59"/>
    <mergeCell ref="AJ59:AL59"/>
    <mergeCell ref="AM59:AN59"/>
    <mergeCell ref="AQ59:BF59"/>
    <mergeCell ref="AO58:AP58"/>
    <mergeCell ref="AJ55:AL55"/>
    <mergeCell ref="AQ55:BF55"/>
    <mergeCell ref="CW63:CX63"/>
    <mergeCell ref="CD10:CV11"/>
    <mergeCell ref="CW10:CX11"/>
    <mergeCell ref="AO52:AP52"/>
    <mergeCell ref="AO44:AP44"/>
    <mergeCell ref="AO45:AP45"/>
    <mergeCell ref="AO46:AP46"/>
    <mergeCell ref="AO47:AP47"/>
    <mergeCell ref="AO16:AP16"/>
    <mergeCell ref="CD16:CV16"/>
    <mergeCell ref="CW16:CX16"/>
    <mergeCell ref="CD8:CV8"/>
    <mergeCell ref="BG7:CC7"/>
    <mergeCell ref="CD7:CV7"/>
    <mergeCell ref="C7:X7"/>
    <mergeCell ref="Y7:AC7"/>
    <mergeCell ref="AD7:AP7"/>
    <mergeCell ref="AQ7:BF7"/>
    <mergeCell ref="CW7:DN7"/>
    <mergeCell ref="CY10:DL11"/>
    <mergeCell ref="DM10:DN11"/>
    <mergeCell ref="D10:X11"/>
    <mergeCell ref="Y10:AC11"/>
    <mergeCell ref="AD10:AP11"/>
    <mergeCell ref="AQ10:BF11"/>
    <mergeCell ref="BG10:CC11"/>
    <mergeCell ref="AJ8:AL8"/>
    <mergeCell ref="BG16:CC16"/>
    <mergeCell ref="CY16:DL16"/>
    <mergeCell ref="Y17:AC17"/>
    <mergeCell ref="AJ17:AL17"/>
    <mergeCell ref="AQ17:BF17"/>
    <mergeCell ref="BG17:CC17"/>
    <mergeCell ref="DO7:EF7"/>
    <mergeCell ref="EG7:EW7"/>
    <mergeCell ref="BG6:CC6"/>
    <mergeCell ref="CD6:CV6"/>
    <mergeCell ref="CW6:DN6"/>
    <mergeCell ref="BG4:EW4"/>
    <mergeCell ref="EX4:FN6"/>
    <mergeCell ref="BG5:CV5"/>
    <mergeCell ref="CW5:EF5"/>
    <mergeCell ref="EG5:EW6"/>
    <mergeCell ref="DO6:EF6"/>
    <mergeCell ref="EI8:EU8"/>
    <mergeCell ref="EV8:EW8"/>
    <mergeCell ref="EG8:EH8"/>
    <mergeCell ref="EG9:EH9"/>
    <mergeCell ref="CY9:DL9"/>
    <mergeCell ref="C2:FN2"/>
    <mergeCell ref="C4:X6"/>
    <mergeCell ref="Y4:AC6"/>
    <mergeCell ref="AD4:AP6"/>
    <mergeCell ref="AQ4:BF6"/>
    <mergeCell ref="EE9:EF9"/>
    <mergeCell ref="DM9:DN9"/>
    <mergeCell ref="BG9:CC9"/>
    <mergeCell ref="D8:X9"/>
    <mergeCell ref="AO8:AP8"/>
    <mergeCell ref="AO9:AP9"/>
    <mergeCell ref="BG8:CC8"/>
    <mergeCell ref="Y9:AC9"/>
    <mergeCell ref="AJ9:AL9"/>
    <mergeCell ref="AQ9:BF9"/>
    <mergeCell ref="Y8:AC8"/>
    <mergeCell ref="EV13:EW13"/>
    <mergeCell ref="EX13:FN13"/>
    <mergeCell ref="EX7:FN7"/>
    <mergeCell ref="DM8:DN8"/>
    <mergeCell ref="DO8:DP8"/>
    <mergeCell ref="DQ8:ED8"/>
    <mergeCell ref="EE8:EF8"/>
    <mergeCell ref="EX8:FN8"/>
    <mergeCell ref="EI9:EU9"/>
    <mergeCell ref="EV9:EW9"/>
    <mergeCell ref="EI10:EU11"/>
    <mergeCell ref="EV10:EW11"/>
    <mergeCell ref="EX10:FN11"/>
    <mergeCell ref="D12:X13"/>
    <mergeCell ref="Y12:AC12"/>
    <mergeCell ref="AJ12:AL12"/>
    <mergeCell ref="AQ12:BF12"/>
    <mergeCell ref="BG12:CC12"/>
    <mergeCell ref="CW9:CX9"/>
    <mergeCell ref="EV12:EW12"/>
    <mergeCell ref="CY13:DL13"/>
    <mergeCell ref="DQ10:ED11"/>
    <mergeCell ref="EE10:EF11"/>
    <mergeCell ref="DO13:DP13"/>
    <mergeCell ref="EI12:EU12"/>
    <mergeCell ref="EE12:EF12"/>
    <mergeCell ref="EG12:EH12"/>
    <mergeCell ref="DO12:DP12"/>
    <mergeCell ref="EG10:EH11"/>
    <mergeCell ref="DO10:DP11"/>
    <mergeCell ref="DO9:DP9"/>
    <mergeCell ref="DQ9:ED9"/>
    <mergeCell ref="EX9:FN9"/>
    <mergeCell ref="CW8:CX8"/>
    <mergeCell ref="CY8:DL8"/>
    <mergeCell ref="AQ8:BF8"/>
    <mergeCell ref="CD9:CV9"/>
    <mergeCell ref="EI13:EU13"/>
    <mergeCell ref="DQ13:ED13"/>
    <mergeCell ref="EE13:EF13"/>
    <mergeCell ref="DO14:DP15"/>
    <mergeCell ref="DQ14:ED15"/>
    <mergeCell ref="D14:X15"/>
    <mergeCell ref="Y14:AC15"/>
    <mergeCell ref="AD14:AP15"/>
    <mergeCell ref="AQ14:BF15"/>
    <mergeCell ref="DM12:DN12"/>
    <mergeCell ref="DM13:DN13"/>
    <mergeCell ref="CD12:CV12"/>
    <mergeCell ref="CW12:CX12"/>
    <mergeCell ref="EG13:EH13"/>
    <mergeCell ref="DM14:DN15"/>
    <mergeCell ref="EE14:EF15"/>
    <mergeCell ref="DQ12:ED12"/>
    <mergeCell ref="EX12:FN12"/>
    <mergeCell ref="Y13:AC13"/>
    <mergeCell ref="AJ13:AL13"/>
    <mergeCell ref="AQ13:BF13"/>
    <mergeCell ref="BG13:CC13"/>
    <mergeCell ref="CD13:CV13"/>
    <mergeCell ref="CW13:CX13"/>
    <mergeCell ref="AO12:AP12"/>
    <mergeCell ref="AO13:AP13"/>
    <mergeCell ref="CY12:DL12"/>
    <mergeCell ref="BG14:CC15"/>
    <mergeCell ref="EV14:EW15"/>
    <mergeCell ref="EX14:FN15"/>
    <mergeCell ref="EG14:EH15"/>
    <mergeCell ref="EI14:EU15"/>
    <mergeCell ref="EI16:EU16"/>
    <mergeCell ref="CD14:CV15"/>
    <mergeCell ref="CW14:CX15"/>
    <mergeCell ref="CY14:DL15"/>
    <mergeCell ref="D18:X19"/>
    <mergeCell ref="Y18:AC18"/>
    <mergeCell ref="AJ18:AL18"/>
    <mergeCell ref="AQ18:BF18"/>
    <mergeCell ref="Y19:AC19"/>
    <mergeCell ref="AJ19:AL19"/>
    <mergeCell ref="AQ19:BF19"/>
    <mergeCell ref="EX17:FN17"/>
    <mergeCell ref="EI17:EU17"/>
    <mergeCell ref="CD17:CV17"/>
    <mergeCell ref="EV16:EW16"/>
    <mergeCell ref="EX16:FN16"/>
    <mergeCell ref="DM17:DN17"/>
    <mergeCell ref="EV17:EW17"/>
    <mergeCell ref="DO17:DP17"/>
    <mergeCell ref="DQ17:ED17"/>
    <mergeCell ref="EE16:EF16"/>
    <mergeCell ref="EG18:EH18"/>
    <mergeCell ref="CY18:DL18"/>
    <mergeCell ref="DM18:DN18"/>
    <mergeCell ref="AO17:AP17"/>
    <mergeCell ref="D16:X17"/>
    <mergeCell ref="Y16:AC16"/>
    <mergeCell ref="AJ16:AL16"/>
    <mergeCell ref="CW17:CX17"/>
    <mergeCell ref="EE17:EF17"/>
    <mergeCell ref="EG17:EH17"/>
    <mergeCell ref="EG16:EH16"/>
    <mergeCell ref="DO16:DP16"/>
    <mergeCell ref="DQ16:ED16"/>
    <mergeCell ref="CY17:DL17"/>
    <mergeCell ref="BG19:CC19"/>
    <mergeCell ref="CW18:CX18"/>
    <mergeCell ref="EG19:EH19"/>
    <mergeCell ref="DQ19:ED19"/>
    <mergeCell ref="EE19:EF19"/>
    <mergeCell ref="EE18:EF18"/>
    <mergeCell ref="DM19:DN19"/>
    <mergeCell ref="CW19:CX19"/>
    <mergeCell ref="CY19:DL19"/>
    <mergeCell ref="DO19:DP19"/>
    <mergeCell ref="AQ16:BF16"/>
    <mergeCell ref="DM16:DN16"/>
    <mergeCell ref="EI19:EU19"/>
    <mergeCell ref="EV19:EW19"/>
    <mergeCell ref="EX19:FN19"/>
    <mergeCell ref="EX18:FN18"/>
    <mergeCell ref="EI18:EU18"/>
    <mergeCell ref="EV18:EW18"/>
    <mergeCell ref="CD19:CV19"/>
    <mergeCell ref="DO18:DP18"/>
    <mergeCell ref="DQ18:ED18"/>
    <mergeCell ref="EX20:FN20"/>
    <mergeCell ref="EE21:EF21"/>
    <mergeCell ref="EG21:EH21"/>
    <mergeCell ref="AO18:AP18"/>
    <mergeCell ref="AO19:AP19"/>
    <mergeCell ref="AO20:AP20"/>
    <mergeCell ref="DO20:DP20"/>
    <mergeCell ref="DQ20:ED20"/>
    <mergeCell ref="EE20:EF20"/>
    <mergeCell ref="BG20:CC20"/>
    <mergeCell ref="CW20:CX20"/>
    <mergeCell ref="CY20:DL20"/>
    <mergeCell ref="DM20:DN20"/>
    <mergeCell ref="CY21:DL21"/>
    <mergeCell ref="EX21:FN21"/>
    <mergeCell ref="EG20:EH20"/>
    <mergeCell ref="EI20:EU20"/>
    <mergeCell ref="EV20:EW20"/>
    <mergeCell ref="EI21:EU21"/>
    <mergeCell ref="EV21:EW21"/>
    <mergeCell ref="BG18:CC18"/>
    <mergeCell ref="CD18:CV18"/>
    <mergeCell ref="EX22:FN22"/>
    <mergeCell ref="D20:X21"/>
    <mergeCell ref="Y20:AC20"/>
    <mergeCell ref="AJ20:AL20"/>
    <mergeCell ref="AQ20:BF20"/>
    <mergeCell ref="Y21:AC21"/>
    <mergeCell ref="AJ21:AL21"/>
    <mergeCell ref="AQ21:BF21"/>
    <mergeCell ref="AO21:AP21"/>
    <mergeCell ref="DO21:DP21"/>
    <mergeCell ref="DQ21:ED21"/>
    <mergeCell ref="EV22:EW22"/>
    <mergeCell ref="BG22:CC22"/>
    <mergeCell ref="CD22:CV22"/>
    <mergeCell ref="CW22:CX22"/>
    <mergeCell ref="CY22:DL22"/>
    <mergeCell ref="EI22:EU22"/>
    <mergeCell ref="EE22:EF22"/>
    <mergeCell ref="EG22:EH22"/>
    <mergeCell ref="DO22:DP22"/>
    <mergeCell ref="DQ22:ED22"/>
    <mergeCell ref="BG21:CC21"/>
    <mergeCell ref="DM22:DN22"/>
    <mergeCell ref="CD21:CV21"/>
    <mergeCell ref="CW21:CX21"/>
    <mergeCell ref="CD20:CV20"/>
    <mergeCell ref="DM21:DN21"/>
    <mergeCell ref="D22:X23"/>
    <mergeCell ref="Y22:AC22"/>
    <mergeCell ref="AJ22:AL22"/>
    <mergeCell ref="AQ22:BF22"/>
    <mergeCell ref="AO22:AP22"/>
    <mergeCell ref="DM23:DN23"/>
    <mergeCell ref="DO23:DP23"/>
    <mergeCell ref="DQ23:ED23"/>
    <mergeCell ref="EX23:FN23"/>
    <mergeCell ref="EG23:EH23"/>
    <mergeCell ref="EI23:EU23"/>
    <mergeCell ref="EV24:EW24"/>
    <mergeCell ref="EX24:FN24"/>
    <mergeCell ref="CW24:CX24"/>
    <mergeCell ref="CY24:DL24"/>
    <mergeCell ref="DM24:DN24"/>
    <mergeCell ref="EX25:FN25"/>
    <mergeCell ref="DM25:DN25"/>
    <mergeCell ref="EE25:EF25"/>
    <mergeCell ref="EG25:EH25"/>
    <mergeCell ref="EI25:EU25"/>
    <mergeCell ref="DO24:DP24"/>
    <mergeCell ref="DQ24:ED24"/>
    <mergeCell ref="CW27:CX27"/>
    <mergeCell ref="Y26:AC26"/>
    <mergeCell ref="AJ26:AL26"/>
    <mergeCell ref="AQ26:BF26"/>
    <mergeCell ref="AQ23:BF23"/>
    <mergeCell ref="BG23:CC23"/>
    <mergeCell ref="BG24:CC24"/>
    <mergeCell ref="CD24:CV24"/>
    <mergeCell ref="DO26:DP26"/>
    <mergeCell ref="AO24:AP24"/>
    <mergeCell ref="AO25:AP25"/>
    <mergeCell ref="EX26:FN26"/>
    <mergeCell ref="EG24:EH24"/>
    <mergeCell ref="EI24:EU24"/>
    <mergeCell ref="EV23:EW23"/>
    <mergeCell ref="Y27:AC27"/>
    <mergeCell ref="AE27:AI27"/>
    <mergeCell ref="AJ27:AL27"/>
    <mergeCell ref="AM27:AN27"/>
    <mergeCell ref="AQ27:BF27"/>
    <mergeCell ref="Y23:AC23"/>
    <mergeCell ref="AJ23:AL23"/>
    <mergeCell ref="AO23:AP23"/>
    <mergeCell ref="EE24:EF24"/>
    <mergeCell ref="AQ24:BF24"/>
    <mergeCell ref="Y25:AC25"/>
    <mergeCell ref="AJ25:AL25"/>
    <mergeCell ref="AQ25:BF25"/>
    <mergeCell ref="EE23:EF23"/>
    <mergeCell ref="CD23:CV23"/>
    <mergeCell ref="CW23:CX23"/>
    <mergeCell ref="CY23:DL23"/>
    <mergeCell ref="BG29:CC29"/>
    <mergeCell ref="CD29:CV29"/>
    <mergeCell ref="CW29:CX29"/>
    <mergeCell ref="CY29:DL29"/>
    <mergeCell ref="EV27:EW27"/>
    <mergeCell ref="BG27:CC27"/>
    <mergeCell ref="EI27:EU27"/>
    <mergeCell ref="EV28:EW28"/>
    <mergeCell ref="D24:X25"/>
    <mergeCell ref="Y24:AC24"/>
    <mergeCell ref="AJ24:AL24"/>
    <mergeCell ref="BG25:CC25"/>
    <mergeCell ref="CD25:CV25"/>
    <mergeCell ref="D26:X27"/>
    <mergeCell ref="DQ26:ED26"/>
    <mergeCell ref="EV25:EW25"/>
    <mergeCell ref="CY26:DL26"/>
    <mergeCell ref="DM26:DN26"/>
    <mergeCell ref="DO25:DP25"/>
    <mergeCell ref="DQ25:ED25"/>
    <mergeCell ref="EI26:EU26"/>
    <mergeCell ref="EV26:EW26"/>
    <mergeCell ref="EE26:EF26"/>
    <mergeCell ref="EG26:EH26"/>
    <mergeCell ref="CW25:CX25"/>
    <mergeCell ref="CY25:DL25"/>
    <mergeCell ref="AO26:AP26"/>
    <mergeCell ref="AO27:AP27"/>
    <mergeCell ref="BG26:CC26"/>
    <mergeCell ref="CD26:CV26"/>
    <mergeCell ref="CW26:CX26"/>
    <mergeCell ref="CD27:CV27"/>
    <mergeCell ref="DQ28:ED28"/>
    <mergeCell ref="EE28:EF28"/>
    <mergeCell ref="DM28:DN28"/>
    <mergeCell ref="DO28:DP28"/>
    <mergeCell ref="CY27:DL27"/>
    <mergeCell ref="EG28:EH28"/>
    <mergeCell ref="EI28:EU28"/>
    <mergeCell ref="DQ27:ED27"/>
    <mergeCell ref="EE27:EF27"/>
    <mergeCell ref="EI29:EU29"/>
    <mergeCell ref="EG30:EH31"/>
    <mergeCell ref="DO32:DP32"/>
    <mergeCell ref="DQ32:ED32"/>
    <mergeCell ref="EV29:EW29"/>
    <mergeCell ref="CY30:DL31"/>
    <mergeCell ref="EX30:FN31"/>
    <mergeCell ref="EX27:FN27"/>
    <mergeCell ref="EG27:EH27"/>
    <mergeCell ref="DM27:DN27"/>
    <mergeCell ref="DO27:DP27"/>
    <mergeCell ref="AQ32:BF32"/>
    <mergeCell ref="BG32:CC32"/>
    <mergeCell ref="CD32:CV32"/>
    <mergeCell ref="CW32:CX32"/>
    <mergeCell ref="EX29:FN29"/>
    <mergeCell ref="D30:X31"/>
    <mergeCell ref="Y30:AC31"/>
    <mergeCell ref="AD30:AP31"/>
    <mergeCell ref="AQ30:BF31"/>
    <mergeCell ref="BG30:CC31"/>
    <mergeCell ref="CD30:CV31"/>
    <mergeCell ref="CW30:CX31"/>
    <mergeCell ref="DM30:DN31"/>
    <mergeCell ref="DM29:DN29"/>
    <mergeCell ref="DQ33:ED33"/>
    <mergeCell ref="EI30:EU31"/>
    <mergeCell ref="EV30:EW31"/>
    <mergeCell ref="EE30:EF31"/>
    <mergeCell ref="D28:X29"/>
    <mergeCell ref="Y28:AC28"/>
    <mergeCell ref="AJ28:AL28"/>
    <mergeCell ref="AQ28:BF28"/>
    <mergeCell ref="Y29:AC29"/>
    <mergeCell ref="AJ29:AL29"/>
    <mergeCell ref="AQ29:BF29"/>
    <mergeCell ref="AO28:AP28"/>
    <mergeCell ref="AO29:AP29"/>
    <mergeCell ref="EX28:FN28"/>
    <mergeCell ref="BG28:CC28"/>
    <mergeCell ref="CD28:CV28"/>
    <mergeCell ref="CW28:CX28"/>
    <mergeCell ref="CY28:DL28"/>
    <mergeCell ref="EG34:EH35"/>
    <mergeCell ref="EI34:EU35"/>
    <mergeCell ref="EV34:EW35"/>
    <mergeCell ref="EV33:EW33"/>
    <mergeCell ref="EE29:EF29"/>
    <mergeCell ref="EG29:EH29"/>
    <mergeCell ref="DO30:DP31"/>
    <mergeCell ref="DQ30:ED31"/>
    <mergeCell ref="DO29:DP29"/>
    <mergeCell ref="DQ29:ED29"/>
    <mergeCell ref="DO33:DP33"/>
    <mergeCell ref="D34:X35"/>
    <mergeCell ref="Y34:AC35"/>
    <mergeCell ref="AD34:AP35"/>
    <mergeCell ref="AQ34:BF35"/>
    <mergeCell ref="DM34:DN35"/>
    <mergeCell ref="DO34:DP35"/>
    <mergeCell ref="AO32:AP32"/>
    <mergeCell ref="AO33:AP33"/>
    <mergeCell ref="DM33:DN33"/>
    <mergeCell ref="Y33:AC33"/>
    <mergeCell ref="AJ33:AL33"/>
    <mergeCell ref="AQ33:BF33"/>
    <mergeCell ref="BG33:CC33"/>
    <mergeCell ref="CD33:CV33"/>
    <mergeCell ref="CW33:CX33"/>
    <mergeCell ref="CY33:DL33"/>
    <mergeCell ref="CY32:DL32"/>
    <mergeCell ref="DM32:DN32"/>
    <mergeCell ref="D32:X33"/>
    <mergeCell ref="Y32:AC32"/>
    <mergeCell ref="AJ32:AL32"/>
    <mergeCell ref="Y39:AC39"/>
    <mergeCell ref="EX33:FN33"/>
    <mergeCell ref="EX32:FN32"/>
    <mergeCell ref="EV32:EW32"/>
    <mergeCell ref="EE32:EF32"/>
    <mergeCell ref="EE33:EF33"/>
    <mergeCell ref="EG32:EH32"/>
    <mergeCell ref="EI32:EU32"/>
    <mergeCell ref="EG33:EH33"/>
    <mergeCell ref="EI33:EU33"/>
    <mergeCell ref="EX34:FN35"/>
    <mergeCell ref="D36:X37"/>
    <mergeCell ref="Y36:AC36"/>
    <mergeCell ref="AJ36:AL36"/>
    <mergeCell ref="AQ36:BF36"/>
    <mergeCell ref="Y37:AC37"/>
    <mergeCell ref="AJ37:AL37"/>
    <mergeCell ref="EG36:EH36"/>
    <mergeCell ref="AQ37:BF37"/>
    <mergeCell ref="EE34:EF35"/>
    <mergeCell ref="CW36:CX36"/>
    <mergeCell ref="CY36:DL36"/>
    <mergeCell ref="BG36:CC36"/>
    <mergeCell ref="CD36:CV36"/>
    <mergeCell ref="CW34:CX35"/>
    <mergeCell ref="CY34:DL35"/>
    <mergeCell ref="BG34:CC35"/>
    <mergeCell ref="CD34:CV35"/>
    <mergeCell ref="DM36:DN36"/>
    <mergeCell ref="DO36:DP36"/>
    <mergeCell ref="AO36:AP36"/>
    <mergeCell ref="DQ34:ED35"/>
    <mergeCell ref="AO37:AP37"/>
    <mergeCell ref="DM37:DN37"/>
    <mergeCell ref="CD37:CV37"/>
    <mergeCell ref="EX36:FN36"/>
    <mergeCell ref="DO37:DP37"/>
    <mergeCell ref="DQ37:ED37"/>
    <mergeCell ref="EE37:EF37"/>
    <mergeCell ref="EG37:EH37"/>
    <mergeCell ref="EX37:FN37"/>
    <mergeCell ref="EI36:EU36"/>
    <mergeCell ref="EV36:EW36"/>
    <mergeCell ref="EE36:EF36"/>
    <mergeCell ref="DQ36:ED36"/>
    <mergeCell ref="EI37:EU37"/>
    <mergeCell ref="CW37:CX37"/>
    <mergeCell ref="DM39:DN39"/>
    <mergeCell ref="DO39:DP39"/>
    <mergeCell ref="EV39:EW39"/>
    <mergeCell ref="EV37:EW37"/>
    <mergeCell ref="EV38:EW38"/>
    <mergeCell ref="BG38:CC38"/>
    <mergeCell ref="CD38:CV38"/>
    <mergeCell ref="CW38:CX38"/>
    <mergeCell ref="CY37:DL37"/>
    <mergeCell ref="CY38:DL38"/>
    <mergeCell ref="BG37:CC37"/>
    <mergeCell ref="DM38:DN38"/>
    <mergeCell ref="DO38:DP38"/>
    <mergeCell ref="EX38:FN38"/>
    <mergeCell ref="D38:X39"/>
    <mergeCell ref="Y38:AC38"/>
    <mergeCell ref="AJ38:AL38"/>
    <mergeCell ref="AQ38:BF38"/>
    <mergeCell ref="AO38:AP38"/>
    <mergeCell ref="AO39:AP39"/>
    <mergeCell ref="DQ38:ED38"/>
    <mergeCell ref="EI38:EU38"/>
    <mergeCell ref="EE38:EF38"/>
    <mergeCell ref="EG38:EH38"/>
    <mergeCell ref="EE39:EF39"/>
    <mergeCell ref="CW39:CX39"/>
    <mergeCell ref="Y41:AC41"/>
    <mergeCell ref="DQ39:ED39"/>
    <mergeCell ref="EX39:FN39"/>
    <mergeCell ref="EG39:EH39"/>
    <mergeCell ref="EI39:EU39"/>
    <mergeCell ref="EX40:FN40"/>
    <mergeCell ref="EV40:EW40"/>
    <mergeCell ref="EG40:EH40"/>
    <mergeCell ref="EI40:EU40"/>
    <mergeCell ref="EX41:FN41"/>
    <mergeCell ref="AJ39:AL39"/>
    <mergeCell ref="AQ39:BF39"/>
    <mergeCell ref="BG39:CC39"/>
    <mergeCell ref="CD39:CV39"/>
    <mergeCell ref="CY39:DL39"/>
    <mergeCell ref="AQ40:BF40"/>
    <mergeCell ref="BG41:CC41"/>
    <mergeCell ref="AO40:AP40"/>
    <mergeCell ref="AO41:AP41"/>
    <mergeCell ref="AJ41:AL41"/>
    <mergeCell ref="Y45:AC45"/>
    <mergeCell ref="AJ45:AL45"/>
    <mergeCell ref="AQ45:BF45"/>
    <mergeCell ref="BG45:CC45"/>
    <mergeCell ref="CY42:DL43"/>
    <mergeCell ref="DM42:DN43"/>
    <mergeCell ref="CW42:CX43"/>
    <mergeCell ref="Y42:AC43"/>
    <mergeCell ref="AD42:AP43"/>
    <mergeCell ref="CW44:CX44"/>
    <mergeCell ref="CY44:DL44"/>
    <mergeCell ref="CY45:DL45"/>
    <mergeCell ref="DO44:DP44"/>
    <mergeCell ref="EE45:EF45"/>
    <mergeCell ref="DM44:DN44"/>
    <mergeCell ref="CW45:CX45"/>
    <mergeCell ref="EX42:FN43"/>
    <mergeCell ref="DQ45:ED45"/>
    <mergeCell ref="BG42:CC43"/>
    <mergeCell ref="CD42:CV43"/>
    <mergeCell ref="EX44:FN44"/>
    <mergeCell ref="D44:X45"/>
    <mergeCell ref="Y44:AC44"/>
    <mergeCell ref="AJ44:AL44"/>
    <mergeCell ref="AQ44:BF44"/>
    <mergeCell ref="BG44:CC44"/>
    <mergeCell ref="AQ42:BF43"/>
    <mergeCell ref="CD45:CV45"/>
    <mergeCell ref="EE42:EF43"/>
    <mergeCell ref="CD44:CV44"/>
    <mergeCell ref="EX45:FN45"/>
    <mergeCell ref="D42:X43"/>
    <mergeCell ref="EI44:EU44"/>
    <mergeCell ref="EE40:EF40"/>
    <mergeCell ref="EI41:EU41"/>
    <mergeCell ref="CY41:DL41"/>
    <mergeCell ref="DM41:DN41"/>
    <mergeCell ref="DO41:DP41"/>
    <mergeCell ref="DQ41:ED41"/>
    <mergeCell ref="EI42:EU43"/>
    <mergeCell ref="DM40:DN40"/>
    <mergeCell ref="DO40:DP40"/>
    <mergeCell ref="CY40:DL40"/>
    <mergeCell ref="EG41:EH41"/>
    <mergeCell ref="DQ40:ED40"/>
    <mergeCell ref="EV42:EW43"/>
    <mergeCell ref="DQ42:ED43"/>
    <mergeCell ref="EG42:EH43"/>
    <mergeCell ref="EV41:EW41"/>
    <mergeCell ref="EE41:EF41"/>
    <mergeCell ref="D40:X41"/>
    <mergeCell ref="Y40:AC40"/>
    <mergeCell ref="AJ40:AL40"/>
    <mergeCell ref="AQ41:BF41"/>
    <mergeCell ref="DO42:DP43"/>
    <mergeCell ref="DM46:DN46"/>
    <mergeCell ref="DO46:DP46"/>
    <mergeCell ref="DQ46:ED46"/>
    <mergeCell ref="EV44:EW44"/>
    <mergeCell ref="DM45:DN45"/>
    <mergeCell ref="DO45:DP45"/>
    <mergeCell ref="EG45:EH45"/>
    <mergeCell ref="EI45:EU45"/>
    <mergeCell ref="EE44:EF44"/>
    <mergeCell ref="EG44:EH44"/>
    <mergeCell ref="DQ44:ED44"/>
    <mergeCell ref="EV45:EW45"/>
    <mergeCell ref="CD41:CV41"/>
    <mergeCell ref="CW41:CX41"/>
    <mergeCell ref="BG40:CC40"/>
    <mergeCell ref="CD40:CV40"/>
    <mergeCell ref="CW40:CX40"/>
    <mergeCell ref="BG46:CC46"/>
    <mergeCell ref="CD46:CV46"/>
    <mergeCell ref="D48:X49"/>
    <mergeCell ref="Y48:AC48"/>
    <mergeCell ref="AJ48:AL48"/>
    <mergeCell ref="AQ48:BF48"/>
    <mergeCell ref="EX46:FN46"/>
    <mergeCell ref="DO47:DP47"/>
    <mergeCell ref="DQ47:ED47"/>
    <mergeCell ref="EE47:EF47"/>
    <mergeCell ref="EG47:EH47"/>
    <mergeCell ref="CD47:CV47"/>
    <mergeCell ref="CW46:CX46"/>
    <mergeCell ref="CY46:DL46"/>
    <mergeCell ref="CY47:DL47"/>
    <mergeCell ref="EE46:EF46"/>
    <mergeCell ref="EV47:EW47"/>
    <mergeCell ref="EX47:FN47"/>
    <mergeCell ref="EG46:EH46"/>
    <mergeCell ref="EI46:EU46"/>
    <mergeCell ref="EV46:EW46"/>
    <mergeCell ref="EI47:EU47"/>
    <mergeCell ref="AO48:AP48"/>
    <mergeCell ref="EI48:EU48"/>
    <mergeCell ref="EE48:EF48"/>
    <mergeCell ref="EG48:EH48"/>
    <mergeCell ref="BG47:CC47"/>
    <mergeCell ref="AO49:AP49"/>
    <mergeCell ref="EX48:FN48"/>
    <mergeCell ref="D46:X47"/>
    <mergeCell ref="Y46:AC46"/>
    <mergeCell ref="AJ46:AL46"/>
    <mergeCell ref="AQ46:BF46"/>
    <mergeCell ref="Y47:AC47"/>
    <mergeCell ref="AJ47:AL47"/>
    <mergeCell ref="AQ47:BF47"/>
    <mergeCell ref="DO49:DP49"/>
    <mergeCell ref="EE49:EF49"/>
    <mergeCell ref="Y49:AC49"/>
    <mergeCell ref="AJ49:AL49"/>
    <mergeCell ref="AQ49:BF49"/>
    <mergeCell ref="BG49:CC49"/>
    <mergeCell ref="EV48:EW48"/>
    <mergeCell ref="BG48:CC48"/>
    <mergeCell ref="CD48:CV48"/>
    <mergeCell ref="CW48:CX48"/>
    <mergeCell ref="CY48:DL48"/>
    <mergeCell ref="DM48:DN48"/>
    <mergeCell ref="DO48:DP48"/>
    <mergeCell ref="DQ48:ED48"/>
    <mergeCell ref="CD49:CV49"/>
    <mergeCell ref="CW49:CX49"/>
    <mergeCell ref="CW47:CX47"/>
    <mergeCell ref="DQ49:ED49"/>
    <mergeCell ref="CY49:DL49"/>
    <mergeCell ref="DM49:DN49"/>
    <mergeCell ref="DM47:DN47"/>
    <mergeCell ref="DO50:DP50"/>
    <mergeCell ref="DQ50:ED50"/>
    <mergeCell ref="EE50:EF50"/>
    <mergeCell ref="DO51:DP51"/>
    <mergeCell ref="DQ51:ED51"/>
    <mergeCell ref="DM51:DN51"/>
    <mergeCell ref="EV49:EW49"/>
    <mergeCell ref="EX49:FN49"/>
    <mergeCell ref="EG49:EH49"/>
    <mergeCell ref="EI49:EU49"/>
    <mergeCell ref="EV50:EW50"/>
    <mergeCell ref="EX50:FN50"/>
    <mergeCell ref="EG50:EH50"/>
    <mergeCell ref="D50:X51"/>
    <mergeCell ref="Y50:AC50"/>
    <mergeCell ref="AJ50:AL50"/>
    <mergeCell ref="AQ50:BF50"/>
    <mergeCell ref="Y51:AC51"/>
    <mergeCell ref="AJ51:AL51"/>
    <mergeCell ref="AQ51:BF51"/>
    <mergeCell ref="AO50:AP50"/>
    <mergeCell ref="AO51:AP51"/>
    <mergeCell ref="BG50:CC50"/>
    <mergeCell ref="CD50:CV50"/>
    <mergeCell ref="CW50:CX50"/>
    <mergeCell ref="CY50:DL50"/>
    <mergeCell ref="DM50:DN50"/>
    <mergeCell ref="EV51:EW51"/>
    <mergeCell ref="EI51:EU51"/>
    <mergeCell ref="BG51:CC51"/>
    <mergeCell ref="CD51:CV51"/>
    <mergeCell ref="EI50:EU50"/>
    <mergeCell ref="EX51:FN51"/>
    <mergeCell ref="D52:X53"/>
    <mergeCell ref="Y52:AC52"/>
    <mergeCell ref="AJ52:AL52"/>
    <mergeCell ref="AQ52:BF52"/>
    <mergeCell ref="BG52:CC52"/>
    <mergeCell ref="CD52:CV52"/>
    <mergeCell ref="EE51:EF51"/>
    <mergeCell ref="EG51:EH51"/>
    <mergeCell ref="EX52:FN52"/>
    <mergeCell ref="CW51:CX51"/>
    <mergeCell ref="CW53:CX53"/>
    <mergeCell ref="CY53:DL53"/>
    <mergeCell ref="EI53:EU53"/>
    <mergeCell ref="EG52:EH52"/>
    <mergeCell ref="DM53:DN53"/>
    <mergeCell ref="DO53:DP53"/>
    <mergeCell ref="CY52:DL52"/>
    <mergeCell ref="CY51:DL51"/>
    <mergeCell ref="DO52:DP52"/>
    <mergeCell ref="EI52:EU52"/>
    <mergeCell ref="CW52:CX52"/>
    <mergeCell ref="DQ52:ED52"/>
    <mergeCell ref="DM52:DN52"/>
    <mergeCell ref="EV52:EW52"/>
    <mergeCell ref="EE52:EF52"/>
    <mergeCell ref="EX54:FN54"/>
    <mergeCell ref="CW54:CX54"/>
    <mergeCell ref="BG54:CC54"/>
    <mergeCell ref="EG53:EH53"/>
    <mergeCell ref="DO55:DP55"/>
    <mergeCell ref="DQ55:ED55"/>
    <mergeCell ref="EE55:EF55"/>
    <mergeCell ref="EG55:EH55"/>
    <mergeCell ref="CD53:CV53"/>
    <mergeCell ref="BG55:CC55"/>
    <mergeCell ref="CW59:CX59"/>
    <mergeCell ref="CY59:DL59"/>
    <mergeCell ref="EV53:EW53"/>
    <mergeCell ref="EX53:FN53"/>
    <mergeCell ref="CD54:CV54"/>
    <mergeCell ref="DQ53:ED53"/>
    <mergeCell ref="EE53:EF53"/>
    <mergeCell ref="DM54:DN54"/>
    <mergeCell ref="DO54:DP54"/>
    <mergeCell ref="DQ54:ED54"/>
    <mergeCell ref="EI55:EU55"/>
    <mergeCell ref="EV55:EW55"/>
    <mergeCell ref="CY55:DL55"/>
    <mergeCell ref="EX55:FN55"/>
    <mergeCell ref="DM55:DN55"/>
    <mergeCell ref="CD55:CV55"/>
    <mergeCell ref="CW55:CX55"/>
    <mergeCell ref="BG56:CC56"/>
    <mergeCell ref="CD56:CV56"/>
    <mergeCell ref="CW56:CX56"/>
    <mergeCell ref="CY56:DL56"/>
    <mergeCell ref="DM56:DN56"/>
    <mergeCell ref="DM60:DN60"/>
    <mergeCell ref="EG54:EH54"/>
    <mergeCell ref="EI54:EU54"/>
    <mergeCell ref="EV54:EW54"/>
    <mergeCell ref="D54:X55"/>
    <mergeCell ref="Y54:AC54"/>
    <mergeCell ref="AJ54:AL54"/>
    <mergeCell ref="AQ54:BF54"/>
    <mergeCell ref="Y55:AC55"/>
    <mergeCell ref="BG58:CC58"/>
    <mergeCell ref="CD58:CV58"/>
    <mergeCell ref="CW58:CX58"/>
    <mergeCell ref="EI58:EU58"/>
    <mergeCell ref="EE58:EF58"/>
    <mergeCell ref="EG58:EH58"/>
    <mergeCell ref="CY58:DL58"/>
    <mergeCell ref="DO58:DP58"/>
    <mergeCell ref="DQ58:ED58"/>
    <mergeCell ref="DM58:DN58"/>
    <mergeCell ref="CD60:CV60"/>
    <mergeCell ref="DM59:DN59"/>
    <mergeCell ref="CW60:CX60"/>
    <mergeCell ref="EE60:EF60"/>
    <mergeCell ref="DO60:DP60"/>
    <mergeCell ref="DQ60:ED60"/>
    <mergeCell ref="EE54:EF54"/>
    <mergeCell ref="CY54:DL54"/>
    <mergeCell ref="D56:X57"/>
    <mergeCell ref="Y56:AC56"/>
    <mergeCell ref="AJ56:AL56"/>
    <mergeCell ref="AO56:AP56"/>
    <mergeCell ref="AQ56:BF56"/>
    <mergeCell ref="EG63:EH63"/>
    <mergeCell ref="EI63:EU63"/>
    <mergeCell ref="DO61:DP61"/>
    <mergeCell ref="EV58:EW58"/>
    <mergeCell ref="EX58:FN58"/>
    <mergeCell ref="EX59:FN59"/>
    <mergeCell ref="EG60:EH60"/>
    <mergeCell ref="EI60:EU60"/>
    <mergeCell ref="D60:X61"/>
    <mergeCell ref="Y60:AC60"/>
    <mergeCell ref="AJ60:AL60"/>
    <mergeCell ref="AQ60:BF60"/>
    <mergeCell ref="Y61:AC61"/>
    <mergeCell ref="AJ61:AL61"/>
    <mergeCell ref="AO61:AP61"/>
    <mergeCell ref="AQ61:BF61"/>
    <mergeCell ref="EV60:EW60"/>
    <mergeCell ref="EX60:FN60"/>
    <mergeCell ref="EG59:EH59"/>
    <mergeCell ref="EI59:EU59"/>
    <mergeCell ref="EV59:EW59"/>
    <mergeCell ref="DQ59:ED59"/>
    <mergeCell ref="EE59:EF59"/>
    <mergeCell ref="BG60:CC60"/>
    <mergeCell ref="DQ61:ED61"/>
    <mergeCell ref="EE61:EF61"/>
    <mergeCell ref="BG59:CC59"/>
    <mergeCell ref="CD59:CV59"/>
    <mergeCell ref="DO59:DP59"/>
    <mergeCell ref="DM61:DN61"/>
    <mergeCell ref="EV63:EW63"/>
    <mergeCell ref="CY60:DL60"/>
    <mergeCell ref="Y65:AC65"/>
    <mergeCell ref="AJ65:AL65"/>
    <mergeCell ref="CY65:DL65"/>
    <mergeCell ref="EX62:FN62"/>
    <mergeCell ref="EI61:EU61"/>
    <mergeCell ref="EV61:EW61"/>
    <mergeCell ref="EV62:EW62"/>
    <mergeCell ref="DO62:DP62"/>
    <mergeCell ref="DQ62:ED62"/>
    <mergeCell ref="EI62:EU62"/>
    <mergeCell ref="EE62:EF62"/>
    <mergeCell ref="EG62:EH62"/>
    <mergeCell ref="EG61:EH61"/>
    <mergeCell ref="BG62:CC62"/>
    <mergeCell ref="CD62:CV62"/>
    <mergeCell ref="CW62:CX62"/>
    <mergeCell ref="CY61:DL61"/>
    <mergeCell ref="CY62:DL62"/>
    <mergeCell ref="BG61:CC61"/>
    <mergeCell ref="CD61:CV61"/>
    <mergeCell ref="CW61:CX61"/>
    <mergeCell ref="DM62:DN62"/>
    <mergeCell ref="EX61:FN61"/>
    <mergeCell ref="CY63:DL63"/>
    <mergeCell ref="DM63:DN63"/>
    <mergeCell ref="EE63:EF63"/>
    <mergeCell ref="DO64:DP64"/>
    <mergeCell ref="DQ64:ED64"/>
    <mergeCell ref="EE64:EF64"/>
    <mergeCell ref="DO63:DP63"/>
    <mergeCell ref="DQ63:ED63"/>
    <mergeCell ref="EX63:FN63"/>
    <mergeCell ref="D62:X63"/>
    <mergeCell ref="Y62:AC62"/>
    <mergeCell ref="AJ62:AL62"/>
    <mergeCell ref="AQ62:BF62"/>
    <mergeCell ref="Y63:AC63"/>
    <mergeCell ref="AJ63:AL63"/>
    <mergeCell ref="AQ63:BF63"/>
    <mergeCell ref="BG63:CC63"/>
    <mergeCell ref="CD63:CV63"/>
    <mergeCell ref="CD64:CV64"/>
    <mergeCell ref="CW64:CX64"/>
    <mergeCell ref="CY64:DL64"/>
    <mergeCell ref="DM64:DN64"/>
    <mergeCell ref="D64:X65"/>
    <mergeCell ref="Y64:AC64"/>
    <mergeCell ref="AJ64:AL64"/>
    <mergeCell ref="EG67:EH67"/>
    <mergeCell ref="CW67:CX67"/>
    <mergeCell ref="D66:X67"/>
    <mergeCell ref="Y66:AC66"/>
    <mergeCell ref="AJ66:AL66"/>
    <mergeCell ref="AQ66:BF66"/>
    <mergeCell ref="BG66:CC66"/>
    <mergeCell ref="CD66:CV66"/>
    <mergeCell ref="Y67:AC67"/>
    <mergeCell ref="AJ67:AL67"/>
    <mergeCell ref="AQ67:BF67"/>
    <mergeCell ref="BG67:CC67"/>
    <mergeCell ref="DO67:DP67"/>
    <mergeCell ref="CY66:DL66"/>
    <mergeCell ref="DM66:DN66"/>
    <mergeCell ref="CW66:CX66"/>
    <mergeCell ref="EX66:FN66"/>
    <mergeCell ref="DQ66:ED66"/>
    <mergeCell ref="EV65:EW65"/>
    <mergeCell ref="EV66:EW66"/>
    <mergeCell ref="EE66:EF66"/>
    <mergeCell ref="EG66:EH66"/>
    <mergeCell ref="EE65:EF65"/>
    <mergeCell ref="EG65:EH65"/>
    <mergeCell ref="EI65:EU65"/>
    <mergeCell ref="AO67:AP67"/>
    <mergeCell ref="DO66:DP66"/>
    <mergeCell ref="AO64:AP64"/>
    <mergeCell ref="AO65:AP65"/>
    <mergeCell ref="BG64:CC64"/>
    <mergeCell ref="DO65:DP65"/>
    <mergeCell ref="DM65:DN65"/>
    <mergeCell ref="BG65:CC65"/>
    <mergeCell ref="CD65:CV65"/>
    <mergeCell ref="AQ64:BF64"/>
    <mergeCell ref="DQ65:ED65"/>
    <mergeCell ref="AQ65:BF65"/>
    <mergeCell ref="CW65:CX65"/>
    <mergeCell ref="EI66:EU66"/>
    <mergeCell ref="EI67:EU67"/>
    <mergeCell ref="EV67:EW67"/>
    <mergeCell ref="EE67:EF67"/>
    <mergeCell ref="EV64:EW64"/>
    <mergeCell ref="EX64:FN64"/>
    <mergeCell ref="EG64:EH64"/>
    <mergeCell ref="EI64:EU64"/>
    <mergeCell ref="DQ67:ED67"/>
    <mergeCell ref="EX65:FN65"/>
    <mergeCell ref="CD67:CV67"/>
    <mergeCell ref="DM67:DN67"/>
    <mergeCell ref="CY67:DL67"/>
    <mergeCell ref="EV68:EW68"/>
    <mergeCell ref="DO71:DP71"/>
    <mergeCell ref="AO70:AP70"/>
    <mergeCell ref="CY69:DL69"/>
    <mergeCell ref="BG69:CC69"/>
    <mergeCell ref="EX68:FN68"/>
    <mergeCell ref="DO69:DP69"/>
    <mergeCell ref="DQ69:ED69"/>
    <mergeCell ref="EE69:EF69"/>
    <mergeCell ref="EG69:EH69"/>
    <mergeCell ref="EX69:FN69"/>
    <mergeCell ref="EV71:EW71"/>
    <mergeCell ref="DO70:DP70"/>
    <mergeCell ref="DQ70:ED70"/>
    <mergeCell ref="AQ69:BF69"/>
    <mergeCell ref="CW68:CX68"/>
    <mergeCell ref="AO68:AP68"/>
    <mergeCell ref="CD69:CV69"/>
    <mergeCell ref="CW69:CX69"/>
    <mergeCell ref="CY68:DL68"/>
    <mergeCell ref="CY70:DL70"/>
    <mergeCell ref="AO71:AP71"/>
    <mergeCell ref="DM68:DN68"/>
    <mergeCell ref="DO68:DP68"/>
    <mergeCell ref="DQ68:ED68"/>
    <mergeCell ref="BG68:CC68"/>
    <mergeCell ref="CD68:CV68"/>
    <mergeCell ref="EX67:FN67"/>
    <mergeCell ref="D70:X71"/>
    <mergeCell ref="Y70:AC70"/>
    <mergeCell ref="AJ70:AL70"/>
    <mergeCell ref="AQ70:BF70"/>
    <mergeCell ref="CY71:DL71"/>
    <mergeCell ref="D68:X69"/>
    <mergeCell ref="Y68:AC68"/>
    <mergeCell ref="AJ68:AL68"/>
    <mergeCell ref="AQ68:BF68"/>
    <mergeCell ref="Y69:AC69"/>
    <mergeCell ref="AJ69:AL69"/>
    <mergeCell ref="AO69:AP69"/>
    <mergeCell ref="DM69:DN69"/>
    <mergeCell ref="EX70:FN70"/>
    <mergeCell ref="EV70:EW70"/>
    <mergeCell ref="DQ71:ED71"/>
    <mergeCell ref="EE71:EF71"/>
    <mergeCell ref="EX71:FN71"/>
    <mergeCell ref="EG71:EH71"/>
    <mergeCell ref="EI71:EU71"/>
    <mergeCell ref="EI69:EU69"/>
    <mergeCell ref="EV69:EW69"/>
    <mergeCell ref="CD70:CV70"/>
    <mergeCell ref="CW70:CX70"/>
    <mergeCell ref="EI70:EU70"/>
    <mergeCell ref="EE70:EF70"/>
    <mergeCell ref="EG70:EH70"/>
    <mergeCell ref="DM70:DN70"/>
    <mergeCell ref="DM71:DN71"/>
    <mergeCell ref="EE68:EF68"/>
    <mergeCell ref="EG68:EH68"/>
    <mergeCell ref="EI68:EU68"/>
    <mergeCell ref="DM72:DN72"/>
    <mergeCell ref="AJ72:AL72"/>
    <mergeCell ref="AQ72:BF72"/>
    <mergeCell ref="Y73:AC73"/>
    <mergeCell ref="AJ73:AL73"/>
    <mergeCell ref="CD72:CV72"/>
    <mergeCell ref="CW72:CX72"/>
    <mergeCell ref="CY72:DL72"/>
    <mergeCell ref="EG74:EH74"/>
    <mergeCell ref="AJ71:AL71"/>
    <mergeCell ref="Y72:AC72"/>
    <mergeCell ref="EE74:EF74"/>
    <mergeCell ref="DQ73:ED73"/>
    <mergeCell ref="EE73:EF73"/>
    <mergeCell ref="CD73:CV73"/>
    <mergeCell ref="CW73:CX73"/>
    <mergeCell ref="CY73:DL73"/>
    <mergeCell ref="BG74:CC74"/>
    <mergeCell ref="AQ73:BF73"/>
    <mergeCell ref="Y75:AC75"/>
    <mergeCell ref="AJ75:AL75"/>
    <mergeCell ref="AQ75:BF75"/>
    <mergeCell ref="BG75:CC75"/>
    <mergeCell ref="CD75:CV75"/>
    <mergeCell ref="CD74:CV74"/>
    <mergeCell ref="CY77:DL77"/>
    <mergeCell ref="BG76:CC76"/>
    <mergeCell ref="EX73:FN73"/>
    <mergeCell ref="CW74:CX74"/>
    <mergeCell ref="CY74:DL74"/>
    <mergeCell ref="DO74:DP74"/>
    <mergeCell ref="DQ74:ED74"/>
    <mergeCell ref="DM73:DN73"/>
    <mergeCell ref="EX74:FN74"/>
    <mergeCell ref="EV74:EW74"/>
    <mergeCell ref="CY75:DL75"/>
    <mergeCell ref="DM75:DN75"/>
    <mergeCell ref="DO75:DP75"/>
    <mergeCell ref="DM76:DN76"/>
    <mergeCell ref="CD76:CV76"/>
    <mergeCell ref="BG73:CC73"/>
    <mergeCell ref="EI74:EU74"/>
    <mergeCell ref="D72:X73"/>
    <mergeCell ref="EX75:FN75"/>
    <mergeCell ref="D76:X77"/>
    <mergeCell ref="Y76:AC76"/>
    <mergeCell ref="AJ76:AL76"/>
    <mergeCell ref="AQ76:BF76"/>
    <mergeCell ref="EI75:EU75"/>
    <mergeCell ref="DO76:DP76"/>
    <mergeCell ref="DQ76:ED76"/>
    <mergeCell ref="EE76:EF76"/>
    <mergeCell ref="EG76:EW76"/>
    <mergeCell ref="DQ75:ED75"/>
    <mergeCell ref="EV75:EW75"/>
    <mergeCell ref="EE75:EF75"/>
    <mergeCell ref="EG75:EH75"/>
    <mergeCell ref="EX76:FN76"/>
    <mergeCell ref="CW77:CX77"/>
    <mergeCell ref="DO77:DP77"/>
    <mergeCell ref="DQ77:ED77"/>
    <mergeCell ref="EE77:EF77"/>
    <mergeCell ref="EG77:EW77"/>
    <mergeCell ref="EX77:FN77"/>
    <mergeCell ref="DM77:DN77"/>
    <mergeCell ref="CW76:CX76"/>
    <mergeCell ref="CY76:DL76"/>
    <mergeCell ref="CD77:CV77"/>
    <mergeCell ref="AO76:AP76"/>
    <mergeCell ref="AO77:AP77"/>
    <mergeCell ref="Y77:AC77"/>
    <mergeCell ref="AJ77:AL77"/>
    <mergeCell ref="AQ77:BF77"/>
    <mergeCell ref="BG77:CC77"/>
    <mergeCell ref="DO56:DP56"/>
    <mergeCell ref="DQ56:ED56"/>
    <mergeCell ref="EE56:EF56"/>
    <mergeCell ref="EG56:EH56"/>
    <mergeCell ref="EI56:EU56"/>
    <mergeCell ref="EV56:EW56"/>
    <mergeCell ref="EX56:FN56"/>
    <mergeCell ref="Y57:AC57"/>
    <mergeCell ref="AJ57:AL57"/>
    <mergeCell ref="AO57:AP57"/>
    <mergeCell ref="AQ57:BF57"/>
    <mergeCell ref="BG57:CC57"/>
    <mergeCell ref="CD57:CV57"/>
    <mergeCell ref="CW57:CX57"/>
    <mergeCell ref="CY57:DL57"/>
    <mergeCell ref="DM57:DN57"/>
    <mergeCell ref="DO57:DP57"/>
    <mergeCell ref="DQ57:ED57"/>
    <mergeCell ref="EE57:EF57"/>
    <mergeCell ref="EG57:EH57"/>
    <mergeCell ref="EI57:EU57"/>
    <mergeCell ref="EV57:EW57"/>
    <mergeCell ref="EX57:FN57"/>
  </mergeCells>
  <phoneticPr fontId="20" type="noConversion"/>
  <pageMargins left="0.51181102362204722" right="0.43307086614173229" top="0.78740157480314965" bottom="0.39370078740157483" header="0.19685039370078741" footer="0.19685039370078741"/>
  <pageSetup paperSize="9" scale="66" fitToHeight="3" orientation="landscape" r:id="rId1"/>
  <headerFooter alignWithMargins="0"/>
  <rowBreaks count="2" manualBreakCount="2">
    <brk id="27" min="2" max="169" man="1"/>
    <brk id="51" min="2" max="169" man="1"/>
  </rowBreaks>
</worksheet>
</file>

<file path=xl/worksheets/sheet32.xml><?xml version="1.0" encoding="utf-8"?>
<worksheet xmlns="http://schemas.openxmlformats.org/spreadsheetml/2006/main" xmlns:r="http://schemas.openxmlformats.org/officeDocument/2006/relationships">
  <sheetPr codeName="Лист31">
    <tabColor rgb="FFFFFF00"/>
  </sheetPr>
  <dimension ref="A1:FN23"/>
  <sheetViews>
    <sheetView topLeftCell="B1" zoomScaleSheetLayoutView="100" workbookViewId="0">
      <selection activeCell="AX12" sqref="AX12:BY12"/>
    </sheetView>
  </sheetViews>
  <sheetFormatPr defaultColWidth="0.85546875" defaultRowHeight="12" customHeight="1"/>
  <cols>
    <col min="1" max="1" width="11.85546875" style="627" hidden="1" customWidth="1"/>
    <col min="2" max="44" width="0.85546875" style="163"/>
    <col min="45" max="49" width="1.140625" style="163" customWidth="1"/>
    <col min="50" max="16384" width="0.85546875" style="163"/>
  </cols>
  <sheetData>
    <row r="1" spans="1:170" s="162" customFormat="1" ht="15.75" customHeight="1">
      <c r="A1" s="630"/>
      <c r="FN1" s="256"/>
    </row>
    <row r="2" spans="1:170" s="656" customFormat="1" ht="15">
      <c r="A2" s="637"/>
      <c r="C2" s="2936" t="s">
        <v>1195</v>
      </c>
      <c r="D2" s="2936"/>
      <c r="E2" s="2936"/>
      <c r="F2" s="2936"/>
      <c r="G2" s="2936"/>
      <c r="H2" s="2936"/>
      <c r="I2" s="2936"/>
      <c r="J2" s="2936"/>
      <c r="K2" s="2936"/>
      <c r="L2" s="2936"/>
      <c r="M2" s="2936"/>
      <c r="N2" s="2936"/>
      <c r="O2" s="2936"/>
      <c r="P2" s="2936"/>
      <c r="Q2" s="2936"/>
      <c r="R2" s="2936"/>
      <c r="S2" s="2936"/>
      <c r="T2" s="2936"/>
      <c r="U2" s="2936"/>
      <c r="V2" s="2936"/>
      <c r="W2" s="2936"/>
      <c r="X2" s="2936"/>
      <c r="Y2" s="2936"/>
      <c r="Z2" s="2936"/>
      <c r="AA2" s="2936"/>
      <c r="AB2" s="2936"/>
      <c r="AC2" s="2936"/>
      <c r="AD2" s="2936"/>
      <c r="AE2" s="2936"/>
      <c r="AF2" s="2936"/>
      <c r="AG2" s="2936"/>
      <c r="AH2" s="2936"/>
      <c r="AI2" s="2936"/>
      <c r="AJ2" s="2936"/>
      <c r="AK2" s="2936"/>
      <c r="AL2" s="2936"/>
      <c r="AM2" s="2936"/>
      <c r="AN2" s="2936"/>
      <c r="AO2" s="2936"/>
      <c r="AP2" s="2936"/>
      <c r="AQ2" s="2936"/>
      <c r="AR2" s="2936"/>
      <c r="AS2" s="2936"/>
      <c r="AT2" s="2936"/>
      <c r="AU2" s="2936"/>
      <c r="AV2" s="2936"/>
      <c r="AW2" s="2936"/>
      <c r="AX2" s="2936"/>
      <c r="AY2" s="2936"/>
      <c r="AZ2" s="2936"/>
      <c r="BA2" s="2936"/>
      <c r="BB2" s="2936"/>
      <c r="BC2" s="2936"/>
      <c r="BD2" s="2936"/>
      <c r="BE2" s="2936"/>
      <c r="BF2" s="2936"/>
      <c r="BG2" s="2936"/>
      <c r="BH2" s="2936"/>
      <c r="BI2" s="2936"/>
      <c r="BJ2" s="2936"/>
      <c r="BK2" s="2936"/>
      <c r="BL2" s="2936"/>
      <c r="BM2" s="2936"/>
      <c r="BN2" s="2936"/>
      <c r="BO2" s="2936"/>
      <c r="BP2" s="2936"/>
      <c r="BQ2" s="2936"/>
      <c r="BR2" s="2936"/>
      <c r="BS2" s="2936"/>
      <c r="BT2" s="2936"/>
      <c r="BU2" s="2936"/>
      <c r="BV2" s="2936"/>
      <c r="BW2" s="2936"/>
      <c r="BX2" s="2936"/>
      <c r="BY2" s="2936"/>
      <c r="BZ2" s="2936"/>
      <c r="CA2" s="2936"/>
      <c r="CB2" s="2936"/>
      <c r="CC2" s="2936"/>
      <c r="CD2" s="2936"/>
      <c r="CE2" s="2936"/>
      <c r="CF2" s="2936"/>
      <c r="CG2" s="2936"/>
      <c r="CH2" s="2936"/>
      <c r="CI2" s="2936"/>
      <c r="CJ2" s="2936"/>
      <c r="CK2" s="2936"/>
      <c r="CL2" s="2936"/>
      <c r="CM2" s="2936"/>
      <c r="CN2" s="2936"/>
      <c r="CO2" s="2936"/>
      <c r="CP2" s="2936"/>
      <c r="CQ2" s="2936"/>
      <c r="CR2" s="2936"/>
      <c r="CS2" s="2936"/>
      <c r="CT2" s="2936"/>
      <c r="CU2" s="2936"/>
      <c r="CV2" s="2936"/>
      <c r="CW2" s="2936"/>
      <c r="CX2" s="2936"/>
      <c r="CY2" s="2936"/>
      <c r="CZ2" s="2936"/>
      <c r="DA2" s="2936"/>
      <c r="DB2" s="2936"/>
      <c r="DC2" s="2936"/>
      <c r="DD2" s="2936"/>
      <c r="DE2" s="2936"/>
      <c r="DF2" s="2936"/>
      <c r="DG2" s="2936"/>
      <c r="DH2" s="2936"/>
      <c r="DI2" s="2936"/>
      <c r="DJ2" s="2936"/>
      <c r="DK2" s="2936"/>
      <c r="DL2" s="2936"/>
      <c r="DM2" s="2936"/>
      <c r="DN2" s="2936"/>
      <c r="DO2" s="2936"/>
      <c r="DP2" s="2936"/>
      <c r="DQ2" s="2936"/>
      <c r="DR2" s="2936"/>
      <c r="DS2" s="2936"/>
      <c r="DT2" s="2936"/>
      <c r="DU2" s="2936"/>
      <c r="DV2" s="2936"/>
      <c r="DW2" s="2936"/>
      <c r="DX2" s="2936"/>
      <c r="DY2" s="2936"/>
      <c r="DZ2" s="2936"/>
      <c r="EA2" s="2936"/>
      <c r="EB2" s="2936"/>
      <c r="EC2" s="2936"/>
    </row>
    <row r="3" spans="1:170" ht="12" customHeight="1" thickBot="1"/>
    <row r="4" spans="1:170" s="162" customFormat="1" ht="13.5" customHeight="1">
      <c r="A4" s="630"/>
      <c r="C4" s="3308" t="s">
        <v>366</v>
      </c>
      <c r="D4" s="3309"/>
      <c r="E4" s="3309"/>
      <c r="F4" s="3309"/>
      <c r="G4" s="3309"/>
      <c r="H4" s="3309"/>
      <c r="I4" s="3309"/>
      <c r="J4" s="3309"/>
      <c r="K4" s="3309"/>
      <c r="L4" s="3309"/>
      <c r="M4" s="3309"/>
      <c r="N4" s="3309"/>
      <c r="O4" s="3309"/>
      <c r="P4" s="3309"/>
      <c r="Q4" s="3309"/>
      <c r="R4" s="3309"/>
      <c r="S4" s="3309"/>
      <c r="T4" s="3309"/>
      <c r="U4" s="3309"/>
      <c r="V4" s="3309"/>
      <c r="W4" s="3309"/>
      <c r="X4" s="3309"/>
      <c r="Y4" s="3309"/>
      <c r="Z4" s="3309"/>
      <c r="AA4" s="3309"/>
      <c r="AB4" s="3309"/>
      <c r="AC4" s="3309"/>
      <c r="AD4" s="3309"/>
      <c r="AE4" s="3309"/>
      <c r="AF4" s="3309"/>
      <c r="AG4" s="3309"/>
      <c r="AH4" s="3309"/>
      <c r="AI4" s="3309"/>
      <c r="AJ4" s="3309"/>
      <c r="AK4" s="3309"/>
      <c r="AL4" s="3309"/>
      <c r="AM4" s="3309"/>
      <c r="AN4" s="3309"/>
      <c r="AO4" s="3309"/>
      <c r="AP4" s="3309"/>
      <c r="AQ4" s="3309"/>
      <c r="AR4" s="3310"/>
      <c r="AS4" s="3314" t="s">
        <v>441</v>
      </c>
      <c r="AT4" s="3309"/>
      <c r="AU4" s="3309"/>
      <c r="AV4" s="3309"/>
      <c r="AW4" s="3310"/>
      <c r="AX4" s="657"/>
      <c r="AY4" s="658"/>
      <c r="AZ4" s="658"/>
      <c r="BA4" s="658"/>
      <c r="BB4" s="658" t="s">
        <v>999</v>
      </c>
      <c r="BC4" s="658"/>
      <c r="BD4" s="386"/>
      <c r="BE4" s="386"/>
      <c r="BF4" s="1529" t="s">
        <v>812</v>
      </c>
      <c r="BG4" s="1529"/>
      <c r="BH4" s="1529"/>
      <c r="BI4" s="1529"/>
      <c r="BJ4" s="1529"/>
      <c r="BK4" s="1529"/>
      <c r="BL4" s="1529"/>
      <c r="BM4" s="1529"/>
      <c r="BN4" s="1529"/>
      <c r="BO4" s="1529"/>
      <c r="BP4" s="1529"/>
      <c r="BQ4" s="1529"/>
      <c r="BR4" s="1529"/>
      <c r="BS4" s="1529"/>
      <c r="BT4" s="1529"/>
      <c r="BU4" s="1529"/>
      <c r="BV4" s="386"/>
      <c r="BW4" s="658"/>
      <c r="BX4" s="658"/>
      <c r="BY4" s="659"/>
      <c r="BZ4" s="657"/>
      <c r="CA4" s="658"/>
      <c r="CB4" s="658"/>
      <c r="CC4" s="658"/>
      <c r="CD4" s="658" t="s">
        <v>999</v>
      </c>
      <c r="CE4" s="658"/>
      <c r="CF4" s="386"/>
      <c r="CG4" s="386"/>
      <c r="CH4" s="3316" t="s">
        <v>812</v>
      </c>
      <c r="CI4" s="3316"/>
      <c r="CJ4" s="3316"/>
      <c r="CK4" s="3316"/>
      <c r="CL4" s="3316"/>
      <c r="CM4" s="3316"/>
      <c r="CN4" s="3316"/>
      <c r="CO4" s="3316"/>
      <c r="CP4" s="3316"/>
      <c r="CQ4" s="3316"/>
      <c r="CR4" s="3316"/>
      <c r="CS4" s="3316"/>
      <c r="CT4" s="3316"/>
      <c r="CU4" s="3316"/>
      <c r="CV4" s="3316"/>
      <c r="CW4" s="3316"/>
      <c r="CX4" s="386"/>
      <c r="CY4" s="658"/>
      <c r="CZ4" s="658"/>
      <c r="DA4" s="659"/>
      <c r="DB4" s="657"/>
      <c r="DC4" s="658"/>
      <c r="DD4" s="658"/>
      <c r="DE4" s="658"/>
      <c r="DF4" s="658" t="s">
        <v>999</v>
      </c>
      <c r="DG4" s="658"/>
      <c r="DH4" s="386"/>
      <c r="DI4" s="386"/>
      <c r="DJ4" s="3316" t="s">
        <v>812</v>
      </c>
      <c r="DK4" s="3316"/>
      <c r="DL4" s="3316"/>
      <c r="DM4" s="3316"/>
      <c r="DN4" s="3316"/>
      <c r="DO4" s="3316"/>
      <c r="DP4" s="3316"/>
      <c r="DQ4" s="3316"/>
      <c r="DR4" s="3316"/>
      <c r="DS4" s="3316"/>
      <c r="DT4" s="3316"/>
      <c r="DU4" s="3316"/>
      <c r="DV4" s="3316"/>
      <c r="DW4" s="3316"/>
      <c r="DX4" s="3316"/>
      <c r="DY4" s="3316"/>
      <c r="DZ4" s="386"/>
      <c r="EA4" s="658"/>
      <c r="EB4" s="658"/>
      <c r="EC4" s="660"/>
    </row>
    <row r="5" spans="1:170" s="162" customFormat="1" ht="14.25" customHeight="1">
      <c r="A5" s="630"/>
      <c r="C5" s="3311"/>
      <c r="D5" s="3312"/>
      <c r="E5" s="3312"/>
      <c r="F5" s="3312"/>
      <c r="G5" s="3312"/>
      <c r="H5" s="3312"/>
      <c r="I5" s="3312"/>
      <c r="J5" s="3312"/>
      <c r="K5" s="3312"/>
      <c r="L5" s="3312"/>
      <c r="M5" s="3312"/>
      <c r="N5" s="3312"/>
      <c r="O5" s="3312"/>
      <c r="P5" s="3312"/>
      <c r="Q5" s="3312"/>
      <c r="R5" s="3312"/>
      <c r="S5" s="3312"/>
      <c r="T5" s="3312"/>
      <c r="U5" s="3312"/>
      <c r="V5" s="3312"/>
      <c r="W5" s="3312"/>
      <c r="X5" s="3312"/>
      <c r="Y5" s="3312"/>
      <c r="Z5" s="3312"/>
      <c r="AA5" s="3312"/>
      <c r="AB5" s="3312"/>
      <c r="AC5" s="3312"/>
      <c r="AD5" s="3312"/>
      <c r="AE5" s="3312"/>
      <c r="AF5" s="3312"/>
      <c r="AG5" s="3312"/>
      <c r="AH5" s="3312"/>
      <c r="AI5" s="3312"/>
      <c r="AJ5" s="3312"/>
      <c r="AK5" s="3312"/>
      <c r="AL5" s="3312"/>
      <c r="AM5" s="3312"/>
      <c r="AN5" s="3312"/>
      <c r="AO5" s="3312"/>
      <c r="AP5" s="3312"/>
      <c r="AQ5" s="3312"/>
      <c r="AR5" s="3313"/>
      <c r="AS5" s="3315"/>
      <c r="AT5" s="3312"/>
      <c r="AU5" s="3312"/>
      <c r="AV5" s="3312"/>
      <c r="AW5" s="3313"/>
      <c r="AX5" s="661"/>
      <c r="BF5" s="3317">
        <v>20</v>
      </c>
      <c r="BG5" s="3317"/>
      <c r="BH5" s="3317"/>
      <c r="BI5" s="3317"/>
      <c r="BJ5" s="3376" t="s">
        <v>210</v>
      </c>
      <c r="BK5" s="3376"/>
      <c r="BL5" s="3376"/>
      <c r="BM5" s="3376"/>
      <c r="BQ5" s="1041" t="s">
        <v>10</v>
      </c>
      <c r="BR5" s="1041"/>
      <c r="BS5" s="1041"/>
      <c r="BY5" s="662"/>
      <c r="BZ5" s="661"/>
      <c r="CH5" s="3317">
        <v>20</v>
      </c>
      <c r="CI5" s="3317"/>
      <c r="CJ5" s="3317"/>
      <c r="CK5" s="3317"/>
      <c r="CL5" s="3376" t="s">
        <v>211</v>
      </c>
      <c r="CM5" s="3376"/>
      <c r="CN5" s="3376"/>
      <c r="CO5" s="3376"/>
      <c r="CS5" s="1041" t="s">
        <v>8</v>
      </c>
      <c r="CT5" s="1041"/>
      <c r="CU5" s="1041"/>
      <c r="DA5" s="662"/>
      <c r="DB5" s="661"/>
      <c r="DJ5" s="3317">
        <v>20</v>
      </c>
      <c r="DK5" s="3317"/>
      <c r="DL5" s="3317"/>
      <c r="DM5" s="3317"/>
      <c r="DN5" s="3376" t="s">
        <v>212</v>
      </c>
      <c r="DO5" s="3376"/>
      <c r="DP5" s="3376"/>
      <c r="DQ5" s="3376"/>
      <c r="DU5" s="1041" t="s">
        <v>9</v>
      </c>
      <c r="DV5" s="1041"/>
      <c r="DW5" s="1041"/>
      <c r="EC5" s="663"/>
    </row>
    <row r="6" spans="1:170" s="162" customFormat="1" ht="6" customHeight="1">
      <c r="A6" s="630"/>
      <c r="C6" s="3069"/>
      <c r="D6" s="3052"/>
      <c r="E6" s="3052"/>
      <c r="F6" s="3052"/>
      <c r="G6" s="3052"/>
      <c r="H6" s="3052"/>
      <c r="I6" s="3052"/>
      <c r="J6" s="3052"/>
      <c r="K6" s="3052"/>
      <c r="L6" s="3052"/>
      <c r="M6" s="3052"/>
      <c r="N6" s="3052"/>
      <c r="O6" s="3052"/>
      <c r="P6" s="3052"/>
      <c r="Q6" s="3052"/>
      <c r="R6" s="3052"/>
      <c r="S6" s="3052"/>
      <c r="T6" s="3052"/>
      <c r="U6" s="3052"/>
      <c r="V6" s="3052"/>
      <c r="W6" s="3052"/>
      <c r="X6" s="3052"/>
      <c r="Y6" s="3052"/>
      <c r="Z6" s="3052"/>
      <c r="AA6" s="3052"/>
      <c r="AB6" s="3052"/>
      <c r="AC6" s="3052"/>
      <c r="AD6" s="3052"/>
      <c r="AE6" s="3052"/>
      <c r="AF6" s="3052"/>
      <c r="AG6" s="3052"/>
      <c r="AH6" s="3052"/>
      <c r="AI6" s="3052"/>
      <c r="AJ6" s="3052"/>
      <c r="AK6" s="3052"/>
      <c r="AL6" s="3052"/>
      <c r="AM6" s="3052"/>
      <c r="AN6" s="3052"/>
      <c r="AO6" s="3052"/>
      <c r="AP6" s="3052"/>
      <c r="AQ6" s="3052"/>
      <c r="AR6" s="3053"/>
      <c r="AS6" s="3051"/>
      <c r="AT6" s="3052"/>
      <c r="AU6" s="3052"/>
      <c r="AV6" s="3052"/>
      <c r="AW6" s="3053"/>
      <c r="AX6" s="664"/>
      <c r="AY6" s="665"/>
      <c r="AZ6" s="665"/>
      <c r="BA6" s="665"/>
      <c r="BB6" s="665"/>
      <c r="BC6" s="665"/>
      <c r="BD6" s="665"/>
      <c r="BE6" s="665"/>
      <c r="BF6" s="665"/>
      <c r="BG6" s="665"/>
      <c r="BH6" s="665"/>
      <c r="BI6" s="665"/>
      <c r="BJ6" s="665"/>
      <c r="BK6" s="665"/>
      <c r="BL6" s="665"/>
      <c r="BM6" s="665"/>
      <c r="BN6" s="665"/>
      <c r="BO6" s="665"/>
      <c r="BP6" s="665"/>
      <c r="BQ6" s="665"/>
      <c r="BR6" s="665"/>
      <c r="BS6" s="665"/>
      <c r="BT6" s="665"/>
      <c r="BU6" s="665"/>
      <c r="BV6" s="665"/>
      <c r="BW6" s="665"/>
      <c r="BX6" s="665"/>
      <c r="BY6" s="666"/>
      <c r="BZ6" s="664"/>
      <c r="CA6" s="665"/>
      <c r="CB6" s="665"/>
      <c r="CC6" s="665"/>
      <c r="CD6" s="665"/>
      <c r="CE6" s="665"/>
      <c r="CF6" s="665"/>
      <c r="CG6" s="665"/>
      <c r="CH6" s="665"/>
      <c r="CI6" s="665"/>
      <c r="CJ6" s="665"/>
      <c r="CK6" s="665"/>
      <c r="CL6" s="665"/>
      <c r="CM6" s="665"/>
      <c r="CN6" s="665"/>
      <c r="CO6" s="665"/>
      <c r="CP6" s="665"/>
      <c r="CQ6" s="665"/>
      <c r="CR6" s="665"/>
      <c r="CS6" s="665"/>
      <c r="CT6" s="665"/>
      <c r="CU6" s="665"/>
      <c r="CV6" s="665"/>
      <c r="CW6" s="665"/>
      <c r="CX6" s="665"/>
      <c r="CY6" s="665"/>
      <c r="CZ6" s="665"/>
      <c r="DA6" s="666"/>
      <c r="DB6" s="664"/>
      <c r="DC6" s="665"/>
      <c r="DD6" s="665"/>
      <c r="DE6" s="665"/>
      <c r="DF6" s="665"/>
      <c r="DG6" s="665"/>
      <c r="DH6" s="665"/>
      <c r="DI6" s="665"/>
      <c r="DJ6" s="665"/>
      <c r="DK6" s="665"/>
      <c r="DL6" s="665"/>
      <c r="DM6" s="665"/>
      <c r="DN6" s="665"/>
      <c r="DO6" s="665"/>
      <c r="DP6" s="665"/>
      <c r="DQ6" s="665"/>
      <c r="DR6" s="665"/>
      <c r="DS6" s="665"/>
      <c r="DT6" s="665"/>
      <c r="DU6" s="665"/>
      <c r="DV6" s="665"/>
      <c r="DW6" s="665"/>
      <c r="DX6" s="665"/>
      <c r="DY6" s="665"/>
      <c r="DZ6" s="665"/>
      <c r="EA6" s="665"/>
      <c r="EB6" s="665"/>
      <c r="EC6" s="667"/>
    </row>
    <row r="7" spans="1:170" s="460" customFormat="1" thickBot="1">
      <c r="A7" s="629"/>
      <c r="C7" s="3377">
        <v>1</v>
      </c>
      <c r="D7" s="2555"/>
      <c r="E7" s="2555"/>
      <c r="F7" s="2555"/>
      <c r="G7" s="2555"/>
      <c r="H7" s="2555"/>
      <c r="I7" s="2555"/>
      <c r="J7" s="2555"/>
      <c r="K7" s="2555"/>
      <c r="L7" s="2555"/>
      <c r="M7" s="2555"/>
      <c r="N7" s="2555"/>
      <c r="O7" s="2555"/>
      <c r="P7" s="2555"/>
      <c r="Q7" s="2555"/>
      <c r="R7" s="2555"/>
      <c r="S7" s="2555"/>
      <c r="T7" s="2555"/>
      <c r="U7" s="2555"/>
      <c r="V7" s="2555"/>
      <c r="W7" s="2555"/>
      <c r="X7" s="2555"/>
      <c r="Y7" s="2555"/>
      <c r="Z7" s="2555"/>
      <c r="AA7" s="2555"/>
      <c r="AB7" s="2555"/>
      <c r="AC7" s="2555"/>
      <c r="AD7" s="2555"/>
      <c r="AE7" s="2555"/>
      <c r="AF7" s="2555"/>
      <c r="AG7" s="2555"/>
      <c r="AH7" s="2555"/>
      <c r="AI7" s="2555"/>
      <c r="AJ7" s="2555"/>
      <c r="AK7" s="2555"/>
      <c r="AL7" s="2555"/>
      <c r="AM7" s="2555"/>
      <c r="AN7" s="2555"/>
      <c r="AO7" s="2555"/>
      <c r="AP7" s="2555"/>
      <c r="AQ7" s="2555"/>
      <c r="AR7" s="3378"/>
      <c r="AS7" s="2554">
        <v>2</v>
      </c>
      <c r="AT7" s="2555"/>
      <c r="AU7" s="2555"/>
      <c r="AV7" s="2555"/>
      <c r="AW7" s="3378"/>
      <c r="AX7" s="2563">
        <v>3</v>
      </c>
      <c r="AY7" s="2564"/>
      <c r="AZ7" s="2564"/>
      <c r="BA7" s="2564"/>
      <c r="BB7" s="2564"/>
      <c r="BC7" s="2564"/>
      <c r="BD7" s="2564"/>
      <c r="BE7" s="2564"/>
      <c r="BF7" s="2564"/>
      <c r="BG7" s="2564"/>
      <c r="BH7" s="2564"/>
      <c r="BI7" s="2564"/>
      <c r="BJ7" s="2564"/>
      <c r="BK7" s="2564"/>
      <c r="BL7" s="2564"/>
      <c r="BM7" s="2564"/>
      <c r="BN7" s="2564"/>
      <c r="BO7" s="2564"/>
      <c r="BP7" s="2564"/>
      <c r="BQ7" s="2564"/>
      <c r="BR7" s="2564"/>
      <c r="BS7" s="2564"/>
      <c r="BT7" s="2564"/>
      <c r="BU7" s="2564"/>
      <c r="BV7" s="2564"/>
      <c r="BW7" s="2564"/>
      <c r="BX7" s="2564"/>
      <c r="BY7" s="2788"/>
      <c r="BZ7" s="2563">
        <v>4</v>
      </c>
      <c r="CA7" s="2564"/>
      <c r="CB7" s="2564"/>
      <c r="CC7" s="2564"/>
      <c r="CD7" s="2564"/>
      <c r="CE7" s="2564"/>
      <c r="CF7" s="2564"/>
      <c r="CG7" s="2564"/>
      <c r="CH7" s="2564"/>
      <c r="CI7" s="2564"/>
      <c r="CJ7" s="2564"/>
      <c r="CK7" s="2564"/>
      <c r="CL7" s="2564"/>
      <c r="CM7" s="2564"/>
      <c r="CN7" s="2564"/>
      <c r="CO7" s="2564"/>
      <c r="CP7" s="2564"/>
      <c r="CQ7" s="2564"/>
      <c r="CR7" s="2564"/>
      <c r="CS7" s="2564"/>
      <c r="CT7" s="2564"/>
      <c r="CU7" s="2564"/>
      <c r="CV7" s="2564"/>
      <c r="CW7" s="2564"/>
      <c r="CX7" s="2564"/>
      <c r="CY7" s="2564"/>
      <c r="CZ7" s="2564"/>
      <c r="DA7" s="2788"/>
      <c r="DB7" s="2563">
        <v>5</v>
      </c>
      <c r="DC7" s="2564"/>
      <c r="DD7" s="2564"/>
      <c r="DE7" s="2564"/>
      <c r="DF7" s="2564"/>
      <c r="DG7" s="2564"/>
      <c r="DH7" s="2564"/>
      <c r="DI7" s="2564"/>
      <c r="DJ7" s="2564"/>
      <c r="DK7" s="2564"/>
      <c r="DL7" s="2564"/>
      <c r="DM7" s="2564"/>
      <c r="DN7" s="2564"/>
      <c r="DO7" s="2564"/>
      <c r="DP7" s="2564"/>
      <c r="DQ7" s="2564"/>
      <c r="DR7" s="2564"/>
      <c r="DS7" s="2564"/>
      <c r="DT7" s="2564"/>
      <c r="DU7" s="2564"/>
      <c r="DV7" s="2564"/>
      <c r="DW7" s="2564"/>
      <c r="DX7" s="2564"/>
      <c r="DY7" s="2564"/>
      <c r="DZ7" s="2564"/>
      <c r="EA7" s="2564"/>
      <c r="EB7" s="2564"/>
      <c r="EC7" s="2565"/>
    </row>
    <row r="8" spans="1:170" s="199" customFormat="1" ht="14.25" customHeight="1">
      <c r="A8" s="650"/>
      <c r="C8" s="164"/>
      <c r="D8" s="3289" t="s">
        <v>1150</v>
      </c>
      <c r="E8" s="3289"/>
      <c r="F8" s="3289"/>
      <c r="G8" s="3289"/>
      <c r="H8" s="3289"/>
      <c r="I8" s="3289"/>
      <c r="J8" s="3289"/>
      <c r="K8" s="3289"/>
      <c r="L8" s="3289"/>
      <c r="M8" s="3289"/>
      <c r="N8" s="3289"/>
      <c r="O8" s="3289"/>
      <c r="P8" s="3289"/>
      <c r="Q8" s="3289"/>
      <c r="R8" s="3289"/>
      <c r="S8" s="3289"/>
      <c r="T8" s="3289"/>
      <c r="U8" s="3289"/>
      <c r="V8" s="3289"/>
      <c r="W8" s="3289"/>
      <c r="X8" s="3289"/>
      <c r="Y8" s="3289"/>
      <c r="Z8" s="3289"/>
      <c r="AA8" s="3289"/>
      <c r="AB8" s="3289"/>
      <c r="AC8" s="3289"/>
      <c r="AD8" s="3289"/>
      <c r="AE8" s="3289"/>
      <c r="AF8" s="3289"/>
      <c r="AG8" s="3289"/>
      <c r="AH8" s="3289"/>
      <c r="AI8" s="3289"/>
      <c r="AJ8" s="3289"/>
      <c r="AK8" s="3289"/>
      <c r="AL8" s="3289"/>
      <c r="AM8" s="3289"/>
      <c r="AN8" s="3289"/>
      <c r="AO8" s="3289"/>
      <c r="AP8" s="3289"/>
      <c r="AQ8" s="3289"/>
      <c r="AR8" s="3289"/>
      <c r="AS8" s="2969">
        <v>5590</v>
      </c>
      <c r="AT8" s="2970"/>
      <c r="AU8" s="2970"/>
      <c r="AV8" s="2970"/>
      <c r="AW8" s="2971"/>
      <c r="AX8" s="2782">
        <f>SUM(AX9,AX14:BY18)</f>
        <v>678283</v>
      </c>
      <c r="AY8" s="2783"/>
      <c r="AZ8" s="2783"/>
      <c r="BA8" s="2783"/>
      <c r="BB8" s="2783"/>
      <c r="BC8" s="2783"/>
      <c r="BD8" s="2783"/>
      <c r="BE8" s="2783"/>
      <c r="BF8" s="2783"/>
      <c r="BG8" s="2783"/>
      <c r="BH8" s="2783"/>
      <c r="BI8" s="2783"/>
      <c r="BJ8" s="2783"/>
      <c r="BK8" s="2783"/>
      <c r="BL8" s="2783"/>
      <c r="BM8" s="2783"/>
      <c r="BN8" s="2783"/>
      <c r="BO8" s="2783"/>
      <c r="BP8" s="2783"/>
      <c r="BQ8" s="2783"/>
      <c r="BR8" s="2783"/>
      <c r="BS8" s="2783"/>
      <c r="BT8" s="2783"/>
      <c r="BU8" s="2783"/>
      <c r="BV8" s="2783"/>
      <c r="BW8" s="2783"/>
      <c r="BX8" s="2783"/>
      <c r="BY8" s="2784"/>
      <c r="BZ8" s="2785">
        <f>SUM(BZ9,BZ14:DA18)</f>
        <v>218910</v>
      </c>
      <c r="CA8" s="2783"/>
      <c r="CB8" s="2783"/>
      <c r="CC8" s="2783"/>
      <c r="CD8" s="2783"/>
      <c r="CE8" s="2783"/>
      <c r="CF8" s="2783"/>
      <c r="CG8" s="2783"/>
      <c r="CH8" s="2783"/>
      <c r="CI8" s="2783"/>
      <c r="CJ8" s="2783"/>
      <c r="CK8" s="2783"/>
      <c r="CL8" s="2783"/>
      <c r="CM8" s="2783"/>
      <c r="CN8" s="2783"/>
      <c r="CO8" s="2783"/>
      <c r="CP8" s="2783"/>
      <c r="CQ8" s="2783"/>
      <c r="CR8" s="2783"/>
      <c r="CS8" s="2783"/>
      <c r="CT8" s="2783"/>
      <c r="CU8" s="2783"/>
      <c r="CV8" s="2783"/>
      <c r="CW8" s="2783"/>
      <c r="CX8" s="2783"/>
      <c r="CY8" s="2783"/>
      <c r="CZ8" s="2783"/>
      <c r="DA8" s="2784"/>
      <c r="DB8" s="2785">
        <f>SUM(DB9,DB14:EC18)</f>
        <v>60929</v>
      </c>
      <c r="DC8" s="2783"/>
      <c r="DD8" s="2783"/>
      <c r="DE8" s="2783"/>
      <c r="DF8" s="2783"/>
      <c r="DG8" s="2783"/>
      <c r="DH8" s="2783"/>
      <c r="DI8" s="2783"/>
      <c r="DJ8" s="2783"/>
      <c r="DK8" s="2783"/>
      <c r="DL8" s="2783"/>
      <c r="DM8" s="2783"/>
      <c r="DN8" s="2783"/>
      <c r="DO8" s="2783"/>
      <c r="DP8" s="2783"/>
      <c r="DQ8" s="2783"/>
      <c r="DR8" s="2783"/>
      <c r="DS8" s="2783"/>
      <c r="DT8" s="2783"/>
      <c r="DU8" s="2783"/>
      <c r="DV8" s="2783"/>
      <c r="DW8" s="2783"/>
      <c r="DX8" s="2783"/>
      <c r="DY8" s="2783"/>
      <c r="DZ8" s="2783"/>
      <c r="EA8" s="2783"/>
      <c r="EB8" s="2783"/>
      <c r="EC8" s="2786"/>
    </row>
    <row r="9" spans="1:170" s="199" customFormat="1" ht="14.25" customHeight="1">
      <c r="A9" s="650"/>
      <c r="C9" s="165"/>
      <c r="D9" s="3364" t="s">
        <v>406</v>
      </c>
      <c r="E9" s="3364"/>
      <c r="F9" s="3364"/>
      <c r="G9" s="3364"/>
      <c r="H9" s="3364"/>
      <c r="I9" s="3364"/>
      <c r="J9" s="3364"/>
      <c r="K9" s="3364"/>
      <c r="L9" s="3364"/>
      <c r="M9" s="3364"/>
      <c r="N9" s="3364"/>
      <c r="O9" s="3364"/>
      <c r="P9" s="3364"/>
      <c r="Q9" s="3364"/>
      <c r="R9" s="3364"/>
      <c r="S9" s="3364"/>
      <c r="T9" s="3364"/>
      <c r="U9" s="3364"/>
      <c r="V9" s="3364"/>
      <c r="W9" s="3364"/>
      <c r="X9" s="3364"/>
      <c r="Y9" s="3364"/>
      <c r="Z9" s="3364"/>
      <c r="AA9" s="3364"/>
      <c r="AB9" s="3364"/>
      <c r="AC9" s="3364"/>
      <c r="AD9" s="3364"/>
      <c r="AE9" s="3364"/>
      <c r="AF9" s="3364"/>
      <c r="AG9" s="3364"/>
      <c r="AH9" s="3364"/>
      <c r="AI9" s="3364"/>
      <c r="AJ9" s="3364"/>
      <c r="AK9" s="3364"/>
      <c r="AL9" s="3364"/>
      <c r="AM9" s="3364"/>
      <c r="AN9" s="3364"/>
      <c r="AO9" s="3364"/>
      <c r="AP9" s="3364"/>
      <c r="AQ9" s="3364"/>
      <c r="AR9" s="3364"/>
      <c r="AS9" s="3640">
        <v>5591</v>
      </c>
      <c r="AT9" s="3641"/>
      <c r="AU9" s="3641"/>
      <c r="AV9" s="3641"/>
      <c r="AW9" s="3642"/>
      <c r="AX9" s="3646">
        <f>SUM(AX12:BY13)</f>
        <v>496992</v>
      </c>
      <c r="AY9" s="3647"/>
      <c r="AZ9" s="3647"/>
      <c r="BA9" s="3647"/>
      <c r="BB9" s="3647"/>
      <c r="BC9" s="3647"/>
      <c r="BD9" s="3647"/>
      <c r="BE9" s="3647"/>
      <c r="BF9" s="3647"/>
      <c r="BG9" s="3647"/>
      <c r="BH9" s="3647"/>
      <c r="BI9" s="3647"/>
      <c r="BJ9" s="3647"/>
      <c r="BK9" s="3647"/>
      <c r="BL9" s="3647"/>
      <c r="BM9" s="3647"/>
      <c r="BN9" s="3647"/>
      <c r="BO9" s="3647"/>
      <c r="BP9" s="3647"/>
      <c r="BQ9" s="3647"/>
      <c r="BR9" s="3647"/>
      <c r="BS9" s="3647"/>
      <c r="BT9" s="3647"/>
      <c r="BU9" s="3647"/>
      <c r="BV9" s="3647"/>
      <c r="BW9" s="3647"/>
      <c r="BX9" s="3647"/>
      <c r="BY9" s="3648"/>
      <c r="BZ9" s="3652">
        <f>SUM(BZ12:DA13)</f>
        <v>152420</v>
      </c>
      <c r="CA9" s="3647"/>
      <c r="CB9" s="3647"/>
      <c r="CC9" s="3647"/>
      <c r="CD9" s="3647"/>
      <c r="CE9" s="3647"/>
      <c r="CF9" s="3647"/>
      <c r="CG9" s="3647"/>
      <c r="CH9" s="3647"/>
      <c r="CI9" s="3647"/>
      <c r="CJ9" s="3647"/>
      <c r="CK9" s="3647"/>
      <c r="CL9" s="3647"/>
      <c r="CM9" s="3647"/>
      <c r="CN9" s="3647"/>
      <c r="CO9" s="3647"/>
      <c r="CP9" s="3647"/>
      <c r="CQ9" s="3647"/>
      <c r="CR9" s="3647"/>
      <c r="CS9" s="3647"/>
      <c r="CT9" s="3647"/>
      <c r="CU9" s="3647"/>
      <c r="CV9" s="3647"/>
      <c r="CW9" s="3647"/>
      <c r="CX9" s="3647"/>
      <c r="CY9" s="3647"/>
      <c r="CZ9" s="3647"/>
      <c r="DA9" s="3648"/>
      <c r="DB9" s="3652">
        <f>SUM(DB12:EC13)</f>
        <v>52941</v>
      </c>
      <c r="DC9" s="3647"/>
      <c r="DD9" s="3647"/>
      <c r="DE9" s="3647"/>
      <c r="DF9" s="3647"/>
      <c r="DG9" s="3647"/>
      <c r="DH9" s="3647"/>
      <c r="DI9" s="3647"/>
      <c r="DJ9" s="3647"/>
      <c r="DK9" s="3647"/>
      <c r="DL9" s="3647"/>
      <c r="DM9" s="3647"/>
      <c r="DN9" s="3647"/>
      <c r="DO9" s="3647"/>
      <c r="DP9" s="3647"/>
      <c r="DQ9" s="3647"/>
      <c r="DR9" s="3647"/>
      <c r="DS9" s="3647"/>
      <c r="DT9" s="3647"/>
      <c r="DU9" s="3647"/>
      <c r="DV9" s="3647"/>
      <c r="DW9" s="3647"/>
      <c r="DX9" s="3647"/>
      <c r="DY9" s="3647"/>
      <c r="DZ9" s="3647"/>
      <c r="EA9" s="3647"/>
      <c r="EB9" s="3647"/>
      <c r="EC9" s="3656"/>
    </row>
    <row r="10" spans="1:170" s="199" customFormat="1" ht="14.25" customHeight="1">
      <c r="A10" s="650"/>
      <c r="C10" s="3654" t="s">
        <v>1194</v>
      </c>
      <c r="D10" s="3354"/>
      <c r="E10" s="3354"/>
      <c r="F10" s="3354"/>
      <c r="G10" s="3354"/>
      <c r="H10" s="3354"/>
      <c r="I10" s="3354"/>
      <c r="J10" s="3354"/>
      <c r="K10" s="3354"/>
      <c r="L10" s="3354"/>
      <c r="M10" s="3354"/>
      <c r="N10" s="3354"/>
      <c r="O10" s="3354"/>
      <c r="P10" s="3354"/>
      <c r="Q10" s="3354"/>
      <c r="R10" s="3354"/>
      <c r="S10" s="3354"/>
      <c r="T10" s="3354"/>
      <c r="U10" s="3354"/>
      <c r="V10" s="3354"/>
      <c r="W10" s="3354"/>
      <c r="X10" s="3354"/>
      <c r="Y10" s="3354"/>
      <c r="Z10" s="3354"/>
      <c r="AA10" s="3354"/>
      <c r="AB10" s="3354"/>
      <c r="AC10" s="3354"/>
      <c r="AD10" s="3354"/>
      <c r="AE10" s="3354"/>
      <c r="AF10" s="3354"/>
      <c r="AG10" s="3354"/>
      <c r="AH10" s="3354"/>
      <c r="AI10" s="3354"/>
      <c r="AJ10" s="3354"/>
      <c r="AK10" s="3354"/>
      <c r="AL10" s="3354"/>
      <c r="AM10" s="3354"/>
      <c r="AN10" s="3354"/>
      <c r="AO10" s="3354"/>
      <c r="AP10" s="3354"/>
      <c r="AQ10" s="3354"/>
      <c r="AR10" s="465"/>
      <c r="AS10" s="3643"/>
      <c r="AT10" s="3644"/>
      <c r="AU10" s="3644"/>
      <c r="AV10" s="3644"/>
      <c r="AW10" s="3645"/>
      <c r="AX10" s="3649"/>
      <c r="AY10" s="3650"/>
      <c r="AZ10" s="3650"/>
      <c r="BA10" s="3650"/>
      <c r="BB10" s="3650"/>
      <c r="BC10" s="3650"/>
      <c r="BD10" s="3650"/>
      <c r="BE10" s="3650"/>
      <c r="BF10" s="3650"/>
      <c r="BG10" s="3650"/>
      <c r="BH10" s="3650"/>
      <c r="BI10" s="3650"/>
      <c r="BJ10" s="3650"/>
      <c r="BK10" s="3650"/>
      <c r="BL10" s="3650"/>
      <c r="BM10" s="3650"/>
      <c r="BN10" s="3650"/>
      <c r="BO10" s="3650"/>
      <c r="BP10" s="3650"/>
      <c r="BQ10" s="3650"/>
      <c r="BR10" s="3650"/>
      <c r="BS10" s="3650"/>
      <c r="BT10" s="3650"/>
      <c r="BU10" s="3650"/>
      <c r="BV10" s="3650"/>
      <c r="BW10" s="3650"/>
      <c r="BX10" s="3650"/>
      <c r="BY10" s="3651"/>
      <c r="BZ10" s="3653"/>
      <c r="CA10" s="3650"/>
      <c r="CB10" s="3650"/>
      <c r="CC10" s="3650"/>
      <c r="CD10" s="3650"/>
      <c r="CE10" s="3650"/>
      <c r="CF10" s="3650"/>
      <c r="CG10" s="3650"/>
      <c r="CH10" s="3650"/>
      <c r="CI10" s="3650"/>
      <c r="CJ10" s="3650"/>
      <c r="CK10" s="3650"/>
      <c r="CL10" s="3650"/>
      <c r="CM10" s="3650"/>
      <c r="CN10" s="3650"/>
      <c r="CO10" s="3650"/>
      <c r="CP10" s="3650"/>
      <c r="CQ10" s="3650"/>
      <c r="CR10" s="3650"/>
      <c r="CS10" s="3650"/>
      <c r="CT10" s="3650"/>
      <c r="CU10" s="3650"/>
      <c r="CV10" s="3650"/>
      <c r="CW10" s="3650"/>
      <c r="CX10" s="3650"/>
      <c r="CY10" s="3650"/>
      <c r="CZ10" s="3650"/>
      <c r="DA10" s="3651"/>
      <c r="DB10" s="3653"/>
      <c r="DC10" s="3650"/>
      <c r="DD10" s="3650"/>
      <c r="DE10" s="3650"/>
      <c r="DF10" s="3650"/>
      <c r="DG10" s="3650"/>
      <c r="DH10" s="3650"/>
      <c r="DI10" s="3650"/>
      <c r="DJ10" s="3650"/>
      <c r="DK10" s="3650"/>
      <c r="DL10" s="3650"/>
      <c r="DM10" s="3650"/>
      <c r="DN10" s="3650"/>
      <c r="DO10" s="3650"/>
      <c r="DP10" s="3650"/>
      <c r="DQ10" s="3650"/>
      <c r="DR10" s="3650"/>
      <c r="DS10" s="3650"/>
      <c r="DT10" s="3650"/>
      <c r="DU10" s="3650"/>
      <c r="DV10" s="3650"/>
      <c r="DW10" s="3650"/>
      <c r="DX10" s="3650"/>
      <c r="DY10" s="3650"/>
      <c r="DZ10" s="3650"/>
      <c r="EA10" s="3650"/>
      <c r="EB10" s="3650"/>
      <c r="EC10" s="3657"/>
    </row>
    <row r="11" spans="1:170" s="199" customFormat="1" ht="14.25" customHeight="1">
      <c r="A11" s="650" t="s">
        <v>213</v>
      </c>
      <c r="C11" s="166"/>
      <c r="D11" s="3635" t="s">
        <v>405</v>
      </c>
      <c r="E11" s="3635"/>
      <c r="F11" s="3635"/>
      <c r="G11" s="3635"/>
      <c r="H11" s="3635"/>
      <c r="I11" s="3635"/>
      <c r="J11" s="3635"/>
      <c r="K11" s="3635"/>
      <c r="L11" s="3635"/>
      <c r="M11" s="3635"/>
      <c r="N11" s="3635"/>
      <c r="O11" s="3635"/>
      <c r="P11" s="3635"/>
      <c r="Q11" s="3635"/>
      <c r="R11" s="3635"/>
      <c r="S11" s="3635"/>
      <c r="T11" s="3635"/>
      <c r="U11" s="3635"/>
      <c r="V11" s="3635"/>
      <c r="W11" s="3635"/>
      <c r="X11" s="3635"/>
      <c r="Y11" s="3635"/>
      <c r="Z11" s="3635"/>
      <c r="AA11" s="3635"/>
      <c r="AB11" s="3635"/>
      <c r="AC11" s="3635"/>
      <c r="AD11" s="3635"/>
      <c r="AE11" s="3635"/>
      <c r="AF11" s="3635"/>
      <c r="AG11" s="3635"/>
      <c r="AH11" s="3635"/>
      <c r="AI11" s="3635"/>
      <c r="AJ11" s="3635"/>
      <c r="AK11" s="3635"/>
      <c r="AL11" s="3635"/>
      <c r="AM11" s="3635"/>
      <c r="AN11" s="3635"/>
      <c r="AO11" s="3635"/>
      <c r="AP11" s="3635"/>
      <c r="AQ11" s="3635"/>
      <c r="AR11" s="3635"/>
      <c r="AS11" s="2969"/>
      <c r="AT11" s="2970"/>
      <c r="AU11" s="2970"/>
      <c r="AV11" s="2970"/>
      <c r="AW11" s="2971"/>
      <c r="AX11" s="3636"/>
      <c r="AY11" s="3637"/>
      <c r="AZ11" s="3637"/>
      <c r="BA11" s="3637"/>
      <c r="BB11" s="3637"/>
      <c r="BC11" s="3637"/>
      <c r="BD11" s="3637"/>
      <c r="BE11" s="3637"/>
      <c r="BF11" s="3637"/>
      <c r="BG11" s="3637"/>
      <c r="BH11" s="3637"/>
      <c r="BI11" s="3637"/>
      <c r="BJ11" s="3637"/>
      <c r="BK11" s="3637"/>
      <c r="BL11" s="3637"/>
      <c r="BM11" s="3637"/>
      <c r="BN11" s="3637"/>
      <c r="BO11" s="3637"/>
      <c r="BP11" s="3637"/>
      <c r="BQ11" s="3637"/>
      <c r="BR11" s="3637"/>
      <c r="BS11" s="3637"/>
      <c r="BT11" s="3637"/>
      <c r="BU11" s="3637"/>
      <c r="BV11" s="3637"/>
      <c r="BW11" s="3637"/>
      <c r="BX11" s="3637"/>
      <c r="BY11" s="3638"/>
      <c r="BZ11" s="3639"/>
      <c r="CA11" s="3637"/>
      <c r="CB11" s="3637"/>
      <c r="CC11" s="3637"/>
      <c r="CD11" s="3637"/>
      <c r="CE11" s="3637"/>
      <c r="CF11" s="3637"/>
      <c r="CG11" s="3637"/>
      <c r="CH11" s="3637"/>
      <c r="CI11" s="3637"/>
      <c r="CJ11" s="3637"/>
      <c r="CK11" s="3637"/>
      <c r="CL11" s="3637"/>
      <c r="CM11" s="3637"/>
      <c r="CN11" s="3637"/>
      <c r="CO11" s="3637"/>
      <c r="CP11" s="3637"/>
      <c r="CQ11" s="3637"/>
      <c r="CR11" s="3637"/>
      <c r="CS11" s="3637"/>
      <c r="CT11" s="3637"/>
      <c r="CU11" s="3637"/>
      <c r="CV11" s="3637"/>
      <c r="CW11" s="3637"/>
      <c r="CX11" s="3637"/>
      <c r="CY11" s="3637"/>
      <c r="CZ11" s="3637"/>
      <c r="DA11" s="3638"/>
      <c r="DB11" s="3639"/>
      <c r="DC11" s="3637"/>
      <c r="DD11" s="3637"/>
      <c r="DE11" s="3637"/>
      <c r="DF11" s="3637"/>
      <c r="DG11" s="3637"/>
      <c r="DH11" s="3637"/>
      <c r="DI11" s="3637"/>
      <c r="DJ11" s="3637"/>
      <c r="DK11" s="3637"/>
      <c r="DL11" s="3637"/>
      <c r="DM11" s="3637"/>
      <c r="DN11" s="3637"/>
      <c r="DO11" s="3637"/>
      <c r="DP11" s="3637"/>
      <c r="DQ11" s="3637"/>
      <c r="DR11" s="3637"/>
      <c r="DS11" s="3637"/>
      <c r="DT11" s="3637"/>
      <c r="DU11" s="3637"/>
      <c r="DV11" s="3637"/>
      <c r="DW11" s="3637"/>
      <c r="DX11" s="3637"/>
      <c r="DY11" s="3637"/>
      <c r="DZ11" s="3637"/>
      <c r="EA11" s="3637"/>
      <c r="EB11" s="3637"/>
      <c r="EC11" s="3655"/>
    </row>
    <row r="12" spans="1:170" s="199" customFormat="1" ht="14.25" customHeight="1">
      <c r="A12" s="650"/>
      <c r="C12" s="166"/>
      <c r="D12" s="3635" t="s">
        <v>1184</v>
      </c>
      <c r="E12" s="3635"/>
      <c r="F12" s="3635"/>
      <c r="G12" s="3635"/>
      <c r="H12" s="3635"/>
      <c r="I12" s="3635"/>
      <c r="J12" s="3635"/>
      <c r="K12" s="3635"/>
      <c r="L12" s="3635"/>
      <c r="M12" s="3635"/>
      <c r="N12" s="3635"/>
      <c r="O12" s="3635"/>
      <c r="P12" s="3635"/>
      <c r="Q12" s="3635"/>
      <c r="R12" s="3635"/>
      <c r="S12" s="3635"/>
      <c r="T12" s="3635"/>
      <c r="U12" s="3635"/>
      <c r="V12" s="3635"/>
      <c r="W12" s="3635"/>
      <c r="X12" s="3635"/>
      <c r="Y12" s="3635"/>
      <c r="Z12" s="3635"/>
      <c r="AA12" s="3635"/>
      <c r="AB12" s="3635"/>
      <c r="AC12" s="3635"/>
      <c r="AD12" s="3635"/>
      <c r="AE12" s="3635"/>
      <c r="AF12" s="3635"/>
      <c r="AG12" s="3635"/>
      <c r="AH12" s="3635"/>
      <c r="AI12" s="3635"/>
      <c r="AJ12" s="3635"/>
      <c r="AK12" s="3635"/>
      <c r="AL12" s="3635"/>
      <c r="AM12" s="3635"/>
      <c r="AN12" s="3635"/>
      <c r="AO12" s="3635"/>
      <c r="AP12" s="3635"/>
      <c r="AQ12" s="3635"/>
      <c r="AR12" s="3635"/>
      <c r="AS12" s="2969">
        <v>55911</v>
      </c>
      <c r="AT12" s="2970"/>
      <c r="AU12" s="2970"/>
      <c r="AV12" s="2970"/>
      <c r="AW12" s="2971"/>
      <c r="AX12" s="3359">
        <v>151362</v>
      </c>
      <c r="AY12" s="3360"/>
      <c r="AZ12" s="3360"/>
      <c r="BA12" s="3360"/>
      <c r="BB12" s="3360"/>
      <c r="BC12" s="3360"/>
      <c r="BD12" s="3360"/>
      <c r="BE12" s="3360"/>
      <c r="BF12" s="3360"/>
      <c r="BG12" s="3360"/>
      <c r="BH12" s="3360"/>
      <c r="BI12" s="3360"/>
      <c r="BJ12" s="3360"/>
      <c r="BK12" s="3360"/>
      <c r="BL12" s="3360"/>
      <c r="BM12" s="3360"/>
      <c r="BN12" s="3360"/>
      <c r="BO12" s="3360"/>
      <c r="BP12" s="3360"/>
      <c r="BQ12" s="3360"/>
      <c r="BR12" s="3360"/>
      <c r="BS12" s="3360"/>
      <c r="BT12" s="3360"/>
      <c r="BU12" s="3360"/>
      <c r="BV12" s="3360"/>
      <c r="BW12" s="3360"/>
      <c r="BX12" s="3360"/>
      <c r="BY12" s="3361"/>
      <c r="BZ12" s="3362">
        <v>6625</v>
      </c>
      <c r="CA12" s="3360"/>
      <c r="CB12" s="3360"/>
      <c r="CC12" s="3360"/>
      <c r="CD12" s="3360"/>
      <c r="CE12" s="3360"/>
      <c r="CF12" s="3360"/>
      <c r="CG12" s="3360"/>
      <c r="CH12" s="3360"/>
      <c r="CI12" s="3360"/>
      <c r="CJ12" s="3360"/>
      <c r="CK12" s="3360"/>
      <c r="CL12" s="3360"/>
      <c r="CM12" s="3360"/>
      <c r="CN12" s="3360"/>
      <c r="CO12" s="3360"/>
      <c r="CP12" s="3360"/>
      <c r="CQ12" s="3360"/>
      <c r="CR12" s="3360"/>
      <c r="CS12" s="3360"/>
      <c r="CT12" s="3360"/>
      <c r="CU12" s="3360"/>
      <c r="CV12" s="3360"/>
      <c r="CW12" s="3360"/>
      <c r="CX12" s="3360"/>
      <c r="CY12" s="3360"/>
      <c r="CZ12" s="3360"/>
      <c r="DA12" s="3361"/>
      <c r="DB12" s="3362">
        <v>1516</v>
      </c>
      <c r="DC12" s="3360"/>
      <c r="DD12" s="3360"/>
      <c r="DE12" s="3360"/>
      <c r="DF12" s="3360"/>
      <c r="DG12" s="3360"/>
      <c r="DH12" s="3360"/>
      <c r="DI12" s="3360"/>
      <c r="DJ12" s="3360"/>
      <c r="DK12" s="3360"/>
      <c r="DL12" s="3360"/>
      <c r="DM12" s="3360"/>
      <c r="DN12" s="3360"/>
      <c r="DO12" s="3360"/>
      <c r="DP12" s="3360"/>
      <c r="DQ12" s="3360"/>
      <c r="DR12" s="3360"/>
      <c r="DS12" s="3360"/>
      <c r="DT12" s="3360"/>
      <c r="DU12" s="3360"/>
      <c r="DV12" s="3360"/>
      <c r="DW12" s="3360"/>
      <c r="DX12" s="3360"/>
      <c r="DY12" s="3360"/>
      <c r="DZ12" s="3360"/>
      <c r="EA12" s="3360"/>
      <c r="EB12" s="3360"/>
      <c r="EC12" s="3363"/>
    </row>
    <row r="13" spans="1:170" s="199" customFormat="1" ht="14.25" customHeight="1">
      <c r="A13" s="650"/>
      <c r="C13" s="166"/>
      <c r="D13" s="3635" t="s">
        <v>1129</v>
      </c>
      <c r="E13" s="3635"/>
      <c r="F13" s="3635"/>
      <c r="G13" s="3635"/>
      <c r="H13" s="3635"/>
      <c r="I13" s="3635"/>
      <c r="J13" s="3635"/>
      <c r="K13" s="3635"/>
      <c r="L13" s="3635"/>
      <c r="M13" s="3635"/>
      <c r="N13" s="3635"/>
      <c r="O13" s="3635"/>
      <c r="P13" s="3635"/>
      <c r="Q13" s="3635"/>
      <c r="R13" s="3635"/>
      <c r="S13" s="3635"/>
      <c r="T13" s="3635"/>
      <c r="U13" s="3635"/>
      <c r="V13" s="3635"/>
      <c r="W13" s="3635"/>
      <c r="X13" s="3635"/>
      <c r="Y13" s="3635"/>
      <c r="Z13" s="3635"/>
      <c r="AA13" s="3635"/>
      <c r="AB13" s="3635"/>
      <c r="AC13" s="3635"/>
      <c r="AD13" s="3635"/>
      <c r="AE13" s="3635"/>
      <c r="AF13" s="3635"/>
      <c r="AG13" s="3635"/>
      <c r="AH13" s="3635"/>
      <c r="AI13" s="3635"/>
      <c r="AJ13" s="3635"/>
      <c r="AK13" s="3635"/>
      <c r="AL13" s="3635"/>
      <c r="AM13" s="3635"/>
      <c r="AN13" s="3635"/>
      <c r="AO13" s="3635"/>
      <c r="AP13" s="3635"/>
      <c r="AQ13" s="3635"/>
      <c r="AR13" s="3635"/>
      <c r="AS13" s="2969">
        <v>55912</v>
      </c>
      <c r="AT13" s="2970"/>
      <c r="AU13" s="2970"/>
      <c r="AV13" s="2970"/>
      <c r="AW13" s="2971"/>
      <c r="AX13" s="3359">
        <v>345630</v>
      </c>
      <c r="AY13" s="3360"/>
      <c r="AZ13" s="3360"/>
      <c r="BA13" s="3360"/>
      <c r="BB13" s="3360"/>
      <c r="BC13" s="3360"/>
      <c r="BD13" s="3360"/>
      <c r="BE13" s="3360"/>
      <c r="BF13" s="3360"/>
      <c r="BG13" s="3360"/>
      <c r="BH13" s="3360"/>
      <c r="BI13" s="3360"/>
      <c r="BJ13" s="3360"/>
      <c r="BK13" s="3360"/>
      <c r="BL13" s="3360"/>
      <c r="BM13" s="3360"/>
      <c r="BN13" s="3360"/>
      <c r="BO13" s="3360"/>
      <c r="BP13" s="3360"/>
      <c r="BQ13" s="3360"/>
      <c r="BR13" s="3360"/>
      <c r="BS13" s="3360"/>
      <c r="BT13" s="3360"/>
      <c r="BU13" s="3360"/>
      <c r="BV13" s="3360"/>
      <c r="BW13" s="3360"/>
      <c r="BX13" s="3360"/>
      <c r="BY13" s="3361"/>
      <c r="BZ13" s="3362">
        <v>145795</v>
      </c>
      <c r="CA13" s="3360"/>
      <c r="CB13" s="3360"/>
      <c r="CC13" s="3360"/>
      <c r="CD13" s="3360"/>
      <c r="CE13" s="3360"/>
      <c r="CF13" s="3360"/>
      <c r="CG13" s="3360"/>
      <c r="CH13" s="3360"/>
      <c r="CI13" s="3360"/>
      <c r="CJ13" s="3360"/>
      <c r="CK13" s="3360"/>
      <c r="CL13" s="3360"/>
      <c r="CM13" s="3360"/>
      <c r="CN13" s="3360"/>
      <c r="CO13" s="3360"/>
      <c r="CP13" s="3360"/>
      <c r="CQ13" s="3360"/>
      <c r="CR13" s="3360"/>
      <c r="CS13" s="3360"/>
      <c r="CT13" s="3360"/>
      <c r="CU13" s="3360"/>
      <c r="CV13" s="3360"/>
      <c r="CW13" s="3360"/>
      <c r="CX13" s="3360"/>
      <c r="CY13" s="3360"/>
      <c r="CZ13" s="3360"/>
      <c r="DA13" s="3361"/>
      <c r="DB13" s="3362">
        <v>51425</v>
      </c>
      <c r="DC13" s="3360"/>
      <c r="DD13" s="3360"/>
      <c r="DE13" s="3360"/>
      <c r="DF13" s="3360"/>
      <c r="DG13" s="3360"/>
      <c r="DH13" s="3360"/>
      <c r="DI13" s="3360"/>
      <c r="DJ13" s="3360"/>
      <c r="DK13" s="3360"/>
      <c r="DL13" s="3360"/>
      <c r="DM13" s="3360"/>
      <c r="DN13" s="3360"/>
      <c r="DO13" s="3360"/>
      <c r="DP13" s="3360"/>
      <c r="DQ13" s="3360"/>
      <c r="DR13" s="3360"/>
      <c r="DS13" s="3360"/>
      <c r="DT13" s="3360"/>
      <c r="DU13" s="3360"/>
      <c r="DV13" s="3360"/>
      <c r="DW13" s="3360"/>
      <c r="DX13" s="3360"/>
      <c r="DY13" s="3360"/>
      <c r="DZ13" s="3360"/>
      <c r="EA13" s="3360"/>
      <c r="EB13" s="3360"/>
      <c r="EC13" s="3363"/>
    </row>
    <row r="14" spans="1:170" s="199" customFormat="1" ht="23.25" customHeight="1">
      <c r="A14" s="650"/>
      <c r="C14" s="166"/>
      <c r="D14" s="3354" t="s">
        <v>1179</v>
      </c>
      <c r="E14" s="3354"/>
      <c r="F14" s="3354"/>
      <c r="G14" s="3354"/>
      <c r="H14" s="3354"/>
      <c r="I14" s="3354"/>
      <c r="J14" s="3354"/>
      <c r="K14" s="3354"/>
      <c r="L14" s="3354"/>
      <c r="M14" s="3354"/>
      <c r="N14" s="3354"/>
      <c r="O14" s="3354"/>
      <c r="P14" s="3354"/>
      <c r="Q14" s="3354"/>
      <c r="R14" s="3354"/>
      <c r="S14" s="3354"/>
      <c r="T14" s="3354"/>
      <c r="U14" s="3354"/>
      <c r="V14" s="3354"/>
      <c r="W14" s="3354"/>
      <c r="X14" s="3354"/>
      <c r="Y14" s="3354"/>
      <c r="Z14" s="3354"/>
      <c r="AA14" s="3354"/>
      <c r="AB14" s="3354"/>
      <c r="AC14" s="3354"/>
      <c r="AD14" s="3354"/>
      <c r="AE14" s="3354"/>
      <c r="AF14" s="3354"/>
      <c r="AG14" s="3354"/>
      <c r="AH14" s="3354"/>
      <c r="AI14" s="3354"/>
      <c r="AJ14" s="3354"/>
      <c r="AK14" s="3354"/>
      <c r="AL14" s="3354"/>
      <c r="AM14" s="3354"/>
      <c r="AN14" s="3354"/>
      <c r="AO14" s="3354"/>
      <c r="AP14" s="3354"/>
      <c r="AQ14" s="3354"/>
      <c r="AR14" s="3354"/>
      <c r="AS14" s="3150">
        <v>5592</v>
      </c>
      <c r="AT14" s="2968"/>
      <c r="AU14" s="2968"/>
      <c r="AV14" s="2968"/>
      <c r="AW14" s="3320"/>
      <c r="AX14" s="3355">
        <v>3041</v>
      </c>
      <c r="AY14" s="3342"/>
      <c r="AZ14" s="3342"/>
      <c r="BA14" s="3342"/>
      <c r="BB14" s="3342"/>
      <c r="BC14" s="3342"/>
      <c r="BD14" s="3342"/>
      <c r="BE14" s="3342"/>
      <c r="BF14" s="3342"/>
      <c r="BG14" s="3342"/>
      <c r="BH14" s="3342"/>
      <c r="BI14" s="3342"/>
      <c r="BJ14" s="3342"/>
      <c r="BK14" s="3342"/>
      <c r="BL14" s="3342"/>
      <c r="BM14" s="3342"/>
      <c r="BN14" s="3342"/>
      <c r="BO14" s="3342"/>
      <c r="BP14" s="3342"/>
      <c r="BQ14" s="3342"/>
      <c r="BR14" s="3342"/>
      <c r="BS14" s="3342"/>
      <c r="BT14" s="3342"/>
      <c r="BU14" s="3342"/>
      <c r="BV14" s="3342"/>
      <c r="BW14" s="3342"/>
      <c r="BX14" s="3342"/>
      <c r="BY14" s="3356"/>
      <c r="BZ14" s="3341">
        <v>0</v>
      </c>
      <c r="CA14" s="3342"/>
      <c r="CB14" s="3342"/>
      <c r="CC14" s="3342"/>
      <c r="CD14" s="3342"/>
      <c r="CE14" s="3342"/>
      <c r="CF14" s="3342"/>
      <c r="CG14" s="3342"/>
      <c r="CH14" s="3342"/>
      <c r="CI14" s="3342"/>
      <c r="CJ14" s="3342"/>
      <c r="CK14" s="3342"/>
      <c r="CL14" s="3342"/>
      <c r="CM14" s="3342"/>
      <c r="CN14" s="3342"/>
      <c r="CO14" s="3342"/>
      <c r="CP14" s="3342"/>
      <c r="CQ14" s="3342"/>
      <c r="CR14" s="3342"/>
      <c r="CS14" s="3342"/>
      <c r="CT14" s="3342"/>
      <c r="CU14" s="3342"/>
      <c r="CV14" s="3342"/>
      <c r="CW14" s="3342"/>
      <c r="CX14" s="3342"/>
      <c r="CY14" s="3342"/>
      <c r="CZ14" s="3342"/>
      <c r="DA14" s="3356"/>
      <c r="DB14" s="3341">
        <v>19</v>
      </c>
      <c r="DC14" s="3342"/>
      <c r="DD14" s="3342"/>
      <c r="DE14" s="3342"/>
      <c r="DF14" s="3342"/>
      <c r="DG14" s="3342"/>
      <c r="DH14" s="3342"/>
      <c r="DI14" s="3342"/>
      <c r="DJ14" s="3342"/>
      <c r="DK14" s="3342"/>
      <c r="DL14" s="3342"/>
      <c r="DM14" s="3342"/>
      <c r="DN14" s="3342"/>
      <c r="DO14" s="3342"/>
      <c r="DP14" s="3342"/>
      <c r="DQ14" s="3342"/>
      <c r="DR14" s="3342"/>
      <c r="DS14" s="3342"/>
      <c r="DT14" s="3342"/>
      <c r="DU14" s="3342"/>
      <c r="DV14" s="3342"/>
      <c r="DW14" s="3342"/>
      <c r="DX14" s="3342"/>
      <c r="DY14" s="3342"/>
      <c r="DZ14" s="3342"/>
      <c r="EA14" s="3342"/>
      <c r="EB14" s="3342"/>
      <c r="EC14" s="3343"/>
    </row>
    <row r="15" spans="1:170" s="199" customFormat="1" ht="23.25" customHeight="1">
      <c r="A15" s="650"/>
      <c r="C15" s="166"/>
      <c r="D15" s="3357" t="s">
        <v>1180</v>
      </c>
      <c r="E15" s="3357"/>
      <c r="F15" s="3357"/>
      <c r="G15" s="3357"/>
      <c r="H15" s="3357"/>
      <c r="I15" s="3357"/>
      <c r="J15" s="3357"/>
      <c r="K15" s="3357"/>
      <c r="L15" s="3357"/>
      <c r="M15" s="3357"/>
      <c r="N15" s="3357"/>
      <c r="O15" s="3357"/>
      <c r="P15" s="3357"/>
      <c r="Q15" s="3357"/>
      <c r="R15" s="3357"/>
      <c r="S15" s="3357"/>
      <c r="T15" s="3357"/>
      <c r="U15" s="3357"/>
      <c r="V15" s="3357"/>
      <c r="W15" s="3357"/>
      <c r="X15" s="3357"/>
      <c r="Y15" s="3357"/>
      <c r="Z15" s="3357"/>
      <c r="AA15" s="3357"/>
      <c r="AB15" s="3357"/>
      <c r="AC15" s="3357"/>
      <c r="AD15" s="3357"/>
      <c r="AE15" s="3357"/>
      <c r="AF15" s="3357"/>
      <c r="AG15" s="3357"/>
      <c r="AH15" s="3357"/>
      <c r="AI15" s="3357"/>
      <c r="AJ15" s="3357"/>
      <c r="AK15" s="3357"/>
      <c r="AL15" s="3357"/>
      <c r="AM15" s="3357"/>
      <c r="AN15" s="3357"/>
      <c r="AO15" s="3357"/>
      <c r="AP15" s="3357"/>
      <c r="AQ15" s="3357"/>
      <c r="AR15" s="3357"/>
      <c r="AS15" s="2969">
        <v>5593</v>
      </c>
      <c r="AT15" s="2970"/>
      <c r="AU15" s="2970"/>
      <c r="AV15" s="2970"/>
      <c r="AW15" s="2971"/>
      <c r="AX15" s="3359">
        <v>0</v>
      </c>
      <c r="AY15" s="3360"/>
      <c r="AZ15" s="3360"/>
      <c r="BA15" s="3360"/>
      <c r="BB15" s="3360"/>
      <c r="BC15" s="3360"/>
      <c r="BD15" s="3360"/>
      <c r="BE15" s="3360"/>
      <c r="BF15" s="3360"/>
      <c r="BG15" s="3360"/>
      <c r="BH15" s="3360"/>
      <c r="BI15" s="3360"/>
      <c r="BJ15" s="3360"/>
      <c r="BK15" s="3360"/>
      <c r="BL15" s="3360"/>
      <c r="BM15" s="3360"/>
      <c r="BN15" s="3360"/>
      <c r="BO15" s="3360"/>
      <c r="BP15" s="3360"/>
      <c r="BQ15" s="3360"/>
      <c r="BR15" s="3360"/>
      <c r="BS15" s="3360"/>
      <c r="BT15" s="3360"/>
      <c r="BU15" s="3360"/>
      <c r="BV15" s="3360"/>
      <c r="BW15" s="3360"/>
      <c r="BX15" s="3360"/>
      <c r="BY15" s="3361"/>
      <c r="BZ15" s="3362">
        <v>0</v>
      </c>
      <c r="CA15" s="3360"/>
      <c r="CB15" s="3360"/>
      <c r="CC15" s="3360"/>
      <c r="CD15" s="3360"/>
      <c r="CE15" s="3360"/>
      <c r="CF15" s="3360"/>
      <c r="CG15" s="3360"/>
      <c r="CH15" s="3360"/>
      <c r="CI15" s="3360"/>
      <c r="CJ15" s="3360"/>
      <c r="CK15" s="3360"/>
      <c r="CL15" s="3360"/>
      <c r="CM15" s="3360"/>
      <c r="CN15" s="3360"/>
      <c r="CO15" s="3360"/>
      <c r="CP15" s="3360"/>
      <c r="CQ15" s="3360"/>
      <c r="CR15" s="3360"/>
      <c r="CS15" s="3360"/>
      <c r="CT15" s="3360"/>
      <c r="CU15" s="3360"/>
      <c r="CV15" s="3360"/>
      <c r="CW15" s="3360"/>
      <c r="CX15" s="3360"/>
      <c r="CY15" s="3360"/>
      <c r="CZ15" s="3360"/>
      <c r="DA15" s="3361"/>
      <c r="DB15" s="3362">
        <v>0</v>
      </c>
      <c r="DC15" s="3360"/>
      <c r="DD15" s="3360"/>
      <c r="DE15" s="3360"/>
      <c r="DF15" s="3360"/>
      <c r="DG15" s="3360"/>
      <c r="DH15" s="3360"/>
      <c r="DI15" s="3360"/>
      <c r="DJ15" s="3360"/>
      <c r="DK15" s="3360"/>
      <c r="DL15" s="3360"/>
      <c r="DM15" s="3360"/>
      <c r="DN15" s="3360"/>
      <c r="DO15" s="3360"/>
      <c r="DP15" s="3360"/>
      <c r="DQ15" s="3360"/>
      <c r="DR15" s="3360"/>
      <c r="DS15" s="3360"/>
      <c r="DT15" s="3360"/>
      <c r="DU15" s="3360"/>
      <c r="DV15" s="3360"/>
      <c r="DW15" s="3360"/>
      <c r="DX15" s="3360"/>
      <c r="DY15" s="3360"/>
      <c r="DZ15" s="3360"/>
      <c r="EA15" s="3360"/>
      <c r="EB15" s="3360"/>
      <c r="EC15" s="3363"/>
    </row>
    <row r="16" spans="1:170" s="199" customFormat="1" ht="14.25" customHeight="1">
      <c r="A16" s="650"/>
      <c r="C16" s="166"/>
      <c r="D16" s="3354" t="s">
        <v>1191</v>
      </c>
      <c r="E16" s="3354"/>
      <c r="F16" s="3354"/>
      <c r="G16" s="3354"/>
      <c r="H16" s="3354"/>
      <c r="I16" s="3354"/>
      <c r="J16" s="3354"/>
      <c r="K16" s="3354"/>
      <c r="L16" s="3354"/>
      <c r="M16" s="3354"/>
      <c r="N16" s="3354"/>
      <c r="O16" s="3354"/>
      <c r="P16" s="3354"/>
      <c r="Q16" s="3354"/>
      <c r="R16" s="3354"/>
      <c r="S16" s="3354"/>
      <c r="T16" s="3354"/>
      <c r="U16" s="3354"/>
      <c r="V16" s="3354"/>
      <c r="W16" s="3354"/>
      <c r="X16" s="3354"/>
      <c r="Y16" s="3354"/>
      <c r="Z16" s="3354"/>
      <c r="AA16" s="3354"/>
      <c r="AB16" s="3354"/>
      <c r="AC16" s="3354"/>
      <c r="AD16" s="3354"/>
      <c r="AE16" s="3354"/>
      <c r="AF16" s="3354"/>
      <c r="AG16" s="3354"/>
      <c r="AH16" s="3354"/>
      <c r="AI16" s="3354"/>
      <c r="AJ16" s="3354"/>
      <c r="AK16" s="3354"/>
      <c r="AL16" s="3354"/>
      <c r="AM16" s="3354"/>
      <c r="AN16" s="3354"/>
      <c r="AO16" s="3354"/>
      <c r="AP16" s="3354"/>
      <c r="AQ16" s="3354"/>
      <c r="AR16" s="3354"/>
      <c r="AS16" s="2969">
        <v>5594</v>
      </c>
      <c r="AT16" s="2970"/>
      <c r="AU16" s="2970"/>
      <c r="AV16" s="2970"/>
      <c r="AW16" s="2971"/>
      <c r="AX16" s="3359">
        <v>0</v>
      </c>
      <c r="AY16" s="3360"/>
      <c r="AZ16" s="3360"/>
      <c r="BA16" s="3360"/>
      <c r="BB16" s="3360"/>
      <c r="BC16" s="3360"/>
      <c r="BD16" s="3360"/>
      <c r="BE16" s="3360"/>
      <c r="BF16" s="3360"/>
      <c r="BG16" s="3360"/>
      <c r="BH16" s="3360"/>
      <c r="BI16" s="3360"/>
      <c r="BJ16" s="3360"/>
      <c r="BK16" s="3360"/>
      <c r="BL16" s="3360"/>
      <c r="BM16" s="3360"/>
      <c r="BN16" s="3360"/>
      <c r="BO16" s="3360"/>
      <c r="BP16" s="3360"/>
      <c r="BQ16" s="3360"/>
      <c r="BR16" s="3360"/>
      <c r="BS16" s="3360"/>
      <c r="BT16" s="3360"/>
      <c r="BU16" s="3360"/>
      <c r="BV16" s="3360"/>
      <c r="BW16" s="3360"/>
      <c r="BX16" s="3360"/>
      <c r="BY16" s="3361"/>
      <c r="BZ16" s="3362">
        <v>0</v>
      </c>
      <c r="CA16" s="3360"/>
      <c r="CB16" s="3360"/>
      <c r="CC16" s="3360"/>
      <c r="CD16" s="3360"/>
      <c r="CE16" s="3360"/>
      <c r="CF16" s="3360"/>
      <c r="CG16" s="3360"/>
      <c r="CH16" s="3360"/>
      <c r="CI16" s="3360"/>
      <c r="CJ16" s="3360"/>
      <c r="CK16" s="3360"/>
      <c r="CL16" s="3360"/>
      <c r="CM16" s="3360"/>
      <c r="CN16" s="3360"/>
      <c r="CO16" s="3360"/>
      <c r="CP16" s="3360"/>
      <c r="CQ16" s="3360"/>
      <c r="CR16" s="3360"/>
      <c r="CS16" s="3360"/>
      <c r="CT16" s="3360"/>
      <c r="CU16" s="3360"/>
      <c r="CV16" s="3360"/>
      <c r="CW16" s="3360"/>
      <c r="CX16" s="3360"/>
      <c r="CY16" s="3360"/>
      <c r="CZ16" s="3360"/>
      <c r="DA16" s="3361"/>
      <c r="DB16" s="3362">
        <v>0</v>
      </c>
      <c r="DC16" s="3360"/>
      <c r="DD16" s="3360"/>
      <c r="DE16" s="3360"/>
      <c r="DF16" s="3360"/>
      <c r="DG16" s="3360"/>
      <c r="DH16" s="3360"/>
      <c r="DI16" s="3360"/>
      <c r="DJ16" s="3360"/>
      <c r="DK16" s="3360"/>
      <c r="DL16" s="3360"/>
      <c r="DM16" s="3360"/>
      <c r="DN16" s="3360"/>
      <c r="DO16" s="3360"/>
      <c r="DP16" s="3360"/>
      <c r="DQ16" s="3360"/>
      <c r="DR16" s="3360"/>
      <c r="DS16" s="3360"/>
      <c r="DT16" s="3360"/>
      <c r="DU16" s="3360"/>
      <c r="DV16" s="3360"/>
      <c r="DW16" s="3360"/>
      <c r="DX16" s="3360"/>
      <c r="DY16" s="3360"/>
      <c r="DZ16" s="3360"/>
      <c r="EA16" s="3360"/>
      <c r="EB16" s="3360"/>
      <c r="EC16" s="3363"/>
    </row>
    <row r="17" spans="1:165" s="199" customFormat="1" ht="24.75" customHeight="1">
      <c r="A17" s="650"/>
      <c r="C17" s="166"/>
      <c r="D17" s="3354" t="s">
        <v>1192</v>
      </c>
      <c r="E17" s="3354"/>
      <c r="F17" s="3354"/>
      <c r="G17" s="3354"/>
      <c r="H17" s="3354"/>
      <c r="I17" s="3354"/>
      <c r="J17" s="3354"/>
      <c r="K17" s="3354"/>
      <c r="L17" s="3354"/>
      <c r="M17" s="3354"/>
      <c r="N17" s="3354"/>
      <c r="O17" s="3354"/>
      <c r="P17" s="3354"/>
      <c r="Q17" s="3354"/>
      <c r="R17" s="3354"/>
      <c r="S17" s="3354"/>
      <c r="T17" s="3354"/>
      <c r="U17" s="3354"/>
      <c r="V17" s="3354"/>
      <c r="W17" s="3354"/>
      <c r="X17" s="3354"/>
      <c r="Y17" s="3354"/>
      <c r="Z17" s="3354"/>
      <c r="AA17" s="3354"/>
      <c r="AB17" s="3354"/>
      <c r="AC17" s="3354"/>
      <c r="AD17" s="3354"/>
      <c r="AE17" s="3354"/>
      <c r="AF17" s="3354"/>
      <c r="AG17" s="3354"/>
      <c r="AH17" s="3354"/>
      <c r="AI17" s="3354"/>
      <c r="AJ17" s="3354"/>
      <c r="AK17" s="3354"/>
      <c r="AL17" s="3354"/>
      <c r="AM17" s="3354"/>
      <c r="AN17" s="3354"/>
      <c r="AO17" s="3354"/>
      <c r="AP17" s="3354"/>
      <c r="AQ17" s="3354"/>
      <c r="AR17" s="3354"/>
      <c r="AS17" s="2969">
        <v>5595</v>
      </c>
      <c r="AT17" s="2970"/>
      <c r="AU17" s="2970"/>
      <c r="AV17" s="2970"/>
      <c r="AW17" s="2971"/>
      <c r="AX17" s="3359">
        <v>0</v>
      </c>
      <c r="AY17" s="3360"/>
      <c r="AZ17" s="3360"/>
      <c r="BA17" s="3360"/>
      <c r="BB17" s="3360"/>
      <c r="BC17" s="3360"/>
      <c r="BD17" s="3360"/>
      <c r="BE17" s="3360"/>
      <c r="BF17" s="3360"/>
      <c r="BG17" s="3360"/>
      <c r="BH17" s="3360"/>
      <c r="BI17" s="3360"/>
      <c r="BJ17" s="3360"/>
      <c r="BK17" s="3360"/>
      <c r="BL17" s="3360"/>
      <c r="BM17" s="3360"/>
      <c r="BN17" s="3360"/>
      <c r="BO17" s="3360"/>
      <c r="BP17" s="3360"/>
      <c r="BQ17" s="3360"/>
      <c r="BR17" s="3360"/>
      <c r="BS17" s="3360"/>
      <c r="BT17" s="3360"/>
      <c r="BU17" s="3360"/>
      <c r="BV17" s="3360"/>
      <c r="BW17" s="3360"/>
      <c r="BX17" s="3360"/>
      <c r="BY17" s="3361"/>
      <c r="BZ17" s="3362">
        <v>0</v>
      </c>
      <c r="CA17" s="3360"/>
      <c r="CB17" s="3360"/>
      <c r="CC17" s="3360"/>
      <c r="CD17" s="3360"/>
      <c r="CE17" s="3360"/>
      <c r="CF17" s="3360"/>
      <c r="CG17" s="3360"/>
      <c r="CH17" s="3360"/>
      <c r="CI17" s="3360"/>
      <c r="CJ17" s="3360"/>
      <c r="CK17" s="3360"/>
      <c r="CL17" s="3360"/>
      <c r="CM17" s="3360"/>
      <c r="CN17" s="3360"/>
      <c r="CO17" s="3360"/>
      <c r="CP17" s="3360"/>
      <c r="CQ17" s="3360"/>
      <c r="CR17" s="3360"/>
      <c r="CS17" s="3360"/>
      <c r="CT17" s="3360"/>
      <c r="CU17" s="3360"/>
      <c r="CV17" s="3360"/>
      <c r="CW17" s="3360"/>
      <c r="CX17" s="3360"/>
      <c r="CY17" s="3360"/>
      <c r="CZ17" s="3360"/>
      <c r="DA17" s="3361"/>
      <c r="DB17" s="3362">
        <v>0</v>
      </c>
      <c r="DC17" s="3360"/>
      <c r="DD17" s="3360"/>
      <c r="DE17" s="3360"/>
      <c r="DF17" s="3360"/>
      <c r="DG17" s="3360"/>
      <c r="DH17" s="3360"/>
      <c r="DI17" s="3360"/>
      <c r="DJ17" s="3360"/>
      <c r="DK17" s="3360"/>
      <c r="DL17" s="3360"/>
      <c r="DM17" s="3360"/>
      <c r="DN17" s="3360"/>
      <c r="DO17" s="3360"/>
      <c r="DP17" s="3360"/>
      <c r="DQ17" s="3360"/>
      <c r="DR17" s="3360"/>
      <c r="DS17" s="3360"/>
      <c r="DT17" s="3360"/>
      <c r="DU17" s="3360"/>
      <c r="DV17" s="3360"/>
      <c r="DW17" s="3360"/>
      <c r="DX17" s="3360"/>
      <c r="DY17" s="3360"/>
      <c r="DZ17" s="3360"/>
      <c r="EA17" s="3360"/>
      <c r="EB17" s="3360"/>
      <c r="EC17" s="3363"/>
    </row>
    <row r="18" spans="1:165" s="199" customFormat="1" ht="14.25" customHeight="1" thickBot="1">
      <c r="A18" s="650"/>
      <c r="C18" s="167"/>
      <c r="D18" s="3344" t="s">
        <v>1177</v>
      </c>
      <c r="E18" s="3344"/>
      <c r="F18" s="3344"/>
      <c r="G18" s="3344"/>
      <c r="H18" s="3344"/>
      <c r="I18" s="3344"/>
      <c r="J18" s="3344"/>
      <c r="K18" s="3344"/>
      <c r="L18" s="3344"/>
      <c r="M18" s="3344"/>
      <c r="N18" s="3344"/>
      <c r="O18" s="3344"/>
      <c r="P18" s="3344"/>
      <c r="Q18" s="3344"/>
      <c r="R18" s="3344"/>
      <c r="S18" s="3344"/>
      <c r="T18" s="3344"/>
      <c r="U18" s="3344"/>
      <c r="V18" s="3344"/>
      <c r="W18" s="3344"/>
      <c r="X18" s="3344"/>
      <c r="Y18" s="3344"/>
      <c r="Z18" s="3344"/>
      <c r="AA18" s="3344"/>
      <c r="AB18" s="3344"/>
      <c r="AC18" s="3344"/>
      <c r="AD18" s="3344"/>
      <c r="AE18" s="3344"/>
      <c r="AF18" s="3344"/>
      <c r="AG18" s="3344"/>
      <c r="AH18" s="3344"/>
      <c r="AI18" s="3344"/>
      <c r="AJ18" s="3344"/>
      <c r="AK18" s="3344"/>
      <c r="AL18" s="3344"/>
      <c r="AM18" s="3344"/>
      <c r="AN18" s="3344"/>
      <c r="AO18" s="3344"/>
      <c r="AP18" s="3344"/>
      <c r="AQ18" s="3344"/>
      <c r="AR18" s="3344"/>
      <c r="AS18" s="2927">
        <v>5596</v>
      </c>
      <c r="AT18" s="2928"/>
      <c r="AU18" s="2928"/>
      <c r="AV18" s="2928"/>
      <c r="AW18" s="3022"/>
      <c r="AX18" s="3633">
        <v>178250</v>
      </c>
      <c r="AY18" s="3631"/>
      <c r="AZ18" s="3631"/>
      <c r="BA18" s="3631"/>
      <c r="BB18" s="3631"/>
      <c r="BC18" s="3631"/>
      <c r="BD18" s="3631"/>
      <c r="BE18" s="3631"/>
      <c r="BF18" s="3631"/>
      <c r="BG18" s="3631"/>
      <c r="BH18" s="3631"/>
      <c r="BI18" s="3631"/>
      <c r="BJ18" s="3631"/>
      <c r="BK18" s="3631"/>
      <c r="BL18" s="3631"/>
      <c r="BM18" s="3631"/>
      <c r="BN18" s="3631"/>
      <c r="BO18" s="3631"/>
      <c r="BP18" s="3631"/>
      <c r="BQ18" s="3631"/>
      <c r="BR18" s="3631"/>
      <c r="BS18" s="3631"/>
      <c r="BT18" s="3631"/>
      <c r="BU18" s="3631"/>
      <c r="BV18" s="3631"/>
      <c r="BW18" s="3631"/>
      <c r="BX18" s="3631"/>
      <c r="BY18" s="3634"/>
      <c r="BZ18" s="3630">
        <v>66490</v>
      </c>
      <c r="CA18" s="3631"/>
      <c r="CB18" s="3631"/>
      <c r="CC18" s="3631"/>
      <c r="CD18" s="3631"/>
      <c r="CE18" s="3631"/>
      <c r="CF18" s="3631"/>
      <c r="CG18" s="3631"/>
      <c r="CH18" s="3631"/>
      <c r="CI18" s="3631"/>
      <c r="CJ18" s="3631"/>
      <c r="CK18" s="3631"/>
      <c r="CL18" s="3631"/>
      <c r="CM18" s="3631"/>
      <c r="CN18" s="3631"/>
      <c r="CO18" s="3631"/>
      <c r="CP18" s="3631"/>
      <c r="CQ18" s="3631"/>
      <c r="CR18" s="3631"/>
      <c r="CS18" s="3631"/>
      <c r="CT18" s="3631"/>
      <c r="CU18" s="3631"/>
      <c r="CV18" s="3631"/>
      <c r="CW18" s="3631"/>
      <c r="CX18" s="3631"/>
      <c r="CY18" s="3631"/>
      <c r="CZ18" s="3631"/>
      <c r="DA18" s="3634"/>
      <c r="DB18" s="3630">
        <v>7969</v>
      </c>
      <c r="DC18" s="3631"/>
      <c r="DD18" s="3631"/>
      <c r="DE18" s="3631"/>
      <c r="DF18" s="3631"/>
      <c r="DG18" s="3631"/>
      <c r="DH18" s="3631"/>
      <c r="DI18" s="3631"/>
      <c r="DJ18" s="3631"/>
      <c r="DK18" s="3631"/>
      <c r="DL18" s="3631"/>
      <c r="DM18" s="3631"/>
      <c r="DN18" s="3631"/>
      <c r="DO18" s="3631"/>
      <c r="DP18" s="3631"/>
      <c r="DQ18" s="3631"/>
      <c r="DR18" s="3631"/>
      <c r="DS18" s="3631"/>
      <c r="DT18" s="3631"/>
      <c r="DU18" s="3631"/>
      <c r="DV18" s="3631"/>
      <c r="DW18" s="3631"/>
      <c r="DX18" s="3631"/>
      <c r="DY18" s="3631"/>
      <c r="DZ18" s="3631"/>
      <c r="EA18" s="3631"/>
      <c r="EB18" s="3631"/>
      <c r="EC18" s="3632"/>
    </row>
    <row r="19" spans="1:165" ht="12" customHeight="1">
      <c r="A19" s="627" t="s">
        <v>214</v>
      </c>
    </row>
    <row r="20" spans="1:165" s="450" customFormat="1" ht="15.75" customHeight="1">
      <c r="A20" s="629"/>
      <c r="G20" s="1010" t="s">
        <v>297</v>
      </c>
      <c r="H20" s="1010"/>
      <c r="I20" s="1010"/>
      <c r="J20" s="1010"/>
      <c r="K20" s="1010"/>
      <c r="L20" s="1010"/>
      <c r="M20" s="1010"/>
      <c r="N20" s="1010"/>
      <c r="O20" s="1010"/>
      <c r="P20" s="1010"/>
      <c r="Q20" s="1010"/>
      <c r="R20" s="1010"/>
      <c r="S20" s="1010"/>
      <c r="T20" s="1010"/>
      <c r="U20" s="1010"/>
      <c r="V20" s="1010"/>
      <c r="W20" s="1010"/>
      <c r="X20" s="1010"/>
      <c r="Y20" s="1010"/>
      <c r="Z20" s="1010"/>
      <c r="AA20" s="1010"/>
      <c r="AB20" s="1010"/>
      <c r="AC20" s="1010"/>
      <c r="AD20" s="1010"/>
      <c r="AE20" s="1010"/>
      <c r="AF20" s="1010"/>
      <c r="AG20" s="1010"/>
      <c r="AH20" s="1010"/>
      <c r="AI20" s="1010"/>
      <c r="AJ20" s="1010"/>
      <c r="AK20" s="1010"/>
      <c r="AL20" s="1010"/>
      <c r="AM20" s="1010"/>
      <c r="AN20" s="1010"/>
      <c r="AO20" s="1010"/>
      <c r="AP20" s="1010"/>
      <c r="AQ20" s="1010"/>
      <c r="AR20" s="1010"/>
      <c r="AS20" s="1010"/>
      <c r="AT20" s="1010"/>
      <c r="AU20" s="1010"/>
      <c r="AV20" s="1010"/>
      <c r="AW20" s="1010"/>
      <c r="AX20" s="1010"/>
      <c r="AY20" s="1010"/>
      <c r="AZ20" s="1010"/>
      <c r="BA20" s="1010"/>
      <c r="BB20" s="1010"/>
      <c r="BC20" s="1010"/>
      <c r="BD20" s="1010"/>
      <c r="BE20" s="1010"/>
      <c r="BF20" s="1010"/>
      <c r="BG20" s="1010"/>
      <c r="BH20" s="1010"/>
      <c r="BI20" s="1010"/>
      <c r="BJ20" s="1010"/>
      <c r="BK20" s="1010"/>
      <c r="BL20" s="1010"/>
      <c r="BM20" s="1010"/>
      <c r="BN20" s="1010"/>
      <c r="BO20" s="1010"/>
      <c r="BP20" s="1010"/>
      <c r="BQ20" s="1010"/>
      <c r="BR20" s="1010"/>
      <c r="BS20" s="1010"/>
      <c r="BT20" s="1010"/>
      <c r="BU20" s="1010"/>
      <c r="BV20" s="1010"/>
      <c r="BW20" s="1010"/>
      <c r="BX20" s="1010"/>
      <c r="BY20" s="1010"/>
      <c r="BZ20" s="1010"/>
      <c r="CA20" s="1010"/>
      <c r="CB20" s="1010"/>
      <c r="CC20" s="1010"/>
      <c r="CD20" s="1010"/>
      <c r="CE20" s="1010"/>
      <c r="CF20" s="1010"/>
      <c r="CG20" s="1010"/>
      <c r="CH20" s="1010"/>
      <c r="CI20" s="1010"/>
      <c r="CJ20" s="1010"/>
      <c r="CK20" s="1010"/>
      <c r="CL20" s="1010"/>
      <c r="CM20" s="1010"/>
      <c r="CN20" s="1010"/>
      <c r="CO20" s="1010"/>
      <c r="CP20" s="1010"/>
      <c r="CQ20" s="1010"/>
      <c r="CR20" s="1010"/>
      <c r="CS20" s="1010"/>
      <c r="CT20" s="1010"/>
      <c r="CU20" s="1010"/>
      <c r="CV20" s="1010"/>
      <c r="CW20" s="1010"/>
      <c r="CX20" s="1010"/>
      <c r="CY20" s="1010"/>
      <c r="CZ20" s="1010"/>
      <c r="DA20" s="1010"/>
      <c r="FI20" s="451"/>
    </row>
    <row r="21" spans="1:165" s="101" customFormat="1" ht="12.75" customHeight="1">
      <c r="A21" s="631"/>
      <c r="G21" s="1010" t="s">
        <v>300</v>
      </c>
      <c r="H21" s="1010"/>
      <c r="I21" s="1010"/>
      <c r="J21" s="1010"/>
      <c r="K21" s="1010"/>
      <c r="L21" s="1010"/>
      <c r="M21" s="1010"/>
      <c r="N21" s="1010"/>
      <c r="O21" s="1010"/>
      <c r="P21" s="1010"/>
      <c r="Q21" s="1010"/>
      <c r="R21" s="1010"/>
      <c r="S21" s="1010"/>
      <c r="T21" s="1010"/>
      <c r="U21" s="1010"/>
      <c r="V21" s="1010"/>
      <c r="W21" s="1010"/>
      <c r="X21" s="1010"/>
      <c r="Y21" s="1010"/>
      <c r="Z21" s="1010"/>
      <c r="AA21" s="1010"/>
      <c r="AB21" s="1010"/>
      <c r="AC21" s="1010"/>
      <c r="AD21" s="1010"/>
      <c r="AE21" s="1010"/>
      <c r="AF21" s="1010"/>
      <c r="AG21" s="1010"/>
      <c r="AH21" s="1010"/>
      <c r="AI21" s="1010"/>
      <c r="AJ21" s="1010"/>
      <c r="AK21" s="1010"/>
      <c r="AL21" s="1010"/>
      <c r="AM21" s="1010"/>
      <c r="AN21" s="1010"/>
      <c r="AO21" s="1010"/>
      <c r="AP21" s="1010"/>
      <c r="AQ21" s="1010"/>
      <c r="AR21" s="1010"/>
      <c r="AS21" s="1010"/>
      <c r="AT21" s="1010"/>
      <c r="AU21" s="1010"/>
      <c r="AV21" s="1010"/>
      <c r="AW21" s="1010"/>
      <c r="AX21" s="1010"/>
      <c r="AY21" s="1010"/>
      <c r="AZ21" s="1010"/>
      <c r="BA21" s="1010"/>
      <c r="BB21" s="1010"/>
      <c r="BC21" s="1010"/>
      <c r="BD21" s="1010"/>
      <c r="BE21" s="1010"/>
      <c r="BF21" s="1010"/>
      <c r="BG21" s="1010"/>
      <c r="BH21" s="1010"/>
      <c r="BI21" s="1010"/>
      <c r="BJ21" s="1010"/>
      <c r="BK21" s="1010"/>
      <c r="BL21" s="1010"/>
      <c r="BM21" s="1010"/>
      <c r="BN21" s="1010"/>
      <c r="BO21" s="1010"/>
      <c r="BP21" s="1010"/>
      <c r="BQ21" s="1010"/>
      <c r="BR21" s="1010"/>
      <c r="BS21" s="1010"/>
      <c r="BT21" s="1010"/>
      <c r="BU21" s="1010"/>
      <c r="BV21" s="1010"/>
      <c r="BW21" s="1010"/>
      <c r="BX21" s="1010"/>
      <c r="BY21" s="1010"/>
      <c r="BZ21" s="1010"/>
      <c r="CA21" s="1010"/>
      <c r="CB21" s="1010"/>
      <c r="CC21" s="1010"/>
      <c r="CD21" s="1010"/>
      <c r="CE21" s="1010"/>
      <c r="CF21" s="1010"/>
      <c r="CG21" s="1010"/>
      <c r="CH21" s="1010"/>
      <c r="CI21" s="1010"/>
      <c r="CJ21" s="1010"/>
      <c r="CK21" s="1010"/>
      <c r="CL21" s="1010"/>
      <c r="CM21" s="1010"/>
      <c r="CN21" s="1010"/>
      <c r="CO21" s="1010"/>
      <c r="CP21" s="1010"/>
      <c r="CQ21" s="1010"/>
      <c r="CR21" s="1010"/>
      <c r="CS21" s="1010"/>
      <c r="CT21" s="1010"/>
      <c r="CU21" s="1010"/>
      <c r="CV21" s="1010"/>
      <c r="CW21" s="1010"/>
      <c r="CX21" s="1010"/>
      <c r="CY21" s="1010"/>
      <c r="CZ21" s="1010"/>
      <c r="DA21" s="1010"/>
    </row>
    <row r="22" spans="1:165" s="101" customFormat="1" ht="12.75" customHeight="1">
      <c r="A22" s="631"/>
      <c r="G22" s="1010" t="s">
        <v>305</v>
      </c>
      <c r="H22" s="1010"/>
      <c r="I22" s="1010"/>
      <c r="J22" s="1010"/>
      <c r="K22" s="1010"/>
      <c r="L22" s="1010"/>
      <c r="M22" s="1010"/>
      <c r="N22" s="1010"/>
      <c r="O22" s="1010"/>
      <c r="P22" s="1010"/>
      <c r="Q22" s="1010"/>
      <c r="R22" s="1010"/>
      <c r="S22" s="1010"/>
      <c r="T22" s="1010"/>
      <c r="U22" s="1010"/>
      <c r="V22" s="1010"/>
      <c r="W22" s="1010"/>
      <c r="X22" s="1010"/>
      <c r="Y22" s="1010"/>
      <c r="Z22" s="1010"/>
      <c r="AA22" s="1010"/>
      <c r="AB22" s="1010"/>
      <c r="AC22" s="1010"/>
      <c r="AD22" s="1010"/>
      <c r="AE22" s="1010"/>
      <c r="AF22" s="1010"/>
      <c r="AG22" s="1010"/>
      <c r="AH22" s="1010"/>
      <c r="AI22" s="1010"/>
      <c r="AJ22" s="1010"/>
      <c r="AK22" s="1010"/>
      <c r="AL22" s="1010"/>
      <c r="AM22" s="1010"/>
      <c r="AN22" s="1010"/>
      <c r="AO22" s="1010"/>
      <c r="AP22" s="1010"/>
      <c r="AQ22" s="1010"/>
      <c r="AR22" s="1010"/>
      <c r="AS22" s="1010"/>
      <c r="AT22" s="1010"/>
      <c r="AU22" s="1010"/>
      <c r="AV22" s="1010"/>
      <c r="AW22" s="1010"/>
      <c r="AX22" s="1010"/>
      <c r="AY22" s="1010"/>
      <c r="AZ22" s="1010"/>
      <c r="BA22" s="1010"/>
      <c r="BB22" s="1010"/>
      <c r="BC22" s="1010"/>
      <c r="BD22" s="1010"/>
      <c r="BE22" s="1010"/>
      <c r="BF22" s="1010"/>
      <c r="BG22" s="1010"/>
      <c r="BH22" s="1010"/>
      <c r="BI22" s="1010"/>
      <c r="BJ22" s="1010"/>
      <c r="BK22" s="1010"/>
      <c r="BL22" s="1010"/>
      <c r="BM22" s="1010"/>
      <c r="BN22" s="1010"/>
      <c r="BO22" s="1010"/>
      <c r="BP22" s="1010"/>
      <c r="BQ22" s="1010"/>
      <c r="BR22" s="1010"/>
      <c r="BS22" s="1010"/>
      <c r="BT22" s="1010"/>
      <c r="BU22" s="1010"/>
      <c r="BV22" s="1010"/>
      <c r="BW22" s="1010"/>
      <c r="BX22" s="1010"/>
      <c r="BY22" s="1010"/>
      <c r="BZ22" s="1010"/>
      <c r="CA22" s="1010"/>
      <c r="CB22" s="1010"/>
      <c r="CC22" s="1010"/>
      <c r="CD22" s="1010"/>
      <c r="CE22" s="1010"/>
      <c r="CF22" s="1010"/>
      <c r="CG22" s="1010"/>
      <c r="CH22" s="1010"/>
      <c r="CI22" s="1010"/>
      <c r="CJ22" s="1010"/>
      <c r="CK22" s="1010"/>
      <c r="CL22" s="1010"/>
      <c r="CM22" s="1010"/>
      <c r="CN22" s="1010"/>
      <c r="CO22" s="1010"/>
      <c r="CP22" s="1010"/>
      <c r="CQ22" s="1010"/>
      <c r="CR22" s="1010"/>
      <c r="CS22" s="1010"/>
      <c r="CT22" s="1010"/>
      <c r="CU22" s="1010"/>
      <c r="CV22" s="1010"/>
      <c r="CW22" s="1010"/>
      <c r="CX22" s="1010"/>
      <c r="CY22" s="1010"/>
      <c r="CZ22" s="1010"/>
      <c r="DA22" s="1010"/>
    </row>
    <row r="23" spans="1:165" s="180" customFormat="1" ht="12.75" customHeight="1">
      <c r="A23" s="489"/>
    </row>
  </sheetData>
  <sheetProtection formatCells="0" formatColumns="0" autoFilter="0"/>
  <mergeCells count="74">
    <mergeCell ref="BF5:BI5"/>
    <mergeCell ref="BJ5:BM5"/>
    <mergeCell ref="DU5:DW5"/>
    <mergeCell ref="DJ4:DY4"/>
    <mergeCell ref="CH5:CK5"/>
    <mergeCell ref="CL5:CO5"/>
    <mergeCell ref="BQ5:BS5"/>
    <mergeCell ref="CS5:CU5"/>
    <mergeCell ref="G21:DA21"/>
    <mergeCell ref="G22:DA22"/>
    <mergeCell ref="C2:EC2"/>
    <mergeCell ref="C4:AR6"/>
    <mergeCell ref="AS4:AW6"/>
    <mergeCell ref="BF4:BU4"/>
    <mergeCell ref="CH4:CW4"/>
    <mergeCell ref="D8:AR8"/>
    <mergeCell ref="AS8:AW8"/>
    <mergeCell ref="AX8:BY8"/>
    <mergeCell ref="G20:DA20"/>
    <mergeCell ref="DN5:DQ5"/>
    <mergeCell ref="C7:AR7"/>
    <mergeCell ref="AS7:AW7"/>
    <mergeCell ref="AX7:BY7"/>
    <mergeCell ref="BZ7:DA7"/>
    <mergeCell ref="DB11:EC11"/>
    <mergeCell ref="DB8:EC8"/>
    <mergeCell ref="BZ8:DA8"/>
    <mergeCell ref="DJ5:DM5"/>
    <mergeCell ref="DB9:EC10"/>
    <mergeCell ref="DB7:EC7"/>
    <mergeCell ref="D11:AR11"/>
    <mergeCell ref="AS11:AW11"/>
    <mergeCell ref="AX11:BY11"/>
    <mergeCell ref="BZ11:DA11"/>
    <mergeCell ref="D9:AR9"/>
    <mergeCell ref="AS9:AW10"/>
    <mergeCell ref="AX9:BY10"/>
    <mergeCell ref="BZ9:DA10"/>
    <mergeCell ref="C10:AQ10"/>
    <mergeCell ref="DB13:EC13"/>
    <mergeCell ref="D12:AR12"/>
    <mergeCell ref="AS12:AW12"/>
    <mergeCell ref="AX12:BY12"/>
    <mergeCell ref="BZ12:DA12"/>
    <mergeCell ref="DB12:EC12"/>
    <mergeCell ref="D13:AR13"/>
    <mergeCell ref="AS13:AW13"/>
    <mergeCell ref="AX13:BY13"/>
    <mergeCell ref="BZ13:DA13"/>
    <mergeCell ref="DB15:EC15"/>
    <mergeCell ref="D14:AR14"/>
    <mergeCell ref="AS14:AW14"/>
    <mergeCell ref="AX14:BY14"/>
    <mergeCell ref="BZ14:DA14"/>
    <mergeCell ref="DB14:EC14"/>
    <mergeCell ref="D15:AR15"/>
    <mergeCell ref="AS15:AW15"/>
    <mergeCell ref="AX15:BY15"/>
    <mergeCell ref="BZ15:DA15"/>
    <mergeCell ref="D16:AR16"/>
    <mergeCell ref="AS16:AW16"/>
    <mergeCell ref="AX16:BY16"/>
    <mergeCell ref="BZ16:DA16"/>
    <mergeCell ref="DB16:EC16"/>
    <mergeCell ref="BZ17:DA17"/>
    <mergeCell ref="DB18:EC18"/>
    <mergeCell ref="D18:AR18"/>
    <mergeCell ref="AS18:AW18"/>
    <mergeCell ref="AX18:BY18"/>
    <mergeCell ref="BZ18:DA18"/>
    <mergeCell ref="DB17:EC17"/>
    <mergeCell ref="D17:AR17"/>
    <mergeCell ref="AS17:AW17"/>
    <mergeCell ref="AX17:BY17"/>
  </mergeCells>
  <phoneticPr fontId="20" type="noConversion"/>
  <pageMargins left="0.51181102362204722" right="0.43307086614173229" top="0.78740157480314965" bottom="0.39370078740157483" header="0.19685039370078741" footer="0.19685039370078741"/>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sheetPr codeName="Лист32">
    <tabColor rgb="FFFFFF00"/>
    <pageSetUpPr fitToPage="1"/>
  </sheetPr>
  <dimension ref="A1:FT37"/>
  <sheetViews>
    <sheetView topLeftCell="B13" zoomScale="90" zoomScaleNormal="90" zoomScaleSheetLayoutView="100" workbookViewId="0">
      <selection activeCell="DQ37" sqref="DQ37"/>
    </sheetView>
  </sheetViews>
  <sheetFormatPr defaultColWidth="0.85546875" defaultRowHeight="12"/>
  <cols>
    <col min="1" max="1" width="11.85546875" style="627" hidden="1" customWidth="1"/>
    <col min="2" max="24" width="0.85546875" style="143"/>
    <col min="25" max="29" width="1.28515625" style="144" customWidth="1"/>
    <col min="30" max="40" width="0.85546875" style="143"/>
    <col min="41" max="42" width="1.7109375" style="143" customWidth="1"/>
    <col min="43" max="140" width="0.85546875" style="143"/>
    <col min="141" max="141" width="1.5703125" style="143" bestFit="1" customWidth="1"/>
    <col min="142" max="175" width="0.85546875" style="143"/>
    <col min="176" max="176" width="24.5703125" style="143" customWidth="1"/>
    <col min="177" max="16384" width="0.85546875" style="143"/>
  </cols>
  <sheetData>
    <row r="1" spans="1:176" ht="18" customHeight="1"/>
    <row r="2" spans="1:176" s="145" customFormat="1" ht="14.25" customHeight="1">
      <c r="A2" s="628"/>
      <c r="C2" s="2361" t="s">
        <v>1199</v>
      </c>
      <c r="D2" s="2361"/>
      <c r="E2" s="2361"/>
      <c r="F2" s="2361"/>
      <c r="G2" s="2361"/>
      <c r="H2" s="2361"/>
      <c r="I2" s="2361"/>
      <c r="J2" s="2361"/>
      <c r="K2" s="2361"/>
      <c r="L2" s="2361"/>
      <c r="M2" s="2361"/>
      <c r="N2" s="2361"/>
      <c r="O2" s="2361"/>
      <c r="P2" s="2361"/>
      <c r="Q2" s="2361"/>
      <c r="R2" s="2361"/>
      <c r="S2" s="2361"/>
      <c r="T2" s="2361"/>
      <c r="U2" s="2361"/>
      <c r="V2" s="2361"/>
      <c r="W2" s="2361"/>
      <c r="X2" s="2361"/>
      <c r="Y2" s="2361"/>
      <c r="Z2" s="2361"/>
      <c r="AA2" s="2361"/>
      <c r="AB2" s="2361"/>
      <c r="AC2" s="2361"/>
      <c r="AD2" s="2361"/>
      <c r="AE2" s="2361"/>
      <c r="AF2" s="2361"/>
      <c r="AG2" s="2361"/>
      <c r="AH2" s="2361"/>
      <c r="AI2" s="2361"/>
      <c r="AJ2" s="2361"/>
      <c r="AK2" s="2361"/>
      <c r="AL2" s="2361"/>
      <c r="AM2" s="2361"/>
      <c r="AN2" s="2361"/>
      <c r="AO2" s="2361"/>
      <c r="AP2" s="2361"/>
      <c r="AQ2" s="2361"/>
      <c r="AR2" s="2361"/>
      <c r="AS2" s="2361"/>
      <c r="AT2" s="2361"/>
      <c r="AU2" s="2361"/>
      <c r="AV2" s="2361"/>
      <c r="AW2" s="2361"/>
      <c r="AX2" s="2361"/>
      <c r="AY2" s="2361"/>
      <c r="AZ2" s="2361"/>
      <c r="BA2" s="2361"/>
      <c r="BB2" s="2361"/>
      <c r="BC2" s="2361"/>
      <c r="BD2" s="2361"/>
      <c r="BE2" s="2361"/>
      <c r="BF2" s="2361"/>
      <c r="BG2" s="2361"/>
      <c r="BH2" s="2361"/>
      <c r="BI2" s="2361"/>
      <c r="BJ2" s="2361"/>
      <c r="BK2" s="2361"/>
      <c r="BL2" s="2361"/>
      <c r="BM2" s="2361"/>
      <c r="BN2" s="2361"/>
      <c r="BO2" s="2361"/>
      <c r="BP2" s="2361"/>
      <c r="BQ2" s="2361"/>
      <c r="BR2" s="2361"/>
      <c r="BS2" s="2361"/>
      <c r="BT2" s="2361"/>
      <c r="BU2" s="2361"/>
      <c r="BV2" s="2361"/>
      <c r="BW2" s="2361"/>
      <c r="BX2" s="2361"/>
      <c r="BY2" s="2361"/>
      <c r="BZ2" s="2361"/>
      <c r="CA2" s="2361"/>
      <c r="CB2" s="2361"/>
      <c r="CC2" s="2361"/>
      <c r="CD2" s="2361"/>
      <c r="CE2" s="2361"/>
      <c r="CF2" s="2361"/>
      <c r="CG2" s="2361"/>
      <c r="CH2" s="2361"/>
      <c r="CI2" s="2361"/>
      <c r="CJ2" s="2361"/>
      <c r="CK2" s="2361"/>
      <c r="CL2" s="2361"/>
      <c r="CM2" s="2361"/>
      <c r="CN2" s="2361"/>
      <c r="CO2" s="2361"/>
      <c r="CP2" s="2361"/>
      <c r="CQ2" s="2361"/>
      <c r="CR2" s="2361"/>
      <c r="CS2" s="2361"/>
      <c r="CT2" s="2361"/>
      <c r="CU2" s="2361"/>
      <c r="CV2" s="2361"/>
      <c r="CW2" s="2361"/>
      <c r="CX2" s="2361"/>
      <c r="CY2" s="2361"/>
      <c r="CZ2" s="2361"/>
      <c r="DA2" s="2361"/>
      <c r="DB2" s="2361"/>
      <c r="DC2" s="2361"/>
      <c r="DD2" s="2361"/>
      <c r="DE2" s="2361"/>
      <c r="DF2" s="2361"/>
      <c r="DG2" s="2361"/>
      <c r="DH2" s="2361"/>
      <c r="DI2" s="2361"/>
      <c r="DJ2" s="2361"/>
      <c r="DK2" s="2361"/>
      <c r="DL2" s="2361"/>
      <c r="DM2" s="2361"/>
      <c r="DN2" s="2361"/>
      <c r="DO2" s="2361"/>
      <c r="DP2" s="2361"/>
      <c r="DQ2" s="2361"/>
      <c r="DR2" s="2361"/>
      <c r="DS2" s="2361"/>
      <c r="DT2" s="2361"/>
      <c r="DU2" s="2361"/>
      <c r="DV2" s="2361"/>
      <c r="DW2" s="2361"/>
      <c r="DX2" s="2361"/>
      <c r="DY2" s="2361"/>
      <c r="DZ2" s="2361"/>
      <c r="EA2" s="2361"/>
      <c r="EB2" s="2361"/>
      <c r="EC2" s="2361"/>
      <c r="ED2" s="2361"/>
      <c r="EE2" s="2361"/>
      <c r="EF2" s="2361"/>
      <c r="EG2" s="2361"/>
      <c r="EH2" s="2361"/>
      <c r="EI2" s="2361"/>
      <c r="EJ2" s="2361"/>
      <c r="EK2" s="2361"/>
      <c r="EL2" s="2361"/>
      <c r="EM2" s="2361"/>
      <c r="EN2" s="2361"/>
      <c r="EO2" s="2361"/>
      <c r="EP2" s="2361"/>
      <c r="EQ2" s="2361"/>
      <c r="ER2" s="2361"/>
      <c r="ES2" s="2361"/>
      <c r="ET2" s="2361"/>
      <c r="EU2" s="2361"/>
      <c r="EV2" s="2361"/>
      <c r="EW2" s="2361"/>
      <c r="EX2" s="2361"/>
      <c r="EY2" s="2361"/>
      <c r="EZ2" s="2361"/>
      <c r="FA2" s="2361"/>
      <c r="FB2" s="2361"/>
      <c r="FC2" s="2361"/>
      <c r="FD2" s="2361"/>
      <c r="FE2" s="2361"/>
      <c r="FF2" s="2361"/>
      <c r="FG2" s="2361"/>
      <c r="FH2" s="2361"/>
      <c r="FI2" s="2361"/>
      <c r="FJ2" s="2361"/>
      <c r="FK2" s="2361"/>
      <c r="FL2" s="2361"/>
      <c r="FM2" s="2361"/>
      <c r="FN2" s="2361"/>
      <c r="FO2" s="2361"/>
      <c r="FP2" s="2361"/>
      <c r="FQ2" s="2361"/>
      <c r="FR2" s="2361"/>
    </row>
    <row r="3" spans="1:176" ht="12" customHeight="1" thickBot="1"/>
    <row r="4" spans="1:176" ht="14.25" customHeight="1">
      <c r="C4" s="2362" t="s">
        <v>366</v>
      </c>
      <c r="D4" s="2363"/>
      <c r="E4" s="2363"/>
      <c r="F4" s="2363"/>
      <c r="G4" s="2363"/>
      <c r="H4" s="2363"/>
      <c r="I4" s="2363"/>
      <c r="J4" s="2363"/>
      <c r="K4" s="2363"/>
      <c r="L4" s="2363"/>
      <c r="M4" s="2363"/>
      <c r="N4" s="2363"/>
      <c r="O4" s="2363"/>
      <c r="P4" s="2363"/>
      <c r="Q4" s="2363"/>
      <c r="R4" s="2363"/>
      <c r="S4" s="2363"/>
      <c r="T4" s="2363"/>
      <c r="U4" s="2363"/>
      <c r="V4" s="2363"/>
      <c r="W4" s="2363"/>
      <c r="X4" s="2364"/>
      <c r="Y4" s="2368" t="s">
        <v>441</v>
      </c>
      <c r="Z4" s="2363"/>
      <c r="AA4" s="2363"/>
      <c r="AB4" s="2363"/>
      <c r="AC4" s="2364"/>
      <c r="AD4" s="2368" t="s">
        <v>941</v>
      </c>
      <c r="AE4" s="2363"/>
      <c r="AF4" s="2363"/>
      <c r="AG4" s="2363"/>
      <c r="AH4" s="2363"/>
      <c r="AI4" s="2363"/>
      <c r="AJ4" s="2363"/>
      <c r="AK4" s="2363"/>
      <c r="AL4" s="2363"/>
      <c r="AM4" s="2363"/>
      <c r="AN4" s="2363"/>
      <c r="AO4" s="2363"/>
      <c r="AP4" s="2364"/>
      <c r="AQ4" s="2368" t="s">
        <v>1458</v>
      </c>
      <c r="AR4" s="2363"/>
      <c r="AS4" s="2363"/>
      <c r="AT4" s="2363"/>
      <c r="AU4" s="2363"/>
      <c r="AV4" s="2363"/>
      <c r="AW4" s="2363"/>
      <c r="AX4" s="2363"/>
      <c r="AY4" s="2363"/>
      <c r="AZ4" s="2363"/>
      <c r="BA4" s="2363"/>
      <c r="BB4" s="2363"/>
      <c r="BC4" s="2363"/>
      <c r="BD4" s="2363"/>
      <c r="BE4" s="2363"/>
      <c r="BF4" s="2364"/>
      <c r="BG4" s="2370" t="s">
        <v>920</v>
      </c>
      <c r="BH4" s="2371"/>
      <c r="BI4" s="2371"/>
      <c r="BJ4" s="2371"/>
      <c r="BK4" s="2371"/>
      <c r="BL4" s="2371"/>
      <c r="BM4" s="2371"/>
      <c r="BN4" s="2371"/>
      <c r="BO4" s="2371"/>
      <c r="BP4" s="2371"/>
      <c r="BQ4" s="2371"/>
      <c r="BR4" s="2371"/>
      <c r="BS4" s="2371"/>
      <c r="BT4" s="2371"/>
      <c r="BU4" s="2371"/>
      <c r="BV4" s="2371"/>
      <c r="BW4" s="2371"/>
      <c r="BX4" s="2371"/>
      <c r="BY4" s="2371"/>
      <c r="BZ4" s="2371"/>
      <c r="CA4" s="2371"/>
      <c r="CB4" s="2371"/>
      <c r="CC4" s="2371"/>
      <c r="CD4" s="2371"/>
      <c r="CE4" s="2371"/>
      <c r="CF4" s="2371"/>
      <c r="CG4" s="2371"/>
      <c r="CH4" s="2371"/>
      <c r="CI4" s="2371"/>
      <c r="CJ4" s="2371"/>
      <c r="CK4" s="2371"/>
      <c r="CL4" s="2371"/>
      <c r="CM4" s="2371"/>
      <c r="CN4" s="2371"/>
      <c r="CO4" s="2371"/>
      <c r="CP4" s="2371"/>
      <c r="CQ4" s="2371"/>
      <c r="CR4" s="2371"/>
      <c r="CS4" s="2371"/>
      <c r="CT4" s="2371"/>
      <c r="CU4" s="2371"/>
      <c r="CV4" s="2371"/>
      <c r="CW4" s="2371"/>
      <c r="CX4" s="2371"/>
      <c r="CY4" s="2371"/>
      <c r="CZ4" s="2371"/>
      <c r="DA4" s="2371"/>
      <c r="DB4" s="2371"/>
      <c r="DC4" s="2371"/>
      <c r="DD4" s="2371"/>
      <c r="DE4" s="2371"/>
      <c r="DF4" s="2371"/>
      <c r="DG4" s="2371"/>
      <c r="DH4" s="2371"/>
      <c r="DI4" s="2371"/>
      <c r="DJ4" s="2371"/>
      <c r="DK4" s="2371"/>
      <c r="DL4" s="2371"/>
      <c r="DM4" s="2371"/>
      <c r="DN4" s="2371"/>
      <c r="DO4" s="2371"/>
      <c r="DP4" s="2371"/>
      <c r="DQ4" s="2371"/>
      <c r="DR4" s="2371"/>
      <c r="DS4" s="2371"/>
      <c r="DT4" s="2371"/>
      <c r="DU4" s="2371"/>
      <c r="DV4" s="2371"/>
      <c r="DW4" s="2371"/>
      <c r="DX4" s="2371"/>
      <c r="DY4" s="2371"/>
      <c r="DZ4" s="2371"/>
      <c r="EA4" s="2371"/>
      <c r="EB4" s="2371"/>
      <c r="EC4" s="2371"/>
      <c r="ED4" s="2371"/>
      <c r="EE4" s="2371"/>
      <c r="EF4" s="2371"/>
      <c r="EG4" s="2371"/>
      <c r="EH4" s="2371"/>
      <c r="EI4" s="2371"/>
      <c r="EJ4" s="2371"/>
      <c r="EK4" s="2371"/>
      <c r="EL4" s="2371"/>
      <c r="EM4" s="2371"/>
      <c r="EN4" s="2371"/>
      <c r="EO4" s="2371"/>
      <c r="EP4" s="2371"/>
      <c r="EQ4" s="2371"/>
      <c r="ER4" s="2371"/>
      <c r="ES4" s="2371"/>
      <c r="ET4" s="2371"/>
      <c r="EU4" s="2371"/>
      <c r="EV4" s="2371"/>
      <c r="EW4" s="2371"/>
      <c r="EX4" s="2371"/>
      <c r="EY4" s="2371"/>
      <c r="EZ4" s="2371"/>
      <c r="FA4" s="2372"/>
      <c r="FB4" s="2368" t="s">
        <v>1450</v>
      </c>
      <c r="FC4" s="2363"/>
      <c r="FD4" s="2363"/>
      <c r="FE4" s="2363"/>
      <c r="FF4" s="2363"/>
      <c r="FG4" s="2363"/>
      <c r="FH4" s="2363"/>
      <c r="FI4" s="2363"/>
      <c r="FJ4" s="2363"/>
      <c r="FK4" s="2363"/>
      <c r="FL4" s="2363"/>
      <c r="FM4" s="2363"/>
      <c r="FN4" s="2363"/>
      <c r="FO4" s="2363"/>
      <c r="FP4" s="2363"/>
      <c r="FQ4" s="2363"/>
      <c r="FR4" s="2471"/>
    </row>
    <row r="5" spans="1:176" ht="14.25" customHeight="1">
      <c r="C5" s="2365"/>
      <c r="D5" s="2366"/>
      <c r="E5" s="2366"/>
      <c r="F5" s="2366"/>
      <c r="G5" s="2366"/>
      <c r="H5" s="2366"/>
      <c r="I5" s="2366"/>
      <c r="J5" s="2366"/>
      <c r="K5" s="2366"/>
      <c r="L5" s="2366"/>
      <c r="M5" s="2366"/>
      <c r="N5" s="2366"/>
      <c r="O5" s="2366"/>
      <c r="P5" s="2366"/>
      <c r="Q5" s="2366"/>
      <c r="R5" s="2366"/>
      <c r="S5" s="2366"/>
      <c r="T5" s="2366"/>
      <c r="U5" s="2366"/>
      <c r="V5" s="2366"/>
      <c r="W5" s="2366"/>
      <c r="X5" s="2367"/>
      <c r="Y5" s="2369"/>
      <c r="Z5" s="2366"/>
      <c r="AA5" s="2366"/>
      <c r="AB5" s="2366"/>
      <c r="AC5" s="2367"/>
      <c r="AD5" s="2369"/>
      <c r="AE5" s="2366"/>
      <c r="AF5" s="2366"/>
      <c r="AG5" s="2366"/>
      <c r="AH5" s="2366"/>
      <c r="AI5" s="2366"/>
      <c r="AJ5" s="2366"/>
      <c r="AK5" s="2366"/>
      <c r="AL5" s="2366"/>
      <c r="AM5" s="2366"/>
      <c r="AN5" s="2366"/>
      <c r="AO5" s="2366"/>
      <c r="AP5" s="2367"/>
      <c r="AQ5" s="2369"/>
      <c r="AR5" s="2366"/>
      <c r="AS5" s="2366"/>
      <c r="AT5" s="2366"/>
      <c r="AU5" s="2366"/>
      <c r="AV5" s="2366"/>
      <c r="AW5" s="2366"/>
      <c r="AX5" s="2366"/>
      <c r="AY5" s="2366"/>
      <c r="AZ5" s="2366"/>
      <c r="BA5" s="2366"/>
      <c r="BB5" s="2366"/>
      <c r="BC5" s="2366"/>
      <c r="BD5" s="2366"/>
      <c r="BE5" s="2366"/>
      <c r="BF5" s="2367"/>
      <c r="BG5" s="2377" t="s">
        <v>1205</v>
      </c>
      <c r="BH5" s="2378"/>
      <c r="BI5" s="2378"/>
      <c r="BJ5" s="2378"/>
      <c r="BK5" s="2378"/>
      <c r="BL5" s="2378"/>
      <c r="BM5" s="2378"/>
      <c r="BN5" s="2378"/>
      <c r="BO5" s="2378"/>
      <c r="BP5" s="2378"/>
      <c r="BQ5" s="2378"/>
      <c r="BR5" s="2378"/>
      <c r="BS5" s="2378"/>
      <c r="BT5" s="2378"/>
      <c r="BU5" s="2378"/>
      <c r="BV5" s="2378"/>
      <c r="BW5" s="2378"/>
      <c r="BX5" s="2378"/>
      <c r="BY5" s="2378"/>
      <c r="BZ5" s="2378"/>
      <c r="CA5" s="2378"/>
      <c r="CB5" s="2378"/>
      <c r="CC5" s="2379"/>
      <c r="CD5" s="2377" t="s">
        <v>1204</v>
      </c>
      <c r="CE5" s="2378"/>
      <c r="CF5" s="2378"/>
      <c r="CG5" s="2378"/>
      <c r="CH5" s="2378"/>
      <c r="CI5" s="2378"/>
      <c r="CJ5" s="2378"/>
      <c r="CK5" s="2378"/>
      <c r="CL5" s="2378"/>
      <c r="CM5" s="2378"/>
      <c r="CN5" s="2378"/>
      <c r="CO5" s="2378"/>
      <c r="CP5" s="2378"/>
      <c r="CQ5" s="2378"/>
      <c r="CR5" s="2378"/>
      <c r="CS5" s="2378"/>
      <c r="CT5" s="2378"/>
      <c r="CU5" s="2378"/>
      <c r="CV5" s="2378"/>
      <c r="CW5" s="2378"/>
      <c r="CX5" s="2378"/>
      <c r="CY5" s="2378"/>
      <c r="CZ5" s="2379"/>
      <c r="DA5" s="2377" t="s">
        <v>1203</v>
      </c>
      <c r="DB5" s="2378"/>
      <c r="DC5" s="2378"/>
      <c r="DD5" s="2378"/>
      <c r="DE5" s="2378"/>
      <c r="DF5" s="2378"/>
      <c r="DG5" s="2378"/>
      <c r="DH5" s="2378"/>
      <c r="DI5" s="2378"/>
      <c r="DJ5" s="2378"/>
      <c r="DK5" s="2378"/>
      <c r="DL5" s="2378"/>
      <c r="DM5" s="2378"/>
      <c r="DN5" s="2378"/>
      <c r="DO5" s="2378"/>
      <c r="DP5" s="2378"/>
      <c r="DQ5" s="2378"/>
      <c r="DR5" s="2378"/>
      <c r="DS5" s="3687" t="s">
        <v>1202</v>
      </c>
      <c r="DT5" s="3687"/>
      <c r="DU5" s="3687"/>
      <c r="DV5" s="3687"/>
      <c r="DW5" s="3687"/>
      <c r="DX5" s="3687"/>
      <c r="DY5" s="3687"/>
      <c r="DZ5" s="3687"/>
      <c r="EA5" s="3687"/>
      <c r="EB5" s="3687"/>
      <c r="EC5" s="3687"/>
      <c r="ED5" s="3687"/>
      <c r="EE5" s="3687"/>
      <c r="EF5" s="3687"/>
      <c r="EG5" s="3687"/>
      <c r="EH5" s="3687"/>
      <c r="EI5" s="3687"/>
      <c r="EJ5" s="3687"/>
      <c r="EK5" s="2377" t="s">
        <v>1198</v>
      </c>
      <c r="EL5" s="2378"/>
      <c r="EM5" s="2378"/>
      <c r="EN5" s="2378"/>
      <c r="EO5" s="2378"/>
      <c r="EP5" s="2378"/>
      <c r="EQ5" s="2378"/>
      <c r="ER5" s="2378"/>
      <c r="ES5" s="2378"/>
      <c r="ET5" s="2378"/>
      <c r="EU5" s="2378"/>
      <c r="EV5" s="2378"/>
      <c r="EW5" s="2378"/>
      <c r="EX5" s="2378"/>
      <c r="EY5" s="2378"/>
      <c r="EZ5" s="2378"/>
      <c r="FA5" s="2379"/>
      <c r="FB5" s="2369"/>
      <c r="FC5" s="2366"/>
      <c r="FD5" s="2366"/>
      <c r="FE5" s="2366"/>
      <c r="FF5" s="2366"/>
      <c r="FG5" s="2366"/>
      <c r="FH5" s="2366"/>
      <c r="FI5" s="2366"/>
      <c r="FJ5" s="2366"/>
      <c r="FK5" s="2366"/>
      <c r="FL5" s="2366"/>
      <c r="FM5" s="2366"/>
      <c r="FN5" s="2366"/>
      <c r="FO5" s="2366"/>
      <c r="FP5" s="2366"/>
      <c r="FQ5" s="2366"/>
      <c r="FR5" s="3686"/>
    </row>
    <row r="6" spans="1:176" ht="46.5" customHeight="1">
      <c r="C6" s="2794"/>
      <c r="D6" s="2795"/>
      <c r="E6" s="2795"/>
      <c r="F6" s="2795"/>
      <c r="G6" s="2795"/>
      <c r="H6" s="2795"/>
      <c r="I6" s="2795"/>
      <c r="J6" s="2795"/>
      <c r="K6" s="2795"/>
      <c r="L6" s="2795"/>
      <c r="M6" s="2795"/>
      <c r="N6" s="2795"/>
      <c r="O6" s="2795"/>
      <c r="P6" s="2795"/>
      <c r="Q6" s="2795"/>
      <c r="R6" s="2795"/>
      <c r="S6" s="2795"/>
      <c r="T6" s="2795"/>
      <c r="U6" s="2795"/>
      <c r="V6" s="2795"/>
      <c r="W6" s="2795"/>
      <c r="X6" s="2796"/>
      <c r="Y6" s="2797"/>
      <c r="Z6" s="2795"/>
      <c r="AA6" s="2795"/>
      <c r="AB6" s="2795"/>
      <c r="AC6" s="2796"/>
      <c r="AD6" s="2797"/>
      <c r="AE6" s="2795"/>
      <c r="AF6" s="2795"/>
      <c r="AG6" s="2795"/>
      <c r="AH6" s="2795"/>
      <c r="AI6" s="2795"/>
      <c r="AJ6" s="2795"/>
      <c r="AK6" s="2795"/>
      <c r="AL6" s="2795"/>
      <c r="AM6" s="2795"/>
      <c r="AN6" s="2795"/>
      <c r="AO6" s="2795"/>
      <c r="AP6" s="2796"/>
      <c r="AQ6" s="2797"/>
      <c r="AR6" s="2795"/>
      <c r="AS6" s="2795"/>
      <c r="AT6" s="2795"/>
      <c r="AU6" s="2795"/>
      <c r="AV6" s="2795"/>
      <c r="AW6" s="2795"/>
      <c r="AX6" s="2795"/>
      <c r="AY6" s="2795"/>
      <c r="AZ6" s="2795"/>
      <c r="BA6" s="2795"/>
      <c r="BB6" s="2795"/>
      <c r="BC6" s="2795"/>
      <c r="BD6" s="2795"/>
      <c r="BE6" s="2795"/>
      <c r="BF6" s="2796"/>
      <c r="BG6" s="3332"/>
      <c r="BH6" s="3333"/>
      <c r="BI6" s="3333"/>
      <c r="BJ6" s="3333"/>
      <c r="BK6" s="3333"/>
      <c r="BL6" s="3333"/>
      <c r="BM6" s="3333"/>
      <c r="BN6" s="3333"/>
      <c r="BO6" s="3333"/>
      <c r="BP6" s="3333"/>
      <c r="BQ6" s="3333"/>
      <c r="BR6" s="3333"/>
      <c r="BS6" s="3333"/>
      <c r="BT6" s="3333"/>
      <c r="BU6" s="3333"/>
      <c r="BV6" s="3333"/>
      <c r="BW6" s="3333"/>
      <c r="BX6" s="3333"/>
      <c r="BY6" s="3333"/>
      <c r="BZ6" s="3333"/>
      <c r="CA6" s="3333"/>
      <c r="CB6" s="3333"/>
      <c r="CC6" s="3334"/>
      <c r="CD6" s="3332"/>
      <c r="CE6" s="3333"/>
      <c r="CF6" s="3333"/>
      <c r="CG6" s="3333"/>
      <c r="CH6" s="3333"/>
      <c r="CI6" s="3333"/>
      <c r="CJ6" s="3333"/>
      <c r="CK6" s="3333"/>
      <c r="CL6" s="3333"/>
      <c r="CM6" s="3333"/>
      <c r="CN6" s="3333"/>
      <c r="CO6" s="3333"/>
      <c r="CP6" s="3333"/>
      <c r="CQ6" s="3333"/>
      <c r="CR6" s="3333"/>
      <c r="CS6" s="3333"/>
      <c r="CT6" s="3333"/>
      <c r="CU6" s="3333"/>
      <c r="CV6" s="3333"/>
      <c r="CW6" s="3333"/>
      <c r="CX6" s="3333"/>
      <c r="CY6" s="3333"/>
      <c r="CZ6" s="3334"/>
      <c r="DA6" s="3332"/>
      <c r="DB6" s="3333"/>
      <c r="DC6" s="3333"/>
      <c r="DD6" s="3333"/>
      <c r="DE6" s="3333"/>
      <c r="DF6" s="3333"/>
      <c r="DG6" s="3333"/>
      <c r="DH6" s="3333"/>
      <c r="DI6" s="3333"/>
      <c r="DJ6" s="3333"/>
      <c r="DK6" s="3333"/>
      <c r="DL6" s="3333"/>
      <c r="DM6" s="3333"/>
      <c r="DN6" s="3333"/>
      <c r="DO6" s="3333"/>
      <c r="DP6" s="3333"/>
      <c r="DQ6" s="3333"/>
      <c r="DR6" s="3333"/>
      <c r="DS6" s="3687"/>
      <c r="DT6" s="3687"/>
      <c r="DU6" s="3687"/>
      <c r="DV6" s="3687"/>
      <c r="DW6" s="3687"/>
      <c r="DX6" s="3687"/>
      <c r="DY6" s="3687"/>
      <c r="DZ6" s="3687"/>
      <c r="EA6" s="3687"/>
      <c r="EB6" s="3687"/>
      <c r="EC6" s="3687"/>
      <c r="ED6" s="3687"/>
      <c r="EE6" s="3687"/>
      <c r="EF6" s="3687"/>
      <c r="EG6" s="3687"/>
      <c r="EH6" s="3687"/>
      <c r="EI6" s="3687"/>
      <c r="EJ6" s="3687"/>
      <c r="EK6" s="3332"/>
      <c r="EL6" s="3333"/>
      <c r="EM6" s="3333"/>
      <c r="EN6" s="3333"/>
      <c r="EO6" s="3333"/>
      <c r="EP6" s="3333"/>
      <c r="EQ6" s="3333"/>
      <c r="ER6" s="3333"/>
      <c r="ES6" s="3333"/>
      <c r="ET6" s="3333"/>
      <c r="EU6" s="3333"/>
      <c r="EV6" s="3333"/>
      <c r="EW6" s="3333"/>
      <c r="EX6" s="3333"/>
      <c r="EY6" s="3333"/>
      <c r="EZ6" s="3333"/>
      <c r="FA6" s="3334"/>
      <c r="FB6" s="2797"/>
      <c r="FC6" s="2795"/>
      <c r="FD6" s="2795"/>
      <c r="FE6" s="2795"/>
      <c r="FF6" s="2795"/>
      <c r="FG6" s="2795"/>
      <c r="FH6" s="2795"/>
      <c r="FI6" s="2795"/>
      <c r="FJ6" s="2795"/>
      <c r="FK6" s="2795"/>
      <c r="FL6" s="2795"/>
      <c r="FM6" s="2795"/>
      <c r="FN6" s="2795"/>
      <c r="FO6" s="2795"/>
      <c r="FP6" s="2795"/>
      <c r="FQ6" s="2795"/>
      <c r="FR6" s="2904"/>
      <c r="FT6" s="957" t="s">
        <v>251</v>
      </c>
    </row>
    <row r="7" spans="1:176" s="450" customFormat="1" ht="13.5" thickBot="1">
      <c r="A7" s="629"/>
      <c r="C7" s="2787">
        <v>1</v>
      </c>
      <c r="D7" s="2397"/>
      <c r="E7" s="2397"/>
      <c r="F7" s="2397"/>
      <c r="G7" s="2397"/>
      <c r="H7" s="2397"/>
      <c r="I7" s="2397"/>
      <c r="J7" s="2397"/>
      <c r="K7" s="2397"/>
      <c r="L7" s="2397"/>
      <c r="M7" s="2397"/>
      <c r="N7" s="2397"/>
      <c r="O7" s="2397"/>
      <c r="P7" s="2397"/>
      <c r="Q7" s="2397"/>
      <c r="R7" s="2397"/>
      <c r="S7" s="2397"/>
      <c r="T7" s="2397"/>
      <c r="U7" s="2397"/>
      <c r="V7" s="2397"/>
      <c r="W7" s="2397"/>
      <c r="X7" s="2398"/>
      <c r="Y7" s="2396">
        <v>2</v>
      </c>
      <c r="Z7" s="2397"/>
      <c r="AA7" s="2397"/>
      <c r="AB7" s="2397"/>
      <c r="AC7" s="2398"/>
      <c r="AD7" s="2396">
        <v>3</v>
      </c>
      <c r="AE7" s="2397"/>
      <c r="AF7" s="2397"/>
      <c r="AG7" s="2397"/>
      <c r="AH7" s="2397"/>
      <c r="AI7" s="2397"/>
      <c r="AJ7" s="2397"/>
      <c r="AK7" s="2397"/>
      <c r="AL7" s="2397"/>
      <c r="AM7" s="2397"/>
      <c r="AN7" s="2397"/>
      <c r="AO7" s="2397"/>
      <c r="AP7" s="2398"/>
      <c r="AQ7" s="2437">
        <v>4</v>
      </c>
      <c r="AR7" s="2438"/>
      <c r="AS7" s="2438"/>
      <c r="AT7" s="2438"/>
      <c r="AU7" s="2438"/>
      <c r="AV7" s="2438"/>
      <c r="AW7" s="2438"/>
      <c r="AX7" s="2438"/>
      <c r="AY7" s="2438"/>
      <c r="AZ7" s="2438"/>
      <c r="BA7" s="2438"/>
      <c r="BB7" s="2438"/>
      <c r="BC7" s="2438"/>
      <c r="BD7" s="2438"/>
      <c r="BE7" s="2438"/>
      <c r="BF7" s="2439"/>
      <c r="BG7" s="2437">
        <v>5</v>
      </c>
      <c r="BH7" s="2438"/>
      <c r="BI7" s="2438"/>
      <c r="BJ7" s="2438"/>
      <c r="BK7" s="2438"/>
      <c r="BL7" s="2438"/>
      <c r="BM7" s="2438"/>
      <c r="BN7" s="2438"/>
      <c r="BO7" s="2438"/>
      <c r="BP7" s="2438"/>
      <c r="BQ7" s="2438"/>
      <c r="BR7" s="2438"/>
      <c r="BS7" s="2438"/>
      <c r="BT7" s="2438"/>
      <c r="BU7" s="2438"/>
      <c r="BV7" s="2438"/>
      <c r="BW7" s="2438"/>
      <c r="BX7" s="2438"/>
      <c r="BY7" s="2438"/>
      <c r="BZ7" s="2438"/>
      <c r="CA7" s="2438"/>
      <c r="CB7" s="2438"/>
      <c r="CC7" s="2439"/>
      <c r="CD7" s="2437">
        <v>6</v>
      </c>
      <c r="CE7" s="2438"/>
      <c r="CF7" s="2438"/>
      <c r="CG7" s="2438"/>
      <c r="CH7" s="2438"/>
      <c r="CI7" s="2438"/>
      <c r="CJ7" s="2438"/>
      <c r="CK7" s="2438"/>
      <c r="CL7" s="2438"/>
      <c r="CM7" s="2438"/>
      <c r="CN7" s="2438"/>
      <c r="CO7" s="2438"/>
      <c r="CP7" s="2438"/>
      <c r="CQ7" s="2438"/>
      <c r="CR7" s="2438"/>
      <c r="CS7" s="2438"/>
      <c r="CT7" s="2438"/>
      <c r="CU7" s="2438"/>
      <c r="CV7" s="2438"/>
      <c r="CW7" s="2438"/>
      <c r="CX7" s="2438"/>
      <c r="CY7" s="2438"/>
      <c r="CZ7" s="2439"/>
      <c r="DA7" s="2437">
        <v>7</v>
      </c>
      <c r="DB7" s="2438"/>
      <c r="DC7" s="2438"/>
      <c r="DD7" s="2438"/>
      <c r="DE7" s="2438"/>
      <c r="DF7" s="2438"/>
      <c r="DG7" s="2438"/>
      <c r="DH7" s="2438"/>
      <c r="DI7" s="2438"/>
      <c r="DJ7" s="2438"/>
      <c r="DK7" s="2438"/>
      <c r="DL7" s="2438"/>
      <c r="DM7" s="2438"/>
      <c r="DN7" s="2438"/>
      <c r="DO7" s="2438"/>
      <c r="DP7" s="2438"/>
      <c r="DQ7" s="2438"/>
      <c r="DR7" s="2439"/>
      <c r="DS7" s="2437">
        <v>8</v>
      </c>
      <c r="DT7" s="2438"/>
      <c r="DU7" s="2438"/>
      <c r="DV7" s="2438"/>
      <c r="DW7" s="2438"/>
      <c r="DX7" s="2438"/>
      <c r="DY7" s="2438"/>
      <c r="DZ7" s="2438"/>
      <c r="EA7" s="2438"/>
      <c r="EB7" s="2438"/>
      <c r="EC7" s="2438"/>
      <c r="ED7" s="2438"/>
      <c r="EE7" s="2438"/>
      <c r="EF7" s="2438"/>
      <c r="EG7" s="2438"/>
      <c r="EH7" s="2438"/>
      <c r="EI7" s="2438"/>
      <c r="EJ7" s="2439"/>
      <c r="EK7" s="2437">
        <v>9</v>
      </c>
      <c r="EL7" s="2438"/>
      <c r="EM7" s="2438"/>
      <c r="EN7" s="2438"/>
      <c r="EO7" s="2438"/>
      <c r="EP7" s="2438"/>
      <c r="EQ7" s="2438"/>
      <c r="ER7" s="2438"/>
      <c r="ES7" s="2438"/>
      <c r="ET7" s="2438"/>
      <c r="EU7" s="2438"/>
      <c r="EV7" s="2438"/>
      <c r="EW7" s="2438"/>
      <c r="EX7" s="2438"/>
      <c r="EY7" s="2438"/>
      <c r="EZ7" s="2438"/>
      <c r="FA7" s="2439"/>
      <c r="FB7" s="2437">
        <v>10</v>
      </c>
      <c r="FC7" s="2438"/>
      <c r="FD7" s="2438"/>
      <c r="FE7" s="2438"/>
      <c r="FF7" s="2438"/>
      <c r="FG7" s="2438"/>
      <c r="FH7" s="2438"/>
      <c r="FI7" s="2438"/>
      <c r="FJ7" s="2438"/>
      <c r="FK7" s="2438"/>
      <c r="FL7" s="2438"/>
      <c r="FM7" s="2438"/>
      <c r="FN7" s="2438"/>
      <c r="FO7" s="2438"/>
      <c r="FP7" s="2438"/>
      <c r="FQ7" s="2438"/>
      <c r="FR7" s="2745"/>
      <c r="FT7" s="996" t="s">
        <v>252</v>
      </c>
    </row>
    <row r="8" spans="1:176" ht="27" customHeight="1">
      <c r="C8" s="146"/>
      <c r="D8" s="3116" t="s">
        <v>1206</v>
      </c>
      <c r="E8" s="3116"/>
      <c r="F8" s="3116"/>
      <c r="G8" s="3116"/>
      <c r="H8" s="3116"/>
      <c r="I8" s="3116"/>
      <c r="J8" s="3116"/>
      <c r="K8" s="3116"/>
      <c r="L8" s="3116"/>
      <c r="M8" s="3116"/>
      <c r="N8" s="3116"/>
      <c r="O8" s="3116"/>
      <c r="P8" s="3116"/>
      <c r="Q8" s="3116"/>
      <c r="R8" s="3116"/>
      <c r="S8" s="3116"/>
      <c r="T8" s="3116"/>
      <c r="U8" s="3116"/>
      <c r="V8" s="3116"/>
      <c r="W8" s="3116"/>
      <c r="X8" s="3116"/>
      <c r="Y8" s="3663">
        <v>7410</v>
      </c>
      <c r="Z8" s="3664"/>
      <c r="AA8" s="3664"/>
      <c r="AB8" s="3664"/>
      <c r="AC8" s="3665"/>
      <c r="AD8" s="147"/>
      <c r="AE8" s="449"/>
      <c r="AF8" s="449"/>
      <c r="AG8" s="449"/>
      <c r="AH8" s="449"/>
      <c r="AI8" s="944" t="s">
        <v>774</v>
      </c>
      <c r="AJ8" s="2328" t="s">
        <v>210</v>
      </c>
      <c r="AK8" s="2328"/>
      <c r="AL8" s="2328"/>
      <c r="AM8" s="448"/>
      <c r="AN8" s="448"/>
      <c r="AO8" s="2873" t="s">
        <v>7</v>
      </c>
      <c r="AP8" s="3671"/>
      <c r="AQ8" s="2401">
        <f>'F1'!DY105</f>
        <v>13770000</v>
      </c>
      <c r="AR8" s="2402"/>
      <c r="AS8" s="2402"/>
      <c r="AT8" s="2402"/>
      <c r="AU8" s="2402"/>
      <c r="AV8" s="2402"/>
      <c r="AW8" s="2402"/>
      <c r="AX8" s="2402"/>
      <c r="AY8" s="2402"/>
      <c r="AZ8" s="2402"/>
      <c r="BA8" s="2402"/>
      <c r="BB8" s="2402"/>
      <c r="BC8" s="2402"/>
      <c r="BD8" s="2402"/>
      <c r="BE8" s="2402"/>
      <c r="BF8" s="2402"/>
      <c r="BG8" s="3108">
        <f>SUM(BG12,BG14,BG16)</f>
        <v>7420000</v>
      </c>
      <c r="BH8" s="3109"/>
      <c r="BI8" s="3109"/>
      <c r="BJ8" s="3109"/>
      <c r="BK8" s="3109"/>
      <c r="BL8" s="3109"/>
      <c r="BM8" s="3109"/>
      <c r="BN8" s="3109"/>
      <c r="BO8" s="3109"/>
      <c r="BP8" s="3109"/>
      <c r="BQ8" s="3109"/>
      <c r="BR8" s="3109"/>
      <c r="BS8" s="3109"/>
      <c r="BT8" s="3109"/>
      <c r="BU8" s="3109"/>
      <c r="BV8" s="3109"/>
      <c r="BW8" s="3109"/>
      <c r="BX8" s="3109"/>
      <c r="BY8" s="3109"/>
      <c r="BZ8" s="3109"/>
      <c r="CA8" s="3109"/>
      <c r="CB8" s="3109"/>
      <c r="CC8" s="3110"/>
      <c r="CD8" s="3108">
        <f>SUM(CD12,CD14,CD16)</f>
        <v>175326</v>
      </c>
      <c r="CE8" s="3109"/>
      <c r="CF8" s="3109"/>
      <c r="CG8" s="3109"/>
      <c r="CH8" s="3109"/>
      <c r="CI8" s="3109"/>
      <c r="CJ8" s="3109"/>
      <c r="CK8" s="3109"/>
      <c r="CL8" s="3109"/>
      <c r="CM8" s="3109"/>
      <c r="CN8" s="3109"/>
      <c r="CO8" s="3109"/>
      <c r="CP8" s="3109"/>
      <c r="CQ8" s="3109"/>
      <c r="CR8" s="3109"/>
      <c r="CS8" s="3109"/>
      <c r="CT8" s="3109"/>
      <c r="CU8" s="3109"/>
      <c r="CV8" s="3109"/>
      <c r="CW8" s="3109"/>
      <c r="CX8" s="3109"/>
      <c r="CY8" s="3109"/>
      <c r="CZ8" s="3110"/>
      <c r="DA8" s="2477" t="s">
        <v>0</v>
      </c>
      <c r="DB8" s="2466"/>
      <c r="DC8" s="2132">
        <f>SUM(DC12,DC14,DC16)</f>
        <v>400000</v>
      </c>
      <c r="DD8" s="2132"/>
      <c r="DE8" s="2132"/>
      <c r="DF8" s="2132"/>
      <c r="DG8" s="2132"/>
      <c r="DH8" s="2132"/>
      <c r="DI8" s="2132"/>
      <c r="DJ8" s="2132"/>
      <c r="DK8" s="2132"/>
      <c r="DL8" s="2132"/>
      <c r="DM8" s="2132"/>
      <c r="DN8" s="2132"/>
      <c r="DO8" s="2132"/>
      <c r="DP8" s="2132"/>
      <c r="DQ8" s="2476" t="s">
        <v>1</v>
      </c>
      <c r="DR8" s="2478"/>
      <c r="DS8" s="2477" t="s">
        <v>0</v>
      </c>
      <c r="DT8" s="2466"/>
      <c r="DU8" s="2132">
        <f>SUM(DU12,DU14,DU16)</f>
        <v>191329</v>
      </c>
      <c r="DV8" s="2132"/>
      <c r="DW8" s="2132"/>
      <c r="DX8" s="2132"/>
      <c r="DY8" s="2132"/>
      <c r="DZ8" s="2132"/>
      <c r="EA8" s="2132"/>
      <c r="EB8" s="2132"/>
      <c r="EC8" s="2132"/>
      <c r="ED8" s="2132"/>
      <c r="EE8" s="2132"/>
      <c r="EF8" s="2132"/>
      <c r="EG8" s="2132"/>
      <c r="EH8" s="2132"/>
      <c r="EI8" s="2476" t="s">
        <v>1</v>
      </c>
      <c r="EJ8" s="2478"/>
      <c r="EK8" s="2466" t="s">
        <v>0</v>
      </c>
      <c r="EL8" s="2466"/>
      <c r="EM8" s="2132">
        <f>SUM(EM12,EM14,EM16)</f>
        <v>703997</v>
      </c>
      <c r="EN8" s="2132"/>
      <c r="EO8" s="2132"/>
      <c r="EP8" s="2132"/>
      <c r="EQ8" s="2132"/>
      <c r="ER8" s="2132"/>
      <c r="ES8" s="2132"/>
      <c r="ET8" s="2132"/>
      <c r="EU8" s="2132"/>
      <c r="EV8" s="2132"/>
      <c r="EW8" s="2132"/>
      <c r="EX8" s="2132"/>
      <c r="EY8" s="2132"/>
      <c r="EZ8" s="2476" t="s">
        <v>1</v>
      </c>
      <c r="FA8" s="2476"/>
      <c r="FB8" s="2464">
        <f>'F1'!DJ105</f>
        <v>20070000</v>
      </c>
      <c r="FC8" s="2402"/>
      <c r="FD8" s="2402"/>
      <c r="FE8" s="2402"/>
      <c r="FF8" s="2402"/>
      <c r="FG8" s="2402"/>
      <c r="FH8" s="2402"/>
      <c r="FI8" s="2402"/>
      <c r="FJ8" s="2402"/>
      <c r="FK8" s="2402"/>
      <c r="FL8" s="2402"/>
      <c r="FM8" s="2402"/>
      <c r="FN8" s="2402"/>
      <c r="FO8" s="2402"/>
      <c r="FP8" s="2402"/>
      <c r="FQ8" s="2402"/>
      <c r="FR8" s="2465"/>
      <c r="FT8" s="148">
        <f>AQ8+BG8+CD8-DC8-DU8-EM8</f>
        <v>20070000</v>
      </c>
    </row>
    <row r="9" spans="1:176" ht="27" customHeight="1">
      <c r="C9" s="149"/>
      <c r="D9" s="3685"/>
      <c r="E9" s="3685"/>
      <c r="F9" s="3685"/>
      <c r="G9" s="3685"/>
      <c r="H9" s="3685"/>
      <c r="I9" s="3685"/>
      <c r="J9" s="3685"/>
      <c r="K9" s="3685"/>
      <c r="L9" s="3685"/>
      <c r="M9" s="3685"/>
      <c r="N9" s="3685"/>
      <c r="O9" s="3685"/>
      <c r="P9" s="3685"/>
      <c r="Q9" s="3685"/>
      <c r="R9" s="3685"/>
      <c r="S9" s="3685"/>
      <c r="T9" s="3685"/>
      <c r="U9" s="3685"/>
      <c r="V9" s="3685"/>
      <c r="W9" s="3685"/>
      <c r="X9" s="3685"/>
      <c r="Y9" s="3663">
        <v>7430</v>
      </c>
      <c r="Z9" s="3664"/>
      <c r="AA9" s="3664"/>
      <c r="AB9" s="3664"/>
      <c r="AC9" s="3665"/>
      <c r="AD9" s="147"/>
      <c r="AE9" s="449"/>
      <c r="AF9" s="449"/>
      <c r="AG9" s="449"/>
      <c r="AH9" s="449"/>
      <c r="AI9" s="944" t="s">
        <v>774</v>
      </c>
      <c r="AJ9" s="2328" t="s">
        <v>211</v>
      </c>
      <c r="AK9" s="2328"/>
      <c r="AL9" s="2328"/>
      <c r="AM9" s="448"/>
      <c r="AN9" s="448"/>
      <c r="AO9" s="2873" t="s">
        <v>8</v>
      </c>
      <c r="AP9" s="3671"/>
      <c r="AQ9" s="2399">
        <f>'F1'!EN105</f>
        <v>6805877</v>
      </c>
      <c r="AR9" s="2388"/>
      <c r="AS9" s="2388"/>
      <c r="AT9" s="2388"/>
      <c r="AU9" s="2388"/>
      <c r="AV9" s="2388"/>
      <c r="AW9" s="2388"/>
      <c r="AX9" s="2388"/>
      <c r="AY9" s="2388"/>
      <c r="AZ9" s="2388"/>
      <c r="BA9" s="2388"/>
      <c r="BB9" s="2388"/>
      <c r="BC9" s="2388"/>
      <c r="BD9" s="2388"/>
      <c r="BE9" s="2388"/>
      <c r="BF9" s="2388"/>
      <c r="BG9" s="2850">
        <f>SUM(BG13,BG15,BG17)</f>
        <v>9670000</v>
      </c>
      <c r="BH9" s="2444"/>
      <c r="BI9" s="2444"/>
      <c r="BJ9" s="2444"/>
      <c r="BK9" s="2444"/>
      <c r="BL9" s="2444"/>
      <c r="BM9" s="2444"/>
      <c r="BN9" s="2444"/>
      <c r="BO9" s="2444"/>
      <c r="BP9" s="2444"/>
      <c r="BQ9" s="2444"/>
      <c r="BR9" s="2444"/>
      <c r="BS9" s="2444"/>
      <c r="BT9" s="2444"/>
      <c r="BU9" s="2444"/>
      <c r="BV9" s="2444"/>
      <c r="BW9" s="2444"/>
      <c r="BX9" s="2444"/>
      <c r="BY9" s="2444"/>
      <c r="BZ9" s="2444"/>
      <c r="CA9" s="2444"/>
      <c r="CB9" s="2444"/>
      <c r="CC9" s="2445"/>
      <c r="CD9" s="2850">
        <f>SUM(CD13,CD15,CD17)</f>
        <v>1100367</v>
      </c>
      <c r="CE9" s="2444"/>
      <c r="CF9" s="2444"/>
      <c r="CG9" s="2444"/>
      <c r="CH9" s="2444"/>
      <c r="CI9" s="2444"/>
      <c r="CJ9" s="2444"/>
      <c r="CK9" s="2444"/>
      <c r="CL9" s="2444"/>
      <c r="CM9" s="2444"/>
      <c r="CN9" s="2444"/>
      <c r="CO9" s="2444"/>
      <c r="CP9" s="2444"/>
      <c r="CQ9" s="2444"/>
      <c r="CR9" s="2444"/>
      <c r="CS9" s="2444"/>
      <c r="CT9" s="2444"/>
      <c r="CU9" s="2444"/>
      <c r="CV9" s="2444"/>
      <c r="CW9" s="2444"/>
      <c r="CX9" s="2444"/>
      <c r="CY9" s="2444"/>
      <c r="CZ9" s="2445"/>
      <c r="DA9" s="2411" t="s">
        <v>0</v>
      </c>
      <c r="DB9" s="2390"/>
      <c r="DC9" s="2189">
        <f>SUM(DC13,DC15,DC17)</f>
        <v>1529180</v>
      </c>
      <c r="DD9" s="2189"/>
      <c r="DE9" s="2189"/>
      <c r="DF9" s="2189"/>
      <c r="DG9" s="2189"/>
      <c r="DH9" s="2189"/>
      <c r="DI9" s="2189"/>
      <c r="DJ9" s="2189"/>
      <c r="DK9" s="2189"/>
      <c r="DL9" s="2189"/>
      <c r="DM9" s="2189"/>
      <c r="DN9" s="2189"/>
      <c r="DO9" s="2189"/>
      <c r="DP9" s="2189"/>
      <c r="DQ9" s="1958" t="s">
        <v>1</v>
      </c>
      <c r="DR9" s="2320"/>
      <c r="DS9" s="2312" t="s">
        <v>0</v>
      </c>
      <c r="DT9" s="2313"/>
      <c r="DU9" s="2189">
        <f>SUM(DU13,DU15,DU17)</f>
        <v>1111061</v>
      </c>
      <c r="DV9" s="2189"/>
      <c r="DW9" s="2189"/>
      <c r="DX9" s="2189"/>
      <c r="DY9" s="2189"/>
      <c r="DZ9" s="2189"/>
      <c r="EA9" s="2189"/>
      <c r="EB9" s="2189"/>
      <c r="EC9" s="2189"/>
      <c r="ED9" s="2189"/>
      <c r="EE9" s="2189"/>
      <c r="EF9" s="2189"/>
      <c r="EG9" s="2189"/>
      <c r="EH9" s="2189"/>
      <c r="EI9" s="2407" t="s">
        <v>1</v>
      </c>
      <c r="EJ9" s="2416"/>
      <c r="EK9" s="2390" t="s">
        <v>0</v>
      </c>
      <c r="EL9" s="2390"/>
      <c r="EM9" s="2189">
        <f>SUM(EM13,EM15,EM17)</f>
        <v>1166003</v>
      </c>
      <c r="EN9" s="2189"/>
      <c r="EO9" s="2189"/>
      <c r="EP9" s="2189"/>
      <c r="EQ9" s="2189"/>
      <c r="ER9" s="2189"/>
      <c r="ES9" s="2189"/>
      <c r="ET9" s="2189"/>
      <c r="EU9" s="2189"/>
      <c r="EV9" s="2189"/>
      <c r="EW9" s="2189"/>
      <c r="EX9" s="2189"/>
      <c r="EY9" s="2189"/>
      <c r="EZ9" s="2407" t="s">
        <v>1</v>
      </c>
      <c r="FA9" s="2407"/>
      <c r="FB9" s="2387">
        <f>'F1'!DY105</f>
        <v>13770000</v>
      </c>
      <c r="FC9" s="2388"/>
      <c r="FD9" s="2388"/>
      <c r="FE9" s="2388"/>
      <c r="FF9" s="2388"/>
      <c r="FG9" s="2388"/>
      <c r="FH9" s="2388"/>
      <c r="FI9" s="2388"/>
      <c r="FJ9" s="2388"/>
      <c r="FK9" s="2388"/>
      <c r="FL9" s="2388"/>
      <c r="FM9" s="2388"/>
      <c r="FN9" s="2388"/>
      <c r="FO9" s="2388"/>
      <c r="FP9" s="2388"/>
      <c r="FQ9" s="2388"/>
      <c r="FR9" s="2389"/>
      <c r="FT9" s="148">
        <f>AQ9+BG9+CD9-DC9-DU9-EM9</f>
        <v>13770000</v>
      </c>
    </row>
    <row r="10" spans="1:176" s="450" customFormat="1" ht="13.5" customHeight="1">
      <c r="A10" s="629" t="s">
        <v>213</v>
      </c>
      <c r="C10" s="150"/>
      <c r="D10" s="3672" t="s">
        <v>406</v>
      </c>
      <c r="E10" s="3672"/>
      <c r="F10" s="3672"/>
      <c r="G10" s="3672"/>
      <c r="H10" s="3672"/>
      <c r="I10" s="3672"/>
      <c r="J10" s="3672"/>
      <c r="K10" s="3672"/>
      <c r="L10" s="3672"/>
      <c r="M10" s="3672"/>
      <c r="N10" s="3672"/>
      <c r="O10" s="3672"/>
      <c r="P10" s="3672"/>
      <c r="Q10" s="3672"/>
      <c r="R10" s="3672"/>
      <c r="S10" s="3672"/>
      <c r="T10" s="3672"/>
      <c r="U10" s="3672"/>
      <c r="V10" s="3672"/>
      <c r="W10" s="3672"/>
      <c r="X10" s="3673"/>
      <c r="Y10" s="3663"/>
      <c r="Z10" s="3664"/>
      <c r="AA10" s="3664"/>
      <c r="AB10" s="3664"/>
      <c r="AC10" s="3665"/>
      <c r="AD10" s="2869"/>
      <c r="AE10" s="2870"/>
      <c r="AF10" s="2870"/>
      <c r="AG10" s="2870"/>
      <c r="AH10" s="2870"/>
      <c r="AI10" s="2870"/>
      <c r="AJ10" s="2870"/>
      <c r="AK10" s="2870"/>
      <c r="AL10" s="2870"/>
      <c r="AM10" s="2870"/>
      <c r="AN10" s="2870"/>
      <c r="AO10" s="2870"/>
      <c r="AP10" s="2887"/>
      <c r="AQ10" s="2896"/>
      <c r="AR10" s="2897"/>
      <c r="AS10" s="2897"/>
      <c r="AT10" s="2897"/>
      <c r="AU10" s="2897"/>
      <c r="AV10" s="2897"/>
      <c r="AW10" s="2897"/>
      <c r="AX10" s="2897"/>
      <c r="AY10" s="2897"/>
      <c r="AZ10" s="2897"/>
      <c r="BA10" s="2897"/>
      <c r="BB10" s="2897"/>
      <c r="BC10" s="2897"/>
      <c r="BD10" s="2897"/>
      <c r="BE10" s="2897"/>
      <c r="BF10" s="2897"/>
      <c r="BG10" s="2899"/>
      <c r="BH10" s="2897"/>
      <c r="BI10" s="2897"/>
      <c r="BJ10" s="2897"/>
      <c r="BK10" s="2897"/>
      <c r="BL10" s="2897"/>
      <c r="BM10" s="2897"/>
      <c r="BN10" s="2897"/>
      <c r="BO10" s="2897"/>
      <c r="BP10" s="2897"/>
      <c r="BQ10" s="2897"/>
      <c r="BR10" s="2897"/>
      <c r="BS10" s="2897"/>
      <c r="BT10" s="2897"/>
      <c r="BU10" s="2897"/>
      <c r="BV10" s="2897"/>
      <c r="BW10" s="2897"/>
      <c r="BX10" s="2897"/>
      <c r="BY10" s="2897"/>
      <c r="BZ10" s="2897"/>
      <c r="CA10" s="2897"/>
      <c r="CB10" s="2897"/>
      <c r="CC10" s="2898"/>
      <c r="CD10" s="2899"/>
      <c r="CE10" s="2897"/>
      <c r="CF10" s="2897"/>
      <c r="CG10" s="2897"/>
      <c r="CH10" s="2897"/>
      <c r="CI10" s="2897"/>
      <c r="CJ10" s="2897"/>
      <c r="CK10" s="2897"/>
      <c r="CL10" s="2897"/>
      <c r="CM10" s="2897"/>
      <c r="CN10" s="2897"/>
      <c r="CO10" s="2897"/>
      <c r="CP10" s="2897"/>
      <c r="CQ10" s="2897"/>
      <c r="CR10" s="2897"/>
      <c r="CS10" s="2897"/>
      <c r="CT10" s="2897"/>
      <c r="CU10" s="2897"/>
      <c r="CV10" s="2897"/>
      <c r="CW10" s="2897"/>
      <c r="CX10" s="2897"/>
      <c r="CY10" s="2897"/>
      <c r="CZ10" s="2898"/>
      <c r="DA10" s="2411"/>
      <c r="DB10" s="2390"/>
      <c r="DC10" s="1948"/>
      <c r="DD10" s="1948"/>
      <c r="DE10" s="1948"/>
      <c r="DF10" s="1948"/>
      <c r="DG10" s="1948"/>
      <c r="DH10" s="1948"/>
      <c r="DI10" s="1948"/>
      <c r="DJ10" s="1948"/>
      <c r="DK10" s="1948"/>
      <c r="DL10" s="1948"/>
      <c r="DM10" s="1948"/>
      <c r="DN10" s="1948"/>
      <c r="DO10" s="1948"/>
      <c r="DP10" s="1948"/>
      <c r="DQ10" s="2407"/>
      <c r="DR10" s="2416"/>
      <c r="DS10" s="2411"/>
      <c r="DT10" s="2390"/>
      <c r="DU10" s="1948"/>
      <c r="DV10" s="1948"/>
      <c r="DW10" s="1948"/>
      <c r="DX10" s="1948"/>
      <c r="DY10" s="1948"/>
      <c r="DZ10" s="1948"/>
      <c r="EA10" s="1948"/>
      <c r="EB10" s="1948"/>
      <c r="EC10" s="1948"/>
      <c r="ED10" s="1948"/>
      <c r="EE10" s="1948"/>
      <c r="EF10" s="1948"/>
      <c r="EG10" s="1948"/>
      <c r="EH10" s="1948"/>
      <c r="EI10" s="2407"/>
      <c r="EJ10" s="2416"/>
      <c r="EK10" s="2390"/>
      <c r="EL10" s="2390"/>
      <c r="EM10" s="1948"/>
      <c r="EN10" s="1948"/>
      <c r="EO10" s="1948"/>
      <c r="EP10" s="1948"/>
      <c r="EQ10" s="1948"/>
      <c r="ER10" s="1948"/>
      <c r="ES10" s="1948"/>
      <c r="ET10" s="1948"/>
      <c r="EU10" s="1948"/>
      <c r="EV10" s="1948"/>
      <c r="EW10" s="1948"/>
      <c r="EX10" s="1948"/>
      <c r="EY10" s="1948"/>
      <c r="EZ10" s="2407"/>
      <c r="FA10" s="2407"/>
      <c r="FB10" s="2899"/>
      <c r="FC10" s="2897"/>
      <c r="FD10" s="2897"/>
      <c r="FE10" s="2897"/>
      <c r="FF10" s="2897"/>
      <c r="FG10" s="2897"/>
      <c r="FH10" s="2897"/>
      <c r="FI10" s="2897"/>
      <c r="FJ10" s="2897"/>
      <c r="FK10" s="2897"/>
      <c r="FL10" s="2897"/>
      <c r="FM10" s="2897"/>
      <c r="FN10" s="2897"/>
      <c r="FO10" s="2897"/>
      <c r="FP10" s="2897"/>
      <c r="FQ10" s="2897"/>
      <c r="FR10" s="2900"/>
    </row>
    <row r="11" spans="1:176" ht="2.25" customHeight="1">
      <c r="C11" s="149"/>
      <c r="D11" s="3674"/>
      <c r="E11" s="3674"/>
      <c r="F11" s="3674"/>
      <c r="G11" s="3674"/>
      <c r="H11" s="3674"/>
      <c r="I11" s="3674"/>
      <c r="J11" s="3674"/>
      <c r="K11" s="3674"/>
      <c r="L11" s="3674"/>
      <c r="M11" s="3674"/>
      <c r="N11" s="3674"/>
      <c r="O11" s="3674"/>
      <c r="P11" s="3674"/>
      <c r="Q11" s="3674"/>
      <c r="R11" s="3674"/>
      <c r="S11" s="3674"/>
      <c r="T11" s="3674"/>
      <c r="U11" s="3674"/>
      <c r="V11" s="3674"/>
      <c r="W11" s="3674"/>
      <c r="X11" s="3675"/>
      <c r="Y11" s="3676"/>
      <c r="Z11" s="3677"/>
      <c r="AA11" s="3677"/>
      <c r="AB11" s="3677"/>
      <c r="AC11" s="3678"/>
      <c r="AD11" s="2871"/>
      <c r="AE11" s="2872"/>
      <c r="AF11" s="2872"/>
      <c r="AG11" s="2872"/>
      <c r="AH11" s="2872"/>
      <c r="AI11" s="2872"/>
      <c r="AJ11" s="2872"/>
      <c r="AK11" s="2872"/>
      <c r="AL11" s="2872"/>
      <c r="AM11" s="2872"/>
      <c r="AN11" s="2872"/>
      <c r="AO11" s="2872"/>
      <c r="AP11" s="2888"/>
      <c r="AQ11" s="3584"/>
      <c r="AR11" s="3555"/>
      <c r="AS11" s="3555"/>
      <c r="AT11" s="3555"/>
      <c r="AU11" s="3555"/>
      <c r="AV11" s="3555"/>
      <c r="AW11" s="3555"/>
      <c r="AX11" s="3555"/>
      <c r="AY11" s="3555"/>
      <c r="AZ11" s="3555"/>
      <c r="BA11" s="3555"/>
      <c r="BB11" s="3555"/>
      <c r="BC11" s="3555"/>
      <c r="BD11" s="3555"/>
      <c r="BE11" s="3555"/>
      <c r="BF11" s="3555"/>
      <c r="BG11" s="3679"/>
      <c r="BH11" s="3555"/>
      <c r="BI11" s="3555"/>
      <c r="BJ11" s="3555"/>
      <c r="BK11" s="3555"/>
      <c r="BL11" s="3555"/>
      <c r="BM11" s="3555"/>
      <c r="BN11" s="3555"/>
      <c r="BO11" s="3555"/>
      <c r="BP11" s="3555"/>
      <c r="BQ11" s="3555"/>
      <c r="BR11" s="3555"/>
      <c r="BS11" s="3555"/>
      <c r="BT11" s="3555"/>
      <c r="BU11" s="3555"/>
      <c r="BV11" s="3555"/>
      <c r="BW11" s="3555"/>
      <c r="BX11" s="3555"/>
      <c r="BY11" s="3555"/>
      <c r="BZ11" s="3555"/>
      <c r="CA11" s="3555"/>
      <c r="CB11" s="3555"/>
      <c r="CC11" s="3680"/>
      <c r="CD11" s="3679"/>
      <c r="CE11" s="3555"/>
      <c r="CF11" s="3555"/>
      <c r="CG11" s="3555"/>
      <c r="CH11" s="3555"/>
      <c r="CI11" s="3555"/>
      <c r="CJ11" s="3555"/>
      <c r="CK11" s="3555"/>
      <c r="CL11" s="3555"/>
      <c r="CM11" s="3555"/>
      <c r="CN11" s="3555"/>
      <c r="CO11" s="3555"/>
      <c r="CP11" s="3555"/>
      <c r="CQ11" s="3555"/>
      <c r="CR11" s="3555"/>
      <c r="CS11" s="3555"/>
      <c r="CT11" s="3555"/>
      <c r="CU11" s="3555"/>
      <c r="CV11" s="3555"/>
      <c r="CW11" s="3555"/>
      <c r="CX11" s="3555"/>
      <c r="CY11" s="3555"/>
      <c r="CZ11" s="3680"/>
      <c r="DA11" s="3681"/>
      <c r="DB11" s="3682"/>
      <c r="DC11" s="1953"/>
      <c r="DD11" s="1953"/>
      <c r="DE11" s="1953"/>
      <c r="DF11" s="1953"/>
      <c r="DG11" s="1953"/>
      <c r="DH11" s="1953"/>
      <c r="DI11" s="1953"/>
      <c r="DJ11" s="1953"/>
      <c r="DK11" s="1953"/>
      <c r="DL11" s="1953"/>
      <c r="DM11" s="1953"/>
      <c r="DN11" s="1953"/>
      <c r="DO11" s="1953"/>
      <c r="DP11" s="1953"/>
      <c r="DQ11" s="3683"/>
      <c r="DR11" s="3684"/>
      <c r="DS11" s="3681"/>
      <c r="DT11" s="3682"/>
      <c r="DU11" s="1953"/>
      <c r="DV11" s="1953"/>
      <c r="DW11" s="1953"/>
      <c r="DX11" s="1953"/>
      <c r="DY11" s="1953"/>
      <c r="DZ11" s="1953"/>
      <c r="EA11" s="1953"/>
      <c r="EB11" s="1953"/>
      <c r="EC11" s="1953"/>
      <c r="ED11" s="1953"/>
      <c r="EE11" s="1953"/>
      <c r="EF11" s="1953"/>
      <c r="EG11" s="1953"/>
      <c r="EH11" s="1953"/>
      <c r="EI11" s="3683"/>
      <c r="EJ11" s="3684"/>
      <c r="EK11" s="3682"/>
      <c r="EL11" s="3682"/>
      <c r="EM11" s="1953"/>
      <c r="EN11" s="1953"/>
      <c r="EO11" s="1953"/>
      <c r="EP11" s="1953"/>
      <c r="EQ11" s="1953"/>
      <c r="ER11" s="1953"/>
      <c r="ES11" s="1953"/>
      <c r="ET11" s="1953"/>
      <c r="EU11" s="1953"/>
      <c r="EV11" s="1953"/>
      <c r="EW11" s="1953"/>
      <c r="EX11" s="1953"/>
      <c r="EY11" s="1953"/>
      <c r="EZ11" s="3683"/>
      <c r="FA11" s="3683"/>
      <c r="FB11" s="3679"/>
      <c r="FC11" s="3555"/>
      <c r="FD11" s="3555"/>
      <c r="FE11" s="3555"/>
      <c r="FF11" s="3555"/>
      <c r="FG11" s="3555"/>
      <c r="FH11" s="3555"/>
      <c r="FI11" s="3555"/>
      <c r="FJ11" s="3555"/>
      <c r="FK11" s="3555"/>
      <c r="FL11" s="3555"/>
      <c r="FM11" s="3555"/>
      <c r="FN11" s="3555"/>
      <c r="FO11" s="3555"/>
      <c r="FP11" s="3555"/>
      <c r="FQ11" s="3555"/>
      <c r="FR11" s="3556"/>
    </row>
    <row r="12" spans="1:176" ht="18" customHeight="1">
      <c r="C12" s="146"/>
      <c r="D12" s="2338" t="s">
        <v>1200</v>
      </c>
      <c r="E12" s="2338"/>
      <c r="F12" s="2338"/>
      <c r="G12" s="2338"/>
      <c r="H12" s="2338"/>
      <c r="I12" s="2338"/>
      <c r="J12" s="2338"/>
      <c r="K12" s="2338"/>
      <c r="L12" s="2338"/>
      <c r="M12" s="2338"/>
      <c r="N12" s="2338"/>
      <c r="O12" s="2338"/>
      <c r="P12" s="2338"/>
      <c r="Q12" s="2338"/>
      <c r="R12" s="2338"/>
      <c r="S12" s="2338"/>
      <c r="T12" s="2338"/>
      <c r="U12" s="2338"/>
      <c r="V12" s="2338"/>
      <c r="W12" s="2338"/>
      <c r="X12" s="2339"/>
      <c r="Y12" s="3663">
        <v>7411</v>
      </c>
      <c r="Z12" s="3664"/>
      <c r="AA12" s="3664"/>
      <c r="AB12" s="3664"/>
      <c r="AC12" s="3665"/>
      <c r="AD12" s="147"/>
      <c r="AE12" s="449"/>
      <c r="AF12" s="449"/>
      <c r="AG12" s="449"/>
      <c r="AH12" s="449"/>
      <c r="AI12" s="944" t="s">
        <v>774</v>
      </c>
      <c r="AJ12" s="2328" t="s">
        <v>210</v>
      </c>
      <c r="AK12" s="2328"/>
      <c r="AL12" s="2328"/>
      <c r="AM12" s="448"/>
      <c r="AN12" s="448"/>
      <c r="AO12" s="2873" t="s">
        <v>7</v>
      </c>
      <c r="AP12" s="3671"/>
      <c r="AQ12" s="2443">
        <f>'F1'!DY107</f>
        <v>13424262</v>
      </c>
      <c r="AR12" s="2444"/>
      <c r="AS12" s="2444"/>
      <c r="AT12" s="2444"/>
      <c r="AU12" s="2444"/>
      <c r="AV12" s="2444"/>
      <c r="AW12" s="2444"/>
      <c r="AX12" s="2444"/>
      <c r="AY12" s="2444"/>
      <c r="AZ12" s="2444"/>
      <c r="BA12" s="2444"/>
      <c r="BB12" s="2444"/>
      <c r="BC12" s="2444"/>
      <c r="BD12" s="2444"/>
      <c r="BE12" s="2444"/>
      <c r="BF12" s="2445"/>
      <c r="BG12" s="3079">
        <v>7420000</v>
      </c>
      <c r="BH12" s="2451"/>
      <c r="BI12" s="2451"/>
      <c r="BJ12" s="2451"/>
      <c r="BK12" s="2451"/>
      <c r="BL12" s="2451"/>
      <c r="BM12" s="2451"/>
      <c r="BN12" s="2451"/>
      <c r="BO12" s="2451"/>
      <c r="BP12" s="2451"/>
      <c r="BQ12" s="2451"/>
      <c r="BR12" s="2451"/>
      <c r="BS12" s="2451"/>
      <c r="BT12" s="2451"/>
      <c r="BU12" s="2451"/>
      <c r="BV12" s="2451"/>
      <c r="BW12" s="2451"/>
      <c r="BX12" s="2451"/>
      <c r="BY12" s="2451"/>
      <c r="BZ12" s="2451"/>
      <c r="CA12" s="2451"/>
      <c r="CB12" s="2451"/>
      <c r="CC12" s="2452"/>
      <c r="CD12" s="3079">
        <v>174208</v>
      </c>
      <c r="CE12" s="2451"/>
      <c r="CF12" s="2451"/>
      <c r="CG12" s="2451"/>
      <c r="CH12" s="2451"/>
      <c r="CI12" s="2451"/>
      <c r="CJ12" s="2451"/>
      <c r="CK12" s="2451"/>
      <c r="CL12" s="2451"/>
      <c r="CM12" s="2451"/>
      <c r="CN12" s="2451"/>
      <c r="CO12" s="2451"/>
      <c r="CP12" s="2451"/>
      <c r="CQ12" s="2451"/>
      <c r="CR12" s="2451"/>
      <c r="CS12" s="2451"/>
      <c r="CT12" s="2451"/>
      <c r="CU12" s="2451"/>
      <c r="CV12" s="2451"/>
      <c r="CW12" s="2451"/>
      <c r="CX12" s="2451"/>
      <c r="CY12" s="2451"/>
      <c r="CZ12" s="2452"/>
      <c r="DA12" s="2450" t="s">
        <v>0</v>
      </c>
      <c r="DB12" s="2435"/>
      <c r="DC12" s="2436">
        <v>400000</v>
      </c>
      <c r="DD12" s="2436"/>
      <c r="DE12" s="2436"/>
      <c r="DF12" s="2436"/>
      <c r="DG12" s="2436"/>
      <c r="DH12" s="2436"/>
      <c r="DI12" s="2436"/>
      <c r="DJ12" s="2436"/>
      <c r="DK12" s="2436"/>
      <c r="DL12" s="2436"/>
      <c r="DM12" s="2436"/>
      <c r="DN12" s="2436"/>
      <c r="DO12" s="2436"/>
      <c r="DP12" s="2436"/>
      <c r="DQ12" s="2449" t="s">
        <v>1</v>
      </c>
      <c r="DR12" s="2453"/>
      <c r="DS12" s="2450" t="s">
        <v>0</v>
      </c>
      <c r="DT12" s="2435"/>
      <c r="DU12" s="2436">
        <v>184473</v>
      </c>
      <c r="DV12" s="2436"/>
      <c r="DW12" s="2436"/>
      <c r="DX12" s="2436"/>
      <c r="DY12" s="2436"/>
      <c r="DZ12" s="2436"/>
      <c r="EA12" s="2436"/>
      <c r="EB12" s="2436"/>
      <c r="EC12" s="2436"/>
      <c r="ED12" s="2436"/>
      <c r="EE12" s="2436"/>
      <c r="EF12" s="2436"/>
      <c r="EG12" s="2436"/>
      <c r="EH12" s="2436"/>
      <c r="EI12" s="2449" t="s">
        <v>1</v>
      </c>
      <c r="EJ12" s="2453"/>
      <c r="EK12" s="2450" t="s">
        <v>0</v>
      </c>
      <c r="EL12" s="2435"/>
      <c r="EM12" s="2436">
        <v>363997</v>
      </c>
      <c r="EN12" s="2436"/>
      <c r="EO12" s="2436"/>
      <c r="EP12" s="2436"/>
      <c r="EQ12" s="2436"/>
      <c r="ER12" s="2436"/>
      <c r="ES12" s="2436"/>
      <c r="ET12" s="2436"/>
      <c r="EU12" s="2436"/>
      <c r="EV12" s="2436"/>
      <c r="EW12" s="2436"/>
      <c r="EX12" s="2436"/>
      <c r="EY12" s="2436"/>
      <c r="EZ12" s="2449" t="s">
        <v>1</v>
      </c>
      <c r="FA12" s="2453"/>
      <c r="FB12" s="2850">
        <f>'F1'!DJ107</f>
        <v>20070000</v>
      </c>
      <c r="FC12" s="2444"/>
      <c r="FD12" s="2444"/>
      <c r="FE12" s="2444"/>
      <c r="FF12" s="2444"/>
      <c r="FG12" s="2444"/>
      <c r="FH12" s="2444"/>
      <c r="FI12" s="2444"/>
      <c r="FJ12" s="2444"/>
      <c r="FK12" s="2444"/>
      <c r="FL12" s="2444"/>
      <c r="FM12" s="2444"/>
      <c r="FN12" s="2444"/>
      <c r="FO12" s="2444"/>
      <c r="FP12" s="2444"/>
      <c r="FQ12" s="2444"/>
      <c r="FR12" s="2851"/>
      <c r="FT12" s="148">
        <f>AQ12+BG12+CD12-DC12-DU12-EM12</f>
        <v>20070000</v>
      </c>
    </row>
    <row r="13" spans="1:176" ht="18" customHeight="1">
      <c r="C13" s="221"/>
      <c r="D13" s="2342"/>
      <c r="E13" s="2342"/>
      <c r="F13" s="2342"/>
      <c r="G13" s="2342"/>
      <c r="H13" s="2342"/>
      <c r="I13" s="2342"/>
      <c r="J13" s="2342"/>
      <c r="K13" s="2342"/>
      <c r="L13" s="2342"/>
      <c r="M13" s="2342"/>
      <c r="N13" s="2342"/>
      <c r="O13" s="2342"/>
      <c r="P13" s="2342"/>
      <c r="Q13" s="2342"/>
      <c r="R13" s="2342"/>
      <c r="S13" s="2342"/>
      <c r="T13" s="2342"/>
      <c r="U13" s="2342"/>
      <c r="V13" s="2342"/>
      <c r="W13" s="2342"/>
      <c r="X13" s="2343"/>
      <c r="Y13" s="3663">
        <v>7431</v>
      </c>
      <c r="Z13" s="3664"/>
      <c r="AA13" s="3664"/>
      <c r="AB13" s="3664"/>
      <c r="AC13" s="3665"/>
      <c r="AD13" s="147"/>
      <c r="AE13" s="449"/>
      <c r="AF13" s="449"/>
      <c r="AG13" s="449"/>
      <c r="AH13" s="449"/>
      <c r="AI13" s="944" t="s">
        <v>774</v>
      </c>
      <c r="AJ13" s="2328" t="s">
        <v>211</v>
      </c>
      <c r="AK13" s="2328"/>
      <c r="AL13" s="2328"/>
      <c r="AM13" s="448"/>
      <c r="AN13" s="448"/>
      <c r="AO13" s="2873" t="s">
        <v>8</v>
      </c>
      <c r="AP13" s="3671"/>
      <c r="AQ13" s="2399">
        <f>'F1'!EN107</f>
        <v>6460139</v>
      </c>
      <c r="AR13" s="2388"/>
      <c r="AS13" s="2388"/>
      <c r="AT13" s="2388"/>
      <c r="AU13" s="2388"/>
      <c r="AV13" s="2388"/>
      <c r="AW13" s="2388"/>
      <c r="AX13" s="2388"/>
      <c r="AY13" s="2388"/>
      <c r="AZ13" s="2388"/>
      <c r="BA13" s="2388"/>
      <c r="BB13" s="2388"/>
      <c r="BC13" s="2388"/>
      <c r="BD13" s="2388"/>
      <c r="BE13" s="2388"/>
      <c r="BF13" s="2388"/>
      <c r="BG13" s="2454">
        <v>9670000</v>
      </c>
      <c r="BH13" s="2409"/>
      <c r="BI13" s="2409"/>
      <c r="BJ13" s="2409"/>
      <c r="BK13" s="2409"/>
      <c r="BL13" s="2409"/>
      <c r="BM13" s="2409"/>
      <c r="BN13" s="2409"/>
      <c r="BO13" s="2409"/>
      <c r="BP13" s="2409"/>
      <c r="BQ13" s="2409"/>
      <c r="BR13" s="2409"/>
      <c r="BS13" s="2409"/>
      <c r="BT13" s="2409"/>
      <c r="BU13" s="2409"/>
      <c r="BV13" s="2409"/>
      <c r="BW13" s="2409"/>
      <c r="BX13" s="2409"/>
      <c r="BY13" s="2409"/>
      <c r="BZ13" s="2409"/>
      <c r="CA13" s="2409"/>
      <c r="CB13" s="2409"/>
      <c r="CC13" s="2410"/>
      <c r="CD13" s="2454">
        <v>1073167</v>
      </c>
      <c r="CE13" s="2409"/>
      <c r="CF13" s="2409"/>
      <c r="CG13" s="2409"/>
      <c r="CH13" s="2409"/>
      <c r="CI13" s="2409"/>
      <c r="CJ13" s="2409"/>
      <c r="CK13" s="2409"/>
      <c r="CL13" s="2409"/>
      <c r="CM13" s="2409"/>
      <c r="CN13" s="2409"/>
      <c r="CO13" s="2409"/>
      <c r="CP13" s="2409"/>
      <c r="CQ13" s="2409"/>
      <c r="CR13" s="2409"/>
      <c r="CS13" s="2409"/>
      <c r="CT13" s="2409"/>
      <c r="CU13" s="2409"/>
      <c r="CV13" s="2409"/>
      <c r="CW13" s="2409"/>
      <c r="CX13" s="2409"/>
      <c r="CY13" s="2409"/>
      <c r="CZ13" s="2410"/>
      <c r="DA13" s="2312" t="s">
        <v>0</v>
      </c>
      <c r="DB13" s="2313"/>
      <c r="DC13" s="2314">
        <v>1529180</v>
      </c>
      <c r="DD13" s="2314"/>
      <c r="DE13" s="2314"/>
      <c r="DF13" s="2314"/>
      <c r="DG13" s="2314"/>
      <c r="DH13" s="2314"/>
      <c r="DI13" s="2314"/>
      <c r="DJ13" s="2314"/>
      <c r="DK13" s="2314"/>
      <c r="DL13" s="2314"/>
      <c r="DM13" s="2314"/>
      <c r="DN13" s="2314"/>
      <c r="DO13" s="2314"/>
      <c r="DP13" s="2314"/>
      <c r="DQ13" s="1958" t="s">
        <v>1</v>
      </c>
      <c r="DR13" s="2320"/>
      <c r="DS13" s="2312" t="s">
        <v>0</v>
      </c>
      <c r="DT13" s="2313"/>
      <c r="DU13" s="2314">
        <v>1083861</v>
      </c>
      <c r="DV13" s="2314"/>
      <c r="DW13" s="2314"/>
      <c r="DX13" s="2314"/>
      <c r="DY13" s="2314"/>
      <c r="DZ13" s="2314"/>
      <c r="EA13" s="2314"/>
      <c r="EB13" s="2314"/>
      <c r="EC13" s="2314"/>
      <c r="ED13" s="2314"/>
      <c r="EE13" s="2314"/>
      <c r="EF13" s="2314"/>
      <c r="EG13" s="2314"/>
      <c r="EH13" s="2314"/>
      <c r="EI13" s="1958" t="s">
        <v>1</v>
      </c>
      <c r="EJ13" s="2320"/>
      <c r="EK13" s="2313" t="s">
        <v>0</v>
      </c>
      <c r="EL13" s="2313"/>
      <c r="EM13" s="2314">
        <v>1166003</v>
      </c>
      <c r="EN13" s="2314"/>
      <c r="EO13" s="2314"/>
      <c r="EP13" s="2314"/>
      <c r="EQ13" s="2314"/>
      <c r="ER13" s="2314"/>
      <c r="ES13" s="2314"/>
      <c r="ET13" s="2314"/>
      <c r="EU13" s="2314"/>
      <c r="EV13" s="2314"/>
      <c r="EW13" s="2314"/>
      <c r="EX13" s="2314"/>
      <c r="EY13" s="2314"/>
      <c r="EZ13" s="1958" t="s">
        <v>1</v>
      </c>
      <c r="FA13" s="2320"/>
      <c r="FB13" s="2387">
        <f>'F1'!DY107</f>
        <v>13424262</v>
      </c>
      <c r="FC13" s="2388"/>
      <c r="FD13" s="2388"/>
      <c r="FE13" s="2388"/>
      <c r="FF13" s="2388"/>
      <c r="FG13" s="2388"/>
      <c r="FH13" s="2388"/>
      <c r="FI13" s="2388"/>
      <c r="FJ13" s="2388"/>
      <c r="FK13" s="2388"/>
      <c r="FL13" s="2388"/>
      <c r="FM13" s="2388"/>
      <c r="FN13" s="2388"/>
      <c r="FO13" s="2388"/>
      <c r="FP13" s="2388"/>
      <c r="FQ13" s="2388"/>
      <c r="FR13" s="2389"/>
      <c r="FT13" s="148">
        <f>AQ13+BG13+CD13-DC13-DU13-EM13</f>
        <v>13424262</v>
      </c>
    </row>
    <row r="14" spans="1:176" ht="18" customHeight="1">
      <c r="C14" s="149"/>
      <c r="D14" s="2984" t="s">
        <v>1197</v>
      </c>
      <c r="E14" s="2984"/>
      <c r="F14" s="2984"/>
      <c r="G14" s="2984"/>
      <c r="H14" s="2984"/>
      <c r="I14" s="2984"/>
      <c r="J14" s="2984"/>
      <c r="K14" s="2984"/>
      <c r="L14" s="2984"/>
      <c r="M14" s="2984"/>
      <c r="N14" s="2984"/>
      <c r="O14" s="2984"/>
      <c r="P14" s="2984"/>
      <c r="Q14" s="2984"/>
      <c r="R14" s="2984"/>
      <c r="S14" s="2984"/>
      <c r="T14" s="2984"/>
      <c r="U14" s="2984"/>
      <c r="V14" s="2984"/>
      <c r="W14" s="2984"/>
      <c r="X14" s="2985"/>
      <c r="Y14" s="3658">
        <v>74111</v>
      </c>
      <c r="Z14" s="3658"/>
      <c r="AA14" s="3658"/>
      <c r="AB14" s="3658"/>
      <c r="AC14" s="3659"/>
      <c r="AD14" s="731"/>
      <c r="AE14" s="732"/>
      <c r="AF14" s="732"/>
      <c r="AG14" s="732"/>
      <c r="AH14" s="732"/>
      <c r="AI14" s="733" t="s">
        <v>774</v>
      </c>
      <c r="AJ14" s="3660" t="s">
        <v>210</v>
      </c>
      <c r="AK14" s="3660"/>
      <c r="AL14" s="3660"/>
      <c r="AM14" s="734"/>
      <c r="AN14" s="734"/>
      <c r="AO14" s="3661" t="s">
        <v>7</v>
      </c>
      <c r="AP14" s="3662"/>
      <c r="AQ14" s="2399">
        <f>FB15</f>
        <v>0</v>
      </c>
      <c r="AR14" s="2388"/>
      <c r="AS14" s="2388"/>
      <c r="AT14" s="2388"/>
      <c r="AU14" s="2388"/>
      <c r="AV14" s="2388"/>
      <c r="AW14" s="2388"/>
      <c r="AX14" s="2388"/>
      <c r="AY14" s="2388"/>
      <c r="AZ14" s="2388"/>
      <c r="BA14" s="2388"/>
      <c r="BB14" s="2388"/>
      <c r="BC14" s="2388"/>
      <c r="BD14" s="2388"/>
      <c r="BE14" s="2388"/>
      <c r="BF14" s="2388"/>
      <c r="BG14" s="3079">
        <v>0</v>
      </c>
      <c r="BH14" s="2451"/>
      <c r="BI14" s="2451"/>
      <c r="BJ14" s="2451"/>
      <c r="BK14" s="2451"/>
      <c r="BL14" s="2451"/>
      <c r="BM14" s="2451"/>
      <c r="BN14" s="2451"/>
      <c r="BO14" s="2451"/>
      <c r="BP14" s="2451"/>
      <c r="BQ14" s="2451"/>
      <c r="BR14" s="2451"/>
      <c r="BS14" s="2451"/>
      <c r="BT14" s="2451"/>
      <c r="BU14" s="2451"/>
      <c r="BV14" s="2451"/>
      <c r="BW14" s="2451"/>
      <c r="BX14" s="2451"/>
      <c r="BY14" s="2451"/>
      <c r="BZ14" s="2451"/>
      <c r="CA14" s="2451"/>
      <c r="CB14" s="2451"/>
      <c r="CC14" s="2452"/>
      <c r="CD14" s="3079">
        <v>0</v>
      </c>
      <c r="CE14" s="2451"/>
      <c r="CF14" s="2451"/>
      <c r="CG14" s="2451"/>
      <c r="CH14" s="2451"/>
      <c r="CI14" s="2451"/>
      <c r="CJ14" s="2451"/>
      <c r="CK14" s="2451"/>
      <c r="CL14" s="2451"/>
      <c r="CM14" s="2451"/>
      <c r="CN14" s="2451"/>
      <c r="CO14" s="2451"/>
      <c r="CP14" s="2451"/>
      <c r="CQ14" s="2451"/>
      <c r="CR14" s="2451"/>
      <c r="CS14" s="2451"/>
      <c r="CT14" s="2451"/>
      <c r="CU14" s="2451"/>
      <c r="CV14" s="2451"/>
      <c r="CW14" s="2451"/>
      <c r="CX14" s="2451"/>
      <c r="CY14" s="2451"/>
      <c r="CZ14" s="2452"/>
      <c r="DA14" s="2450" t="s">
        <v>0</v>
      </c>
      <c r="DB14" s="2435"/>
      <c r="DC14" s="2436">
        <v>0</v>
      </c>
      <c r="DD14" s="2436"/>
      <c r="DE14" s="2436"/>
      <c r="DF14" s="2436"/>
      <c r="DG14" s="2436"/>
      <c r="DH14" s="2436"/>
      <c r="DI14" s="2436"/>
      <c r="DJ14" s="2436"/>
      <c r="DK14" s="2436"/>
      <c r="DL14" s="2436"/>
      <c r="DM14" s="2436"/>
      <c r="DN14" s="2436"/>
      <c r="DO14" s="2436"/>
      <c r="DP14" s="2436"/>
      <c r="DQ14" s="2449" t="s">
        <v>1</v>
      </c>
      <c r="DR14" s="2453"/>
      <c r="DS14" s="2450" t="s">
        <v>0</v>
      </c>
      <c r="DT14" s="2435"/>
      <c r="DU14" s="2436">
        <v>0</v>
      </c>
      <c r="DV14" s="2436"/>
      <c r="DW14" s="2436"/>
      <c r="DX14" s="2436"/>
      <c r="DY14" s="2436"/>
      <c r="DZ14" s="2436"/>
      <c r="EA14" s="2436"/>
      <c r="EB14" s="2436"/>
      <c r="EC14" s="2436"/>
      <c r="ED14" s="2436"/>
      <c r="EE14" s="2436"/>
      <c r="EF14" s="2436"/>
      <c r="EG14" s="2436"/>
      <c r="EH14" s="2436"/>
      <c r="EI14" s="2449" t="s">
        <v>1</v>
      </c>
      <c r="EJ14" s="2453"/>
      <c r="EK14" s="2450" t="s">
        <v>0</v>
      </c>
      <c r="EL14" s="2435"/>
      <c r="EM14" s="2436">
        <v>0</v>
      </c>
      <c r="EN14" s="2436"/>
      <c r="EO14" s="2436"/>
      <c r="EP14" s="2436"/>
      <c r="EQ14" s="2436"/>
      <c r="ER14" s="2436"/>
      <c r="ES14" s="2436"/>
      <c r="ET14" s="2436"/>
      <c r="EU14" s="2436"/>
      <c r="EV14" s="2436"/>
      <c r="EW14" s="2436"/>
      <c r="EX14" s="2436"/>
      <c r="EY14" s="2436"/>
      <c r="EZ14" s="2449" t="s">
        <v>1</v>
      </c>
      <c r="FA14" s="2453"/>
      <c r="FB14" s="2456">
        <f>AQ14+BG14+CD14-DC14-DU14-EM14</f>
        <v>0</v>
      </c>
      <c r="FC14" s="2457"/>
      <c r="FD14" s="2457"/>
      <c r="FE14" s="2457"/>
      <c r="FF14" s="2457"/>
      <c r="FG14" s="2457"/>
      <c r="FH14" s="2457"/>
      <c r="FI14" s="2457"/>
      <c r="FJ14" s="2457"/>
      <c r="FK14" s="2457"/>
      <c r="FL14" s="2457"/>
      <c r="FM14" s="2457"/>
      <c r="FN14" s="2457"/>
      <c r="FO14" s="2457"/>
      <c r="FP14" s="2457"/>
      <c r="FQ14" s="2457"/>
      <c r="FR14" s="2458"/>
      <c r="FT14" s="735"/>
    </row>
    <row r="15" spans="1:176" ht="18" customHeight="1">
      <c r="C15" s="149"/>
      <c r="D15" s="3023"/>
      <c r="E15" s="3023"/>
      <c r="F15" s="3023"/>
      <c r="G15" s="3023"/>
      <c r="H15" s="3023"/>
      <c r="I15" s="3023"/>
      <c r="J15" s="3023"/>
      <c r="K15" s="3023"/>
      <c r="L15" s="3023"/>
      <c r="M15" s="3023"/>
      <c r="N15" s="3023"/>
      <c r="O15" s="3023"/>
      <c r="P15" s="3023"/>
      <c r="Q15" s="3023"/>
      <c r="R15" s="3023"/>
      <c r="S15" s="3023"/>
      <c r="T15" s="3023"/>
      <c r="U15" s="3023"/>
      <c r="V15" s="3023"/>
      <c r="W15" s="3023"/>
      <c r="X15" s="3024"/>
      <c r="Y15" s="3658">
        <v>74311</v>
      </c>
      <c r="Z15" s="3658"/>
      <c r="AA15" s="3658"/>
      <c r="AB15" s="3658"/>
      <c r="AC15" s="3659"/>
      <c r="AD15" s="731"/>
      <c r="AE15" s="732"/>
      <c r="AF15" s="732"/>
      <c r="AG15" s="732"/>
      <c r="AH15" s="732"/>
      <c r="AI15" s="733" t="s">
        <v>774</v>
      </c>
      <c r="AJ15" s="3660" t="s">
        <v>211</v>
      </c>
      <c r="AK15" s="3660"/>
      <c r="AL15" s="3660"/>
      <c r="AM15" s="734"/>
      <c r="AN15" s="734"/>
      <c r="AO15" s="3661" t="s">
        <v>8</v>
      </c>
      <c r="AP15" s="3662"/>
      <c r="AQ15" s="3085"/>
      <c r="AR15" s="2440"/>
      <c r="AS15" s="2440"/>
      <c r="AT15" s="2440"/>
      <c r="AU15" s="2440"/>
      <c r="AV15" s="2440"/>
      <c r="AW15" s="2440"/>
      <c r="AX15" s="2440"/>
      <c r="AY15" s="2440"/>
      <c r="AZ15" s="2440"/>
      <c r="BA15" s="2440"/>
      <c r="BB15" s="2440"/>
      <c r="BC15" s="2440"/>
      <c r="BD15" s="2440"/>
      <c r="BE15" s="2440"/>
      <c r="BF15" s="2440"/>
      <c r="BG15" s="3084">
        <v>0</v>
      </c>
      <c r="BH15" s="2440"/>
      <c r="BI15" s="2440"/>
      <c r="BJ15" s="2440"/>
      <c r="BK15" s="2440"/>
      <c r="BL15" s="2440"/>
      <c r="BM15" s="2440"/>
      <c r="BN15" s="2440"/>
      <c r="BO15" s="2440"/>
      <c r="BP15" s="2440"/>
      <c r="BQ15" s="2440"/>
      <c r="BR15" s="2440"/>
      <c r="BS15" s="2440"/>
      <c r="BT15" s="2440"/>
      <c r="BU15" s="2440"/>
      <c r="BV15" s="2440"/>
      <c r="BW15" s="2440"/>
      <c r="BX15" s="2440"/>
      <c r="BY15" s="2440"/>
      <c r="BZ15" s="2440"/>
      <c r="CA15" s="2440"/>
      <c r="CB15" s="2440"/>
      <c r="CC15" s="2441"/>
      <c r="CD15" s="3084">
        <v>0</v>
      </c>
      <c r="CE15" s="2440"/>
      <c r="CF15" s="2440"/>
      <c r="CG15" s="2440"/>
      <c r="CH15" s="2440"/>
      <c r="CI15" s="2440"/>
      <c r="CJ15" s="2440"/>
      <c r="CK15" s="2440"/>
      <c r="CL15" s="2440"/>
      <c r="CM15" s="2440"/>
      <c r="CN15" s="2440"/>
      <c r="CO15" s="2440"/>
      <c r="CP15" s="2440"/>
      <c r="CQ15" s="2440"/>
      <c r="CR15" s="2440"/>
      <c r="CS15" s="2440"/>
      <c r="CT15" s="2440"/>
      <c r="CU15" s="2440"/>
      <c r="CV15" s="2440"/>
      <c r="CW15" s="2440"/>
      <c r="CX15" s="2440"/>
      <c r="CY15" s="2440"/>
      <c r="CZ15" s="2441"/>
      <c r="DA15" s="2411" t="s">
        <v>0</v>
      </c>
      <c r="DB15" s="2390"/>
      <c r="DC15" s="1043">
        <v>0</v>
      </c>
      <c r="DD15" s="1043"/>
      <c r="DE15" s="1043"/>
      <c r="DF15" s="1043"/>
      <c r="DG15" s="1043"/>
      <c r="DH15" s="1043"/>
      <c r="DI15" s="1043"/>
      <c r="DJ15" s="1043"/>
      <c r="DK15" s="1043"/>
      <c r="DL15" s="1043"/>
      <c r="DM15" s="1043"/>
      <c r="DN15" s="1043"/>
      <c r="DO15" s="1043"/>
      <c r="DP15" s="1043"/>
      <c r="DQ15" s="2407" t="s">
        <v>1</v>
      </c>
      <c r="DR15" s="2416"/>
      <c r="DS15" s="2411" t="s">
        <v>0</v>
      </c>
      <c r="DT15" s="2390"/>
      <c r="DU15" s="1043">
        <v>0</v>
      </c>
      <c r="DV15" s="1043"/>
      <c r="DW15" s="1043"/>
      <c r="DX15" s="1043"/>
      <c r="DY15" s="1043"/>
      <c r="DZ15" s="1043"/>
      <c r="EA15" s="1043"/>
      <c r="EB15" s="1043"/>
      <c r="EC15" s="1043"/>
      <c r="ED15" s="1043"/>
      <c r="EE15" s="1043"/>
      <c r="EF15" s="1043"/>
      <c r="EG15" s="1043"/>
      <c r="EH15" s="1043"/>
      <c r="EI15" s="2407" t="s">
        <v>1</v>
      </c>
      <c r="EJ15" s="2416"/>
      <c r="EK15" s="2390" t="s">
        <v>0</v>
      </c>
      <c r="EL15" s="2390"/>
      <c r="EM15" s="1043">
        <v>0</v>
      </c>
      <c r="EN15" s="1043"/>
      <c r="EO15" s="1043"/>
      <c r="EP15" s="1043"/>
      <c r="EQ15" s="1043"/>
      <c r="ER15" s="1043"/>
      <c r="ES15" s="1043"/>
      <c r="ET15" s="1043"/>
      <c r="EU15" s="1043"/>
      <c r="EV15" s="1043"/>
      <c r="EW15" s="1043"/>
      <c r="EX15" s="1043"/>
      <c r="EY15" s="1043"/>
      <c r="EZ15" s="2407" t="s">
        <v>1</v>
      </c>
      <c r="FA15" s="2407"/>
      <c r="FB15" s="2456">
        <f>AQ15+BG15+CD15-DC15-DU15-EM15</f>
        <v>0</v>
      </c>
      <c r="FC15" s="2457"/>
      <c r="FD15" s="2457"/>
      <c r="FE15" s="2457"/>
      <c r="FF15" s="2457"/>
      <c r="FG15" s="2457"/>
      <c r="FH15" s="2457"/>
      <c r="FI15" s="2457"/>
      <c r="FJ15" s="2457"/>
      <c r="FK15" s="2457"/>
      <c r="FL15" s="2457"/>
      <c r="FM15" s="2457"/>
      <c r="FN15" s="2457"/>
      <c r="FO15" s="2457"/>
      <c r="FP15" s="2457"/>
      <c r="FQ15" s="2457"/>
      <c r="FR15" s="2458"/>
      <c r="FT15" s="735"/>
    </row>
    <row r="16" spans="1:176" ht="18" customHeight="1">
      <c r="C16" s="146"/>
      <c r="D16" s="2338" t="s">
        <v>1201</v>
      </c>
      <c r="E16" s="2338"/>
      <c r="F16" s="2338"/>
      <c r="G16" s="2338"/>
      <c r="H16" s="2338"/>
      <c r="I16" s="2338"/>
      <c r="J16" s="2338"/>
      <c r="K16" s="2338"/>
      <c r="L16" s="2338"/>
      <c r="M16" s="2338"/>
      <c r="N16" s="2338"/>
      <c r="O16" s="2338"/>
      <c r="P16" s="2338"/>
      <c r="Q16" s="2338"/>
      <c r="R16" s="2338"/>
      <c r="S16" s="2338"/>
      <c r="T16" s="2338"/>
      <c r="U16" s="2338"/>
      <c r="V16" s="2338"/>
      <c r="W16" s="2338"/>
      <c r="X16" s="2339"/>
      <c r="Y16" s="3663">
        <v>7412</v>
      </c>
      <c r="Z16" s="3664"/>
      <c r="AA16" s="3664"/>
      <c r="AB16" s="3664"/>
      <c r="AC16" s="3665"/>
      <c r="AD16" s="147"/>
      <c r="AE16" s="449"/>
      <c r="AF16" s="449"/>
      <c r="AG16" s="449"/>
      <c r="AH16" s="449"/>
      <c r="AI16" s="944" t="s">
        <v>774</v>
      </c>
      <c r="AJ16" s="2328" t="s">
        <v>210</v>
      </c>
      <c r="AK16" s="2328"/>
      <c r="AL16" s="2328"/>
      <c r="AM16" s="448"/>
      <c r="AN16" s="448"/>
      <c r="AO16" s="2873" t="s">
        <v>7</v>
      </c>
      <c r="AP16" s="3671"/>
      <c r="AQ16" s="2399">
        <f>'F1'!DY109</f>
        <v>345738</v>
      </c>
      <c r="AR16" s="2388"/>
      <c r="AS16" s="2388"/>
      <c r="AT16" s="2388"/>
      <c r="AU16" s="2388"/>
      <c r="AV16" s="2388"/>
      <c r="AW16" s="2388"/>
      <c r="AX16" s="2388"/>
      <c r="AY16" s="2388"/>
      <c r="AZ16" s="2388"/>
      <c r="BA16" s="2388"/>
      <c r="BB16" s="2388"/>
      <c r="BC16" s="2388"/>
      <c r="BD16" s="2388"/>
      <c r="BE16" s="2388"/>
      <c r="BF16" s="2388"/>
      <c r="BG16" s="2454">
        <v>0</v>
      </c>
      <c r="BH16" s="2409"/>
      <c r="BI16" s="2409"/>
      <c r="BJ16" s="2409"/>
      <c r="BK16" s="2409"/>
      <c r="BL16" s="2409"/>
      <c r="BM16" s="2409"/>
      <c r="BN16" s="2409"/>
      <c r="BO16" s="2409"/>
      <c r="BP16" s="2409"/>
      <c r="BQ16" s="2409"/>
      <c r="BR16" s="2409"/>
      <c r="BS16" s="2409"/>
      <c r="BT16" s="2409"/>
      <c r="BU16" s="2409"/>
      <c r="BV16" s="2409"/>
      <c r="BW16" s="2409"/>
      <c r="BX16" s="2409"/>
      <c r="BY16" s="2409"/>
      <c r="BZ16" s="2409"/>
      <c r="CA16" s="2409"/>
      <c r="CB16" s="2409"/>
      <c r="CC16" s="2410"/>
      <c r="CD16" s="2454">
        <v>1118</v>
      </c>
      <c r="CE16" s="2409"/>
      <c r="CF16" s="2409"/>
      <c r="CG16" s="2409"/>
      <c r="CH16" s="2409"/>
      <c r="CI16" s="2409"/>
      <c r="CJ16" s="2409"/>
      <c r="CK16" s="2409"/>
      <c r="CL16" s="2409"/>
      <c r="CM16" s="2409"/>
      <c r="CN16" s="2409"/>
      <c r="CO16" s="2409"/>
      <c r="CP16" s="2409"/>
      <c r="CQ16" s="2409"/>
      <c r="CR16" s="2409"/>
      <c r="CS16" s="2409"/>
      <c r="CT16" s="2409"/>
      <c r="CU16" s="2409"/>
      <c r="CV16" s="2409"/>
      <c r="CW16" s="2409"/>
      <c r="CX16" s="2409"/>
      <c r="CY16" s="2409"/>
      <c r="CZ16" s="2410"/>
      <c r="DA16" s="2312" t="s">
        <v>0</v>
      </c>
      <c r="DB16" s="2313"/>
      <c r="DC16" s="2314">
        <v>0</v>
      </c>
      <c r="DD16" s="2314"/>
      <c r="DE16" s="2314"/>
      <c r="DF16" s="2314"/>
      <c r="DG16" s="2314"/>
      <c r="DH16" s="2314"/>
      <c r="DI16" s="2314"/>
      <c r="DJ16" s="2314"/>
      <c r="DK16" s="2314"/>
      <c r="DL16" s="2314"/>
      <c r="DM16" s="2314"/>
      <c r="DN16" s="2314"/>
      <c r="DO16" s="2314"/>
      <c r="DP16" s="2314"/>
      <c r="DQ16" s="1958" t="s">
        <v>1</v>
      </c>
      <c r="DR16" s="2320"/>
      <c r="DS16" s="2312" t="s">
        <v>0</v>
      </c>
      <c r="DT16" s="2313"/>
      <c r="DU16" s="2314">
        <v>6856</v>
      </c>
      <c r="DV16" s="2314"/>
      <c r="DW16" s="2314"/>
      <c r="DX16" s="2314"/>
      <c r="DY16" s="2314"/>
      <c r="DZ16" s="2314"/>
      <c r="EA16" s="2314"/>
      <c r="EB16" s="2314"/>
      <c r="EC16" s="2314"/>
      <c r="ED16" s="2314"/>
      <c r="EE16" s="2314"/>
      <c r="EF16" s="2314"/>
      <c r="EG16" s="2314"/>
      <c r="EH16" s="2314"/>
      <c r="EI16" s="1958" t="s">
        <v>1</v>
      </c>
      <c r="EJ16" s="2320"/>
      <c r="EK16" s="2312" t="s">
        <v>0</v>
      </c>
      <c r="EL16" s="2313"/>
      <c r="EM16" s="2314">
        <v>340000</v>
      </c>
      <c r="EN16" s="2314"/>
      <c r="EO16" s="2314"/>
      <c r="EP16" s="2314"/>
      <c r="EQ16" s="2314"/>
      <c r="ER16" s="2314"/>
      <c r="ES16" s="2314"/>
      <c r="ET16" s="2314"/>
      <c r="EU16" s="2314"/>
      <c r="EV16" s="2314"/>
      <c r="EW16" s="2314"/>
      <c r="EX16" s="2314"/>
      <c r="EY16" s="2314"/>
      <c r="EZ16" s="1958" t="s">
        <v>1</v>
      </c>
      <c r="FA16" s="2320"/>
      <c r="FB16" s="2456">
        <f>'F1'!DJ109</f>
        <v>0</v>
      </c>
      <c r="FC16" s="2457"/>
      <c r="FD16" s="2457"/>
      <c r="FE16" s="2457"/>
      <c r="FF16" s="2457"/>
      <c r="FG16" s="2457"/>
      <c r="FH16" s="2457"/>
      <c r="FI16" s="2457"/>
      <c r="FJ16" s="2457"/>
      <c r="FK16" s="2457"/>
      <c r="FL16" s="2457"/>
      <c r="FM16" s="2457"/>
      <c r="FN16" s="2457"/>
      <c r="FO16" s="2457"/>
      <c r="FP16" s="2457"/>
      <c r="FQ16" s="2457"/>
      <c r="FR16" s="2458"/>
      <c r="FT16" s="148">
        <f>AQ16+BG16+CD16-DC16-DU16-EM16</f>
        <v>0</v>
      </c>
    </row>
    <row r="17" spans="1:176" ht="18" customHeight="1">
      <c r="C17" s="149"/>
      <c r="D17" s="2567"/>
      <c r="E17" s="2567"/>
      <c r="F17" s="2567"/>
      <c r="G17" s="2567"/>
      <c r="H17" s="2567"/>
      <c r="I17" s="2567"/>
      <c r="J17" s="2567"/>
      <c r="K17" s="2567"/>
      <c r="L17" s="2567"/>
      <c r="M17" s="2567"/>
      <c r="N17" s="2567"/>
      <c r="O17" s="2567"/>
      <c r="P17" s="2567"/>
      <c r="Q17" s="2567"/>
      <c r="R17" s="2567"/>
      <c r="S17" s="2567"/>
      <c r="T17" s="2567"/>
      <c r="U17" s="2567"/>
      <c r="V17" s="2567"/>
      <c r="W17" s="2567"/>
      <c r="X17" s="2568"/>
      <c r="Y17" s="3663">
        <v>7432</v>
      </c>
      <c r="Z17" s="3664"/>
      <c r="AA17" s="3664"/>
      <c r="AB17" s="3664"/>
      <c r="AC17" s="3665"/>
      <c r="AD17" s="147"/>
      <c r="AE17" s="449"/>
      <c r="AF17" s="449"/>
      <c r="AG17" s="449"/>
      <c r="AH17" s="449"/>
      <c r="AI17" s="944" t="s">
        <v>774</v>
      </c>
      <c r="AJ17" s="2328" t="s">
        <v>211</v>
      </c>
      <c r="AK17" s="2328"/>
      <c r="AL17" s="2328"/>
      <c r="AM17" s="448"/>
      <c r="AN17" s="448"/>
      <c r="AO17" s="2873" t="s">
        <v>8</v>
      </c>
      <c r="AP17" s="3671"/>
      <c r="AQ17" s="2399">
        <f>'F1'!EN109</f>
        <v>345738</v>
      </c>
      <c r="AR17" s="2388"/>
      <c r="AS17" s="2388"/>
      <c r="AT17" s="2388"/>
      <c r="AU17" s="2388"/>
      <c r="AV17" s="2388"/>
      <c r="AW17" s="2388"/>
      <c r="AX17" s="2388"/>
      <c r="AY17" s="2388"/>
      <c r="AZ17" s="2388"/>
      <c r="BA17" s="2388"/>
      <c r="BB17" s="2388"/>
      <c r="BC17" s="2388"/>
      <c r="BD17" s="2388"/>
      <c r="BE17" s="2388"/>
      <c r="BF17" s="2388"/>
      <c r="BG17" s="3084">
        <v>0</v>
      </c>
      <c r="BH17" s="2440"/>
      <c r="BI17" s="2440"/>
      <c r="BJ17" s="2440"/>
      <c r="BK17" s="2440"/>
      <c r="BL17" s="2440"/>
      <c r="BM17" s="2440"/>
      <c r="BN17" s="2440"/>
      <c r="BO17" s="2440"/>
      <c r="BP17" s="2440"/>
      <c r="BQ17" s="2440"/>
      <c r="BR17" s="2440"/>
      <c r="BS17" s="2440"/>
      <c r="BT17" s="2440"/>
      <c r="BU17" s="2440"/>
      <c r="BV17" s="2440"/>
      <c r="BW17" s="2440"/>
      <c r="BX17" s="2440"/>
      <c r="BY17" s="2440"/>
      <c r="BZ17" s="2440"/>
      <c r="CA17" s="2440"/>
      <c r="CB17" s="2440"/>
      <c r="CC17" s="2441"/>
      <c r="CD17" s="3084">
        <v>27200</v>
      </c>
      <c r="CE17" s="2440"/>
      <c r="CF17" s="2440"/>
      <c r="CG17" s="2440"/>
      <c r="CH17" s="2440"/>
      <c r="CI17" s="2440"/>
      <c r="CJ17" s="2440"/>
      <c r="CK17" s="2440"/>
      <c r="CL17" s="2440"/>
      <c r="CM17" s="2440"/>
      <c r="CN17" s="2440"/>
      <c r="CO17" s="2440"/>
      <c r="CP17" s="2440"/>
      <c r="CQ17" s="2440"/>
      <c r="CR17" s="2440"/>
      <c r="CS17" s="2440"/>
      <c r="CT17" s="2440"/>
      <c r="CU17" s="2440"/>
      <c r="CV17" s="2440"/>
      <c r="CW17" s="2440"/>
      <c r="CX17" s="2440"/>
      <c r="CY17" s="2440"/>
      <c r="CZ17" s="2441"/>
      <c r="DA17" s="2411" t="s">
        <v>0</v>
      </c>
      <c r="DB17" s="2390"/>
      <c r="DC17" s="1043">
        <v>0</v>
      </c>
      <c r="DD17" s="1043"/>
      <c r="DE17" s="1043"/>
      <c r="DF17" s="1043"/>
      <c r="DG17" s="1043"/>
      <c r="DH17" s="1043"/>
      <c r="DI17" s="1043"/>
      <c r="DJ17" s="1043"/>
      <c r="DK17" s="1043"/>
      <c r="DL17" s="1043"/>
      <c r="DM17" s="1043"/>
      <c r="DN17" s="1043"/>
      <c r="DO17" s="1043"/>
      <c r="DP17" s="1043"/>
      <c r="DQ17" s="2407" t="s">
        <v>1</v>
      </c>
      <c r="DR17" s="2416"/>
      <c r="DS17" s="2411" t="s">
        <v>0</v>
      </c>
      <c r="DT17" s="2390"/>
      <c r="DU17" s="1043">
        <v>27200</v>
      </c>
      <c r="DV17" s="1043"/>
      <c r="DW17" s="1043"/>
      <c r="DX17" s="1043"/>
      <c r="DY17" s="1043"/>
      <c r="DZ17" s="1043"/>
      <c r="EA17" s="1043"/>
      <c r="EB17" s="1043"/>
      <c r="EC17" s="1043"/>
      <c r="ED17" s="1043"/>
      <c r="EE17" s="1043"/>
      <c r="EF17" s="1043"/>
      <c r="EG17" s="1043"/>
      <c r="EH17" s="1043"/>
      <c r="EI17" s="2407" t="s">
        <v>1</v>
      </c>
      <c r="EJ17" s="2416"/>
      <c r="EK17" s="2390" t="s">
        <v>0</v>
      </c>
      <c r="EL17" s="2390"/>
      <c r="EM17" s="1043">
        <v>0</v>
      </c>
      <c r="EN17" s="1043"/>
      <c r="EO17" s="1043"/>
      <c r="EP17" s="1043"/>
      <c r="EQ17" s="1043"/>
      <c r="ER17" s="1043"/>
      <c r="ES17" s="1043"/>
      <c r="ET17" s="1043"/>
      <c r="EU17" s="1043"/>
      <c r="EV17" s="1043"/>
      <c r="EW17" s="1043"/>
      <c r="EX17" s="1043"/>
      <c r="EY17" s="1043"/>
      <c r="EZ17" s="2407" t="s">
        <v>1</v>
      </c>
      <c r="FA17" s="2407"/>
      <c r="FB17" s="2387">
        <f>'F1'!DY109</f>
        <v>345738</v>
      </c>
      <c r="FC17" s="2388"/>
      <c r="FD17" s="2388"/>
      <c r="FE17" s="2388"/>
      <c r="FF17" s="2388"/>
      <c r="FG17" s="2388"/>
      <c r="FH17" s="2388"/>
      <c r="FI17" s="2388"/>
      <c r="FJ17" s="2388"/>
      <c r="FK17" s="2388"/>
      <c r="FL17" s="2388"/>
      <c r="FM17" s="2388"/>
      <c r="FN17" s="2388"/>
      <c r="FO17" s="2388"/>
      <c r="FP17" s="2388"/>
      <c r="FQ17" s="2388"/>
      <c r="FR17" s="2389"/>
      <c r="FT17" s="148">
        <f>AQ17+BG17+CD17-DC17-DU17-EM17</f>
        <v>345738</v>
      </c>
    </row>
    <row r="18" spans="1:176" ht="24.75" customHeight="1">
      <c r="C18" s="146"/>
      <c r="D18" s="3116" t="s">
        <v>1207</v>
      </c>
      <c r="E18" s="3116"/>
      <c r="F18" s="3116"/>
      <c r="G18" s="3116"/>
      <c r="H18" s="3116"/>
      <c r="I18" s="3116"/>
      <c r="J18" s="3116"/>
      <c r="K18" s="3116"/>
      <c r="L18" s="3116"/>
      <c r="M18" s="3116"/>
      <c r="N18" s="3116"/>
      <c r="O18" s="3116"/>
      <c r="P18" s="3116"/>
      <c r="Q18" s="3116"/>
      <c r="R18" s="3116"/>
      <c r="S18" s="3116"/>
      <c r="T18" s="3116"/>
      <c r="U18" s="3116"/>
      <c r="V18" s="3116"/>
      <c r="W18" s="3116"/>
      <c r="X18" s="3116"/>
      <c r="Y18" s="3663">
        <v>7420</v>
      </c>
      <c r="Z18" s="3664"/>
      <c r="AA18" s="3664"/>
      <c r="AB18" s="3664"/>
      <c r="AC18" s="3665"/>
      <c r="AD18" s="147"/>
      <c r="AE18" s="449"/>
      <c r="AF18" s="449"/>
      <c r="AG18" s="449"/>
      <c r="AH18" s="449"/>
      <c r="AI18" s="944" t="s">
        <v>774</v>
      </c>
      <c r="AJ18" s="2328" t="s">
        <v>210</v>
      </c>
      <c r="AK18" s="2328"/>
      <c r="AL18" s="2328"/>
      <c r="AM18" s="448"/>
      <c r="AN18" s="448"/>
      <c r="AO18" s="2873" t="s">
        <v>7</v>
      </c>
      <c r="AP18" s="3671"/>
      <c r="AQ18" s="2399">
        <f>'F1'!DY118</f>
        <v>1166003</v>
      </c>
      <c r="AR18" s="2388"/>
      <c r="AS18" s="2388"/>
      <c r="AT18" s="2388"/>
      <c r="AU18" s="2388"/>
      <c r="AV18" s="2388"/>
      <c r="AW18" s="2388"/>
      <c r="AX18" s="2388"/>
      <c r="AY18" s="2388"/>
      <c r="AZ18" s="2388"/>
      <c r="BA18" s="2388"/>
      <c r="BB18" s="2388"/>
      <c r="BC18" s="2388"/>
      <c r="BD18" s="2388"/>
      <c r="BE18" s="2388"/>
      <c r="BF18" s="2388"/>
      <c r="BG18" s="2456">
        <f>SUM(BG22,BG24,BG26)</f>
        <v>106861</v>
      </c>
      <c r="BH18" s="2457"/>
      <c r="BI18" s="2457"/>
      <c r="BJ18" s="2457"/>
      <c r="BK18" s="2457"/>
      <c r="BL18" s="2457"/>
      <c r="BM18" s="2457"/>
      <c r="BN18" s="2457"/>
      <c r="BO18" s="2457"/>
      <c r="BP18" s="2457"/>
      <c r="BQ18" s="2457"/>
      <c r="BR18" s="2457"/>
      <c r="BS18" s="2457"/>
      <c r="BT18" s="2457"/>
      <c r="BU18" s="2457"/>
      <c r="BV18" s="2457"/>
      <c r="BW18" s="2457"/>
      <c r="BX18" s="2457"/>
      <c r="BY18" s="2457"/>
      <c r="BZ18" s="2457"/>
      <c r="CA18" s="2457"/>
      <c r="CB18" s="2457"/>
      <c r="CC18" s="2459"/>
      <c r="CD18" s="2456">
        <f>SUM(CD22,CD24,CD26)</f>
        <v>1020009</v>
      </c>
      <c r="CE18" s="2457"/>
      <c r="CF18" s="2457"/>
      <c r="CG18" s="2457"/>
      <c r="CH18" s="2457"/>
      <c r="CI18" s="2457"/>
      <c r="CJ18" s="2457"/>
      <c r="CK18" s="2457"/>
      <c r="CL18" s="2457"/>
      <c r="CM18" s="2457"/>
      <c r="CN18" s="2457"/>
      <c r="CO18" s="2457"/>
      <c r="CP18" s="2457"/>
      <c r="CQ18" s="2457"/>
      <c r="CR18" s="2457"/>
      <c r="CS18" s="2457"/>
      <c r="CT18" s="2457"/>
      <c r="CU18" s="2457"/>
      <c r="CV18" s="2457"/>
      <c r="CW18" s="2457"/>
      <c r="CX18" s="2457"/>
      <c r="CY18" s="2457"/>
      <c r="CZ18" s="2459"/>
      <c r="DA18" s="2312" t="s">
        <v>0</v>
      </c>
      <c r="DB18" s="2313"/>
      <c r="DC18" s="2189">
        <f>SUM(DC22,DC24,DC26)</f>
        <v>856861</v>
      </c>
      <c r="DD18" s="2189"/>
      <c r="DE18" s="2189"/>
      <c r="DF18" s="2189"/>
      <c r="DG18" s="2189"/>
      <c r="DH18" s="2189"/>
      <c r="DI18" s="2189"/>
      <c r="DJ18" s="2189"/>
      <c r="DK18" s="2189"/>
      <c r="DL18" s="2189"/>
      <c r="DM18" s="2189"/>
      <c r="DN18" s="2189"/>
      <c r="DO18" s="2189"/>
      <c r="DP18" s="2189"/>
      <c r="DQ18" s="1958" t="s">
        <v>1</v>
      </c>
      <c r="DR18" s="2320"/>
      <c r="DS18" s="2312" t="s">
        <v>0</v>
      </c>
      <c r="DT18" s="2313"/>
      <c r="DU18" s="2189">
        <f>SUM(DU22,DU24,DU26)</f>
        <v>973896</v>
      </c>
      <c r="DV18" s="2189"/>
      <c r="DW18" s="2189"/>
      <c r="DX18" s="2189"/>
      <c r="DY18" s="2189"/>
      <c r="DZ18" s="2189"/>
      <c r="EA18" s="2189"/>
      <c r="EB18" s="2189"/>
      <c r="EC18" s="2189"/>
      <c r="ED18" s="2189"/>
      <c r="EE18" s="2189"/>
      <c r="EF18" s="2189"/>
      <c r="EG18" s="2189"/>
      <c r="EH18" s="2189"/>
      <c r="EI18" s="1958" t="s">
        <v>1</v>
      </c>
      <c r="EJ18" s="2320"/>
      <c r="EK18" s="2669">
        <f>SUM(EK22,EK24,EK26)</f>
        <v>703997</v>
      </c>
      <c r="EL18" s="2189"/>
      <c r="EM18" s="2189"/>
      <c r="EN18" s="2189"/>
      <c r="EO18" s="2189"/>
      <c r="EP18" s="2189"/>
      <c r="EQ18" s="2189"/>
      <c r="ER18" s="2189"/>
      <c r="ES18" s="2189"/>
      <c r="ET18" s="2189"/>
      <c r="EU18" s="2189"/>
      <c r="EV18" s="2189"/>
      <c r="EW18" s="2189"/>
      <c r="EX18" s="2189"/>
      <c r="EY18" s="2189"/>
      <c r="EZ18" s="2189"/>
      <c r="FA18" s="2670"/>
      <c r="FB18" s="2456">
        <f>'F1'!DJ118</f>
        <v>1166113</v>
      </c>
      <c r="FC18" s="2457"/>
      <c r="FD18" s="2457"/>
      <c r="FE18" s="2457"/>
      <c r="FF18" s="2457"/>
      <c r="FG18" s="2457"/>
      <c r="FH18" s="2457"/>
      <c r="FI18" s="2457"/>
      <c r="FJ18" s="2457"/>
      <c r="FK18" s="2457"/>
      <c r="FL18" s="2457"/>
      <c r="FM18" s="2457"/>
      <c r="FN18" s="2457"/>
      <c r="FO18" s="2457"/>
      <c r="FP18" s="2457"/>
      <c r="FQ18" s="2457"/>
      <c r="FR18" s="2458"/>
      <c r="FT18" s="148">
        <f>AQ18+BG18+CD18-DC18-DU18+EK18</f>
        <v>1166113</v>
      </c>
    </row>
    <row r="19" spans="1:176" ht="26.25" customHeight="1">
      <c r="C19" s="149"/>
      <c r="D19" s="3685"/>
      <c r="E19" s="3685"/>
      <c r="F19" s="3685"/>
      <c r="G19" s="3685"/>
      <c r="H19" s="3685"/>
      <c r="I19" s="3685"/>
      <c r="J19" s="3685"/>
      <c r="K19" s="3685"/>
      <c r="L19" s="3685"/>
      <c r="M19" s="3685"/>
      <c r="N19" s="3685"/>
      <c r="O19" s="3685"/>
      <c r="P19" s="3685"/>
      <c r="Q19" s="3685"/>
      <c r="R19" s="3685"/>
      <c r="S19" s="3685"/>
      <c r="T19" s="3685"/>
      <c r="U19" s="3685"/>
      <c r="V19" s="3685"/>
      <c r="W19" s="3685"/>
      <c r="X19" s="3685"/>
      <c r="Y19" s="3663">
        <v>7440</v>
      </c>
      <c r="Z19" s="3664"/>
      <c r="AA19" s="3664"/>
      <c r="AB19" s="3664"/>
      <c r="AC19" s="3665"/>
      <c r="AD19" s="147"/>
      <c r="AE19" s="449"/>
      <c r="AF19" s="449"/>
      <c r="AG19" s="449"/>
      <c r="AH19" s="449"/>
      <c r="AI19" s="944" t="s">
        <v>774</v>
      </c>
      <c r="AJ19" s="2328" t="s">
        <v>211</v>
      </c>
      <c r="AK19" s="2328"/>
      <c r="AL19" s="2328"/>
      <c r="AM19" s="448"/>
      <c r="AN19" s="448"/>
      <c r="AO19" s="2873" t="s">
        <v>8</v>
      </c>
      <c r="AP19" s="3671"/>
      <c r="AQ19" s="2399">
        <f>'F1'!EN118</f>
        <v>4320373</v>
      </c>
      <c r="AR19" s="2388"/>
      <c r="AS19" s="2388"/>
      <c r="AT19" s="2388"/>
      <c r="AU19" s="2388"/>
      <c r="AV19" s="2388"/>
      <c r="AW19" s="2388"/>
      <c r="AX19" s="2388"/>
      <c r="AY19" s="2388"/>
      <c r="AZ19" s="2388"/>
      <c r="BA19" s="2388"/>
      <c r="BB19" s="2388"/>
      <c r="BC19" s="2388"/>
      <c r="BD19" s="2388"/>
      <c r="BE19" s="2388"/>
      <c r="BF19" s="2388"/>
      <c r="BG19" s="2456">
        <f>SUM(BG23,BG25,BG27)</f>
        <v>188996</v>
      </c>
      <c r="BH19" s="2457"/>
      <c r="BI19" s="2457"/>
      <c r="BJ19" s="2457"/>
      <c r="BK19" s="2457"/>
      <c r="BL19" s="2457"/>
      <c r="BM19" s="2457"/>
      <c r="BN19" s="2457"/>
      <c r="BO19" s="2457"/>
      <c r="BP19" s="2457"/>
      <c r="BQ19" s="2457"/>
      <c r="BR19" s="2457"/>
      <c r="BS19" s="2457"/>
      <c r="BT19" s="2457"/>
      <c r="BU19" s="2457"/>
      <c r="BV19" s="2457"/>
      <c r="BW19" s="2457"/>
      <c r="BX19" s="2457"/>
      <c r="BY19" s="2457"/>
      <c r="BZ19" s="2457"/>
      <c r="CA19" s="2457"/>
      <c r="CB19" s="2457"/>
      <c r="CC19" s="2459"/>
      <c r="CD19" s="2456">
        <f>SUM(CD23,CD25,CD27)</f>
        <v>4793</v>
      </c>
      <c r="CE19" s="2457"/>
      <c r="CF19" s="2457"/>
      <c r="CG19" s="2457"/>
      <c r="CH19" s="2457"/>
      <c r="CI19" s="2457"/>
      <c r="CJ19" s="2457"/>
      <c r="CK19" s="2457"/>
      <c r="CL19" s="2457"/>
      <c r="CM19" s="2457"/>
      <c r="CN19" s="2457"/>
      <c r="CO19" s="2457"/>
      <c r="CP19" s="2457"/>
      <c r="CQ19" s="2457"/>
      <c r="CR19" s="2457"/>
      <c r="CS19" s="2457"/>
      <c r="CT19" s="2457"/>
      <c r="CU19" s="2457"/>
      <c r="CV19" s="2457"/>
      <c r="CW19" s="2457"/>
      <c r="CX19" s="2457"/>
      <c r="CY19" s="2457"/>
      <c r="CZ19" s="2459"/>
      <c r="DA19" s="2411" t="s">
        <v>0</v>
      </c>
      <c r="DB19" s="2390"/>
      <c r="DC19" s="2189">
        <f>SUM(DC23,DC25,DC27)</f>
        <v>4509369</v>
      </c>
      <c r="DD19" s="2189"/>
      <c r="DE19" s="2189"/>
      <c r="DF19" s="2189"/>
      <c r="DG19" s="2189"/>
      <c r="DH19" s="2189"/>
      <c r="DI19" s="2189"/>
      <c r="DJ19" s="2189"/>
      <c r="DK19" s="2189"/>
      <c r="DL19" s="2189"/>
      <c r="DM19" s="2189"/>
      <c r="DN19" s="2189"/>
      <c r="DO19" s="2189"/>
      <c r="DP19" s="2189"/>
      <c r="DQ19" s="2407" t="s">
        <v>1</v>
      </c>
      <c r="DR19" s="2416"/>
      <c r="DS19" s="2411" t="s">
        <v>0</v>
      </c>
      <c r="DT19" s="2390"/>
      <c r="DU19" s="2189">
        <f>SUM(DU23,DU25,DU27)</f>
        <v>4793</v>
      </c>
      <c r="DV19" s="2189"/>
      <c r="DW19" s="2189"/>
      <c r="DX19" s="2189"/>
      <c r="DY19" s="2189"/>
      <c r="DZ19" s="2189"/>
      <c r="EA19" s="2189"/>
      <c r="EB19" s="2189"/>
      <c r="EC19" s="2189"/>
      <c r="ED19" s="2189"/>
      <c r="EE19" s="2189"/>
      <c r="EF19" s="2189"/>
      <c r="EG19" s="2189"/>
      <c r="EH19" s="2189"/>
      <c r="EI19" s="2407" t="s">
        <v>1</v>
      </c>
      <c r="EJ19" s="2416"/>
      <c r="EK19" s="2669">
        <f>SUM(EK23,EK25,EK27)</f>
        <v>1166003</v>
      </c>
      <c r="EL19" s="2189"/>
      <c r="EM19" s="2189"/>
      <c r="EN19" s="2189"/>
      <c r="EO19" s="2189"/>
      <c r="EP19" s="2189"/>
      <c r="EQ19" s="2189"/>
      <c r="ER19" s="2189"/>
      <c r="ES19" s="2189"/>
      <c r="ET19" s="2189"/>
      <c r="EU19" s="2189"/>
      <c r="EV19" s="2189"/>
      <c r="EW19" s="2189"/>
      <c r="EX19" s="2189"/>
      <c r="EY19" s="2189"/>
      <c r="EZ19" s="2189"/>
      <c r="FA19" s="2670"/>
      <c r="FB19" s="2387">
        <f>'F1'!DY118</f>
        <v>1166003</v>
      </c>
      <c r="FC19" s="2388"/>
      <c r="FD19" s="2388"/>
      <c r="FE19" s="2388"/>
      <c r="FF19" s="2388"/>
      <c r="FG19" s="2388"/>
      <c r="FH19" s="2388"/>
      <c r="FI19" s="2388"/>
      <c r="FJ19" s="2388"/>
      <c r="FK19" s="2388"/>
      <c r="FL19" s="2388"/>
      <c r="FM19" s="2388"/>
      <c r="FN19" s="2388"/>
      <c r="FO19" s="2388"/>
      <c r="FP19" s="2388"/>
      <c r="FQ19" s="2388"/>
      <c r="FR19" s="2389"/>
      <c r="FT19" s="148">
        <f>AQ19+BG19+CD19-DC19-DU19+EK19</f>
        <v>1166003</v>
      </c>
    </row>
    <row r="20" spans="1:176" s="450" customFormat="1" ht="13.5" customHeight="1">
      <c r="A20" s="629"/>
      <c r="C20" s="150"/>
      <c r="D20" s="3672" t="s">
        <v>406</v>
      </c>
      <c r="E20" s="3672"/>
      <c r="F20" s="3672"/>
      <c r="G20" s="3672"/>
      <c r="H20" s="3672"/>
      <c r="I20" s="3672"/>
      <c r="J20" s="3672"/>
      <c r="K20" s="3672"/>
      <c r="L20" s="3672"/>
      <c r="M20" s="3672"/>
      <c r="N20" s="3672"/>
      <c r="O20" s="3672"/>
      <c r="P20" s="3672"/>
      <c r="Q20" s="3672"/>
      <c r="R20" s="3672"/>
      <c r="S20" s="3672"/>
      <c r="T20" s="3672"/>
      <c r="U20" s="3672"/>
      <c r="V20" s="3672"/>
      <c r="W20" s="3672"/>
      <c r="X20" s="3673"/>
      <c r="Y20" s="3663"/>
      <c r="Z20" s="3664"/>
      <c r="AA20" s="3664"/>
      <c r="AB20" s="3664"/>
      <c r="AC20" s="3665"/>
      <c r="AD20" s="2869"/>
      <c r="AE20" s="2870"/>
      <c r="AF20" s="2870"/>
      <c r="AG20" s="2870"/>
      <c r="AH20" s="2870"/>
      <c r="AI20" s="2870"/>
      <c r="AJ20" s="2870"/>
      <c r="AK20" s="2870"/>
      <c r="AL20" s="2870"/>
      <c r="AM20" s="2870"/>
      <c r="AN20" s="2870"/>
      <c r="AO20" s="2870"/>
      <c r="AP20" s="2887"/>
      <c r="AQ20" s="2896"/>
      <c r="AR20" s="2897"/>
      <c r="AS20" s="2897"/>
      <c r="AT20" s="2897"/>
      <c r="AU20" s="2897"/>
      <c r="AV20" s="2897"/>
      <c r="AW20" s="2897"/>
      <c r="AX20" s="2897"/>
      <c r="AY20" s="2897"/>
      <c r="AZ20" s="2897"/>
      <c r="BA20" s="2897"/>
      <c r="BB20" s="2897"/>
      <c r="BC20" s="2897"/>
      <c r="BD20" s="2897"/>
      <c r="BE20" s="2897"/>
      <c r="BF20" s="2897"/>
      <c r="BG20" s="2899"/>
      <c r="BH20" s="2897"/>
      <c r="BI20" s="2897"/>
      <c r="BJ20" s="2897"/>
      <c r="BK20" s="2897"/>
      <c r="BL20" s="2897"/>
      <c r="BM20" s="2897"/>
      <c r="BN20" s="2897"/>
      <c r="BO20" s="2897"/>
      <c r="BP20" s="2897"/>
      <c r="BQ20" s="2897"/>
      <c r="BR20" s="2897"/>
      <c r="BS20" s="2897"/>
      <c r="BT20" s="2897"/>
      <c r="BU20" s="2897"/>
      <c r="BV20" s="2897"/>
      <c r="BW20" s="2897"/>
      <c r="BX20" s="2897"/>
      <c r="BY20" s="2897"/>
      <c r="BZ20" s="2897"/>
      <c r="CA20" s="2897"/>
      <c r="CB20" s="2897"/>
      <c r="CC20" s="2898"/>
      <c r="CD20" s="2899"/>
      <c r="CE20" s="2897"/>
      <c r="CF20" s="2897"/>
      <c r="CG20" s="2897"/>
      <c r="CH20" s="2897"/>
      <c r="CI20" s="2897"/>
      <c r="CJ20" s="2897"/>
      <c r="CK20" s="2897"/>
      <c r="CL20" s="2897"/>
      <c r="CM20" s="2897"/>
      <c r="CN20" s="2897"/>
      <c r="CO20" s="2897"/>
      <c r="CP20" s="2897"/>
      <c r="CQ20" s="2897"/>
      <c r="CR20" s="2897"/>
      <c r="CS20" s="2897"/>
      <c r="CT20" s="2897"/>
      <c r="CU20" s="2897"/>
      <c r="CV20" s="2897"/>
      <c r="CW20" s="2897"/>
      <c r="CX20" s="2897"/>
      <c r="CY20" s="2897"/>
      <c r="CZ20" s="2898"/>
      <c r="DA20" s="2411"/>
      <c r="DB20" s="2390"/>
      <c r="DC20" s="1948"/>
      <c r="DD20" s="1948"/>
      <c r="DE20" s="1948"/>
      <c r="DF20" s="1948"/>
      <c r="DG20" s="1948"/>
      <c r="DH20" s="1948"/>
      <c r="DI20" s="1948"/>
      <c r="DJ20" s="1948"/>
      <c r="DK20" s="1948"/>
      <c r="DL20" s="1948"/>
      <c r="DM20" s="1948"/>
      <c r="DN20" s="1948"/>
      <c r="DO20" s="1948"/>
      <c r="DP20" s="1948"/>
      <c r="DQ20" s="2407"/>
      <c r="DR20" s="2416"/>
      <c r="DS20" s="2411"/>
      <c r="DT20" s="2390"/>
      <c r="DU20" s="1948"/>
      <c r="DV20" s="1948"/>
      <c r="DW20" s="1948"/>
      <c r="DX20" s="1948"/>
      <c r="DY20" s="1948"/>
      <c r="DZ20" s="1948"/>
      <c r="EA20" s="1948"/>
      <c r="EB20" s="1948"/>
      <c r="EC20" s="1948"/>
      <c r="ED20" s="1948"/>
      <c r="EE20" s="1948"/>
      <c r="EF20" s="1948"/>
      <c r="EG20" s="1948"/>
      <c r="EH20" s="1948"/>
      <c r="EI20" s="2407"/>
      <c r="EJ20" s="2416"/>
      <c r="EK20" s="2390"/>
      <c r="EL20" s="2390"/>
      <c r="EM20" s="2116"/>
      <c r="EN20" s="2116"/>
      <c r="EO20" s="2116"/>
      <c r="EP20" s="2116"/>
      <c r="EQ20" s="2116"/>
      <c r="ER20" s="2116"/>
      <c r="ES20" s="2116"/>
      <c r="ET20" s="2116"/>
      <c r="EU20" s="2116"/>
      <c r="EV20" s="2116"/>
      <c r="EW20" s="2116"/>
      <c r="EX20" s="2116"/>
      <c r="EY20" s="2116"/>
      <c r="EZ20" s="2407"/>
      <c r="FA20" s="2407"/>
      <c r="FB20" s="2899"/>
      <c r="FC20" s="2897"/>
      <c r="FD20" s="2897"/>
      <c r="FE20" s="2897"/>
      <c r="FF20" s="2897"/>
      <c r="FG20" s="2897"/>
      <c r="FH20" s="2897"/>
      <c r="FI20" s="2897"/>
      <c r="FJ20" s="2897"/>
      <c r="FK20" s="2897"/>
      <c r="FL20" s="2897"/>
      <c r="FM20" s="2897"/>
      <c r="FN20" s="2897"/>
      <c r="FO20" s="2897"/>
      <c r="FP20" s="2897"/>
      <c r="FQ20" s="2897"/>
      <c r="FR20" s="2900"/>
    </row>
    <row r="21" spans="1:176" ht="2.25" customHeight="1">
      <c r="C21" s="149"/>
      <c r="D21" s="3674"/>
      <c r="E21" s="3674"/>
      <c r="F21" s="3674"/>
      <c r="G21" s="3674"/>
      <c r="H21" s="3674"/>
      <c r="I21" s="3674"/>
      <c r="J21" s="3674"/>
      <c r="K21" s="3674"/>
      <c r="L21" s="3674"/>
      <c r="M21" s="3674"/>
      <c r="N21" s="3674"/>
      <c r="O21" s="3674"/>
      <c r="P21" s="3674"/>
      <c r="Q21" s="3674"/>
      <c r="R21" s="3674"/>
      <c r="S21" s="3674"/>
      <c r="T21" s="3674"/>
      <c r="U21" s="3674"/>
      <c r="V21" s="3674"/>
      <c r="W21" s="3674"/>
      <c r="X21" s="3675"/>
      <c r="Y21" s="3676"/>
      <c r="Z21" s="3677"/>
      <c r="AA21" s="3677"/>
      <c r="AB21" s="3677"/>
      <c r="AC21" s="3678"/>
      <c r="AD21" s="2871"/>
      <c r="AE21" s="2872"/>
      <c r="AF21" s="2872"/>
      <c r="AG21" s="2872"/>
      <c r="AH21" s="2872"/>
      <c r="AI21" s="2872"/>
      <c r="AJ21" s="2872"/>
      <c r="AK21" s="2872"/>
      <c r="AL21" s="2872"/>
      <c r="AM21" s="2872"/>
      <c r="AN21" s="2872"/>
      <c r="AO21" s="2872"/>
      <c r="AP21" s="2888"/>
      <c r="AQ21" s="3584"/>
      <c r="AR21" s="3555"/>
      <c r="AS21" s="3555"/>
      <c r="AT21" s="3555"/>
      <c r="AU21" s="3555"/>
      <c r="AV21" s="3555"/>
      <c r="AW21" s="3555"/>
      <c r="AX21" s="3555"/>
      <c r="AY21" s="3555"/>
      <c r="AZ21" s="3555"/>
      <c r="BA21" s="3555"/>
      <c r="BB21" s="3555"/>
      <c r="BC21" s="3555"/>
      <c r="BD21" s="3555"/>
      <c r="BE21" s="3555"/>
      <c r="BF21" s="3555"/>
      <c r="BG21" s="3679"/>
      <c r="BH21" s="3555"/>
      <c r="BI21" s="3555"/>
      <c r="BJ21" s="3555"/>
      <c r="BK21" s="3555"/>
      <c r="BL21" s="3555"/>
      <c r="BM21" s="3555"/>
      <c r="BN21" s="3555"/>
      <c r="BO21" s="3555"/>
      <c r="BP21" s="3555"/>
      <c r="BQ21" s="3555"/>
      <c r="BR21" s="3555"/>
      <c r="BS21" s="3555"/>
      <c r="BT21" s="3555"/>
      <c r="BU21" s="3555"/>
      <c r="BV21" s="3555"/>
      <c r="BW21" s="3555"/>
      <c r="BX21" s="3555"/>
      <c r="BY21" s="3555"/>
      <c r="BZ21" s="3555"/>
      <c r="CA21" s="3555"/>
      <c r="CB21" s="3555"/>
      <c r="CC21" s="3680"/>
      <c r="CD21" s="3679"/>
      <c r="CE21" s="3555"/>
      <c r="CF21" s="3555"/>
      <c r="CG21" s="3555"/>
      <c r="CH21" s="3555"/>
      <c r="CI21" s="3555"/>
      <c r="CJ21" s="3555"/>
      <c r="CK21" s="3555"/>
      <c r="CL21" s="3555"/>
      <c r="CM21" s="3555"/>
      <c r="CN21" s="3555"/>
      <c r="CO21" s="3555"/>
      <c r="CP21" s="3555"/>
      <c r="CQ21" s="3555"/>
      <c r="CR21" s="3555"/>
      <c r="CS21" s="3555"/>
      <c r="CT21" s="3555"/>
      <c r="CU21" s="3555"/>
      <c r="CV21" s="3555"/>
      <c r="CW21" s="3555"/>
      <c r="CX21" s="3555"/>
      <c r="CY21" s="3555"/>
      <c r="CZ21" s="3680"/>
      <c r="DA21" s="3681"/>
      <c r="DB21" s="3682"/>
      <c r="DC21" s="1953"/>
      <c r="DD21" s="1953"/>
      <c r="DE21" s="1953"/>
      <c r="DF21" s="1953"/>
      <c r="DG21" s="1953"/>
      <c r="DH21" s="1953"/>
      <c r="DI21" s="1953"/>
      <c r="DJ21" s="1953"/>
      <c r="DK21" s="1953"/>
      <c r="DL21" s="1953"/>
      <c r="DM21" s="1953"/>
      <c r="DN21" s="1953"/>
      <c r="DO21" s="1953"/>
      <c r="DP21" s="1953"/>
      <c r="DQ21" s="3683"/>
      <c r="DR21" s="3684"/>
      <c r="DS21" s="3681"/>
      <c r="DT21" s="3682"/>
      <c r="DU21" s="1953"/>
      <c r="DV21" s="1953"/>
      <c r="DW21" s="1953"/>
      <c r="DX21" s="1953"/>
      <c r="DY21" s="1953"/>
      <c r="DZ21" s="1953"/>
      <c r="EA21" s="1953"/>
      <c r="EB21" s="1953"/>
      <c r="EC21" s="1953"/>
      <c r="ED21" s="1953"/>
      <c r="EE21" s="1953"/>
      <c r="EF21" s="1953"/>
      <c r="EG21" s="1953"/>
      <c r="EH21" s="1953"/>
      <c r="EI21" s="3683"/>
      <c r="EJ21" s="3684"/>
      <c r="EK21" s="3682"/>
      <c r="EL21" s="3682"/>
      <c r="EM21" s="2049"/>
      <c r="EN21" s="2049"/>
      <c r="EO21" s="2049"/>
      <c r="EP21" s="2049"/>
      <c r="EQ21" s="2049"/>
      <c r="ER21" s="2049"/>
      <c r="ES21" s="2049"/>
      <c r="ET21" s="2049"/>
      <c r="EU21" s="2049"/>
      <c r="EV21" s="2049"/>
      <c r="EW21" s="2049"/>
      <c r="EX21" s="2049"/>
      <c r="EY21" s="2049"/>
      <c r="EZ21" s="3683"/>
      <c r="FA21" s="3683"/>
      <c r="FB21" s="3679"/>
      <c r="FC21" s="3555"/>
      <c r="FD21" s="3555"/>
      <c r="FE21" s="3555"/>
      <c r="FF21" s="3555"/>
      <c r="FG21" s="3555"/>
      <c r="FH21" s="3555"/>
      <c r="FI21" s="3555"/>
      <c r="FJ21" s="3555"/>
      <c r="FK21" s="3555"/>
      <c r="FL21" s="3555"/>
      <c r="FM21" s="3555"/>
      <c r="FN21" s="3555"/>
      <c r="FO21" s="3555"/>
      <c r="FP21" s="3555"/>
      <c r="FQ21" s="3555"/>
      <c r="FR21" s="3556"/>
    </row>
    <row r="22" spans="1:176" ht="18" customHeight="1">
      <c r="C22" s="146"/>
      <c r="D22" s="2338" t="s">
        <v>1200</v>
      </c>
      <c r="E22" s="2338"/>
      <c r="F22" s="2338"/>
      <c r="G22" s="2338"/>
      <c r="H22" s="2338"/>
      <c r="I22" s="2338"/>
      <c r="J22" s="2338"/>
      <c r="K22" s="2338"/>
      <c r="L22" s="2338"/>
      <c r="M22" s="2338"/>
      <c r="N22" s="2338"/>
      <c r="O22" s="2338"/>
      <c r="P22" s="2338"/>
      <c r="Q22" s="2338"/>
      <c r="R22" s="2338"/>
      <c r="S22" s="2338"/>
      <c r="T22" s="2338"/>
      <c r="U22" s="2338"/>
      <c r="V22" s="2338"/>
      <c r="W22" s="2338"/>
      <c r="X22" s="2339"/>
      <c r="Y22" s="3663">
        <v>7421</v>
      </c>
      <c r="Z22" s="3664"/>
      <c r="AA22" s="3664"/>
      <c r="AB22" s="3664"/>
      <c r="AC22" s="3665"/>
      <c r="AD22" s="147"/>
      <c r="AE22" s="449"/>
      <c r="AF22" s="449"/>
      <c r="AG22" s="449"/>
      <c r="AH22" s="449"/>
      <c r="AI22" s="944" t="s">
        <v>774</v>
      </c>
      <c r="AJ22" s="2328" t="s">
        <v>210</v>
      </c>
      <c r="AK22" s="2328"/>
      <c r="AL22" s="2328"/>
      <c r="AM22" s="448"/>
      <c r="AN22" s="448"/>
      <c r="AO22" s="2873" t="s">
        <v>7</v>
      </c>
      <c r="AP22" s="3671"/>
      <c r="AQ22" s="2443">
        <f>FB23</f>
        <v>1166003</v>
      </c>
      <c r="AR22" s="2444"/>
      <c r="AS22" s="2444"/>
      <c r="AT22" s="2444"/>
      <c r="AU22" s="2444"/>
      <c r="AV22" s="2444"/>
      <c r="AW22" s="2444"/>
      <c r="AX22" s="2444"/>
      <c r="AY22" s="2444"/>
      <c r="AZ22" s="2444"/>
      <c r="BA22" s="2444"/>
      <c r="BB22" s="2444"/>
      <c r="BC22" s="2444"/>
      <c r="BD22" s="2444"/>
      <c r="BE22" s="2444"/>
      <c r="BF22" s="2445"/>
      <c r="BG22" s="3079">
        <v>106861</v>
      </c>
      <c r="BH22" s="2451"/>
      <c r="BI22" s="2451"/>
      <c r="BJ22" s="2451"/>
      <c r="BK22" s="2451"/>
      <c r="BL22" s="2451"/>
      <c r="BM22" s="2451"/>
      <c r="BN22" s="2451"/>
      <c r="BO22" s="2451"/>
      <c r="BP22" s="2451"/>
      <c r="BQ22" s="2451"/>
      <c r="BR22" s="2451"/>
      <c r="BS22" s="2451"/>
      <c r="BT22" s="2451"/>
      <c r="BU22" s="2451"/>
      <c r="BV22" s="2451"/>
      <c r="BW22" s="2451"/>
      <c r="BX22" s="2451"/>
      <c r="BY22" s="2451"/>
      <c r="BZ22" s="2451"/>
      <c r="CA22" s="2451"/>
      <c r="CB22" s="2451"/>
      <c r="CC22" s="2452"/>
      <c r="CD22" s="3079">
        <v>1014644</v>
      </c>
      <c r="CE22" s="2451"/>
      <c r="CF22" s="2451"/>
      <c r="CG22" s="2451"/>
      <c r="CH22" s="2451"/>
      <c r="CI22" s="2451"/>
      <c r="CJ22" s="2451"/>
      <c r="CK22" s="2451"/>
      <c r="CL22" s="2451"/>
      <c r="CM22" s="2451"/>
      <c r="CN22" s="2451"/>
      <c r="CO22" s="2451"/>
      <c r="CP22" s="2451"/>
      <c r="CQ22" s="2451"/>
      <c r="CR22" s="2451"/>
      <c r="CS22" s="2451"/>
      <c r="CT22" s="2451"/>
      <c r="CU22" s="2451"/>
      <c r="CV22" s="2451"/>
      <c r="CW22" s="2451"/>
      <c r="CX22" s="2451"/>
      <c r="CY22" s="2451"/>
      <c r="CZ22" s="2452"/>
      <c r="DA22" s="2450" t="s">
        <v>0</v>
      </c>
      <c r="DB22" s="2435"/>
      <c r="DC22" s="2436">
        <v>516861</v>
      </c>
      <c r="DD22" s="2436"/>
      <c r="DE22" s="2436"/>
      <c r="DF22" s="2436"/>
      <c r="DG22" s="2436"/>
      <c r="DH22" s="2436"/>
      <c r="DI22" s="2436"/>
      <c r="DJ22" s="2436"/>
      <c r="DK22" s="2436"/>
      <c r="DL22" s="2436"/>
      <c r="DM22" s="2436"/>
      <c r="DN22" s="2436"/>
      <c r="DO22" s="2436"/>
      <c r="DP22" s="2436"/>
      <c r="DQ22" s="2449" t="s">
        <v>1</v>
      </c>
      <c r="DR22" s="2453"/>
      <c r="DS22" s="2450" t="s">
        <v>0</v>
      </c>
      <c r="DT22" s="2435"/>
      <c r="DU22" s="2436">
        <v>968531</v>
      </c>
      <c r="DV22" s="2436"/>
      <c r="DW22" s="2436"/>
      <c r="DX22" s="2436"/>
      <c r="DY22" s="2436"/>
      <c r="DZ22" s="2436"/>
      <c r="EA22" s="2436"/>
      <c r="EB22" s="2436"/>
      <c r="EC22" s="2436"/>
      <c r="ED22" s="2436"/>
      <c r="EE22" s="2436"/>
      <c r="EF22" s="2436"/>
      <c r="EG22" s="2436"/>
      <c r="EH22" s="2436"/>
      <c r="EI22" s="2449" t="s">
        <v>1</v>
      </c>
      <c r="EJ22" s="2453"/>
      <c r="EK22" s="3688">
        <v>363997</v>
      </c>
      <c r="EL22" s="2314"/>
      <c r="EM22" s="2314"/>
      <c r="EN22" s="2314"/>
      <c r="EO22" s="2314"/>
      <c r="EP22" s="2314"/>
      <c r="EQ22" s="2314"/>
      <c r="ER22" s="2314"/>
      <c r="ES22" s="2314"/>
      <c r="ET22" s="2314"/>
      <c r="EU22" s="2314"/>
      <c r="EV22" s="2314"/>
      <c r="EW22" s="2314"/>
      <c r="EX22" s="2314"/>
      <c r="EY22" s="2314"/>
      <c r="EZ22" s="2314"/>
      <c r="FA22" s="3689"/>
      <c r="FB22" s="2850">
        <f>'F1'!DJ120</f>
        <v>1166113</v>
      </c>
      <c r="FC22" s="2444"/>
      <c r="FD22" s="2444"/>
      <c r="FE22" s="2444"/>
      <c r="FF22" s="2444"/>
      <c r="FG22" s="2444"/>
      <c r="FH22" s="2444"/>
      <c r="FI22" s="2444"/>
      <c r="FJ22" s="2444"/>
      <c r="FK22" s="2444"/>
      <c r="FL22" s="2444"/>
      <c r="FM22" s="2444"/>
      <c r="FN22" s="2444"/>
      <c r="FO22" s="2444"/>
      <c r="FP22" s="2444"/>
      <c r="FQ22" s="2444"/>
      <c r="FR22" s="2851"/>
      <c r="FT22" s="148">
        <f>AQ22+BG22+CD22-DC22-DU22+EK22</f>
        <v>1166113</v>
      </c>
    </row>
    <row r="23" spans="1:176" ht="18" customHeight="1">
      <c r="C23" s="149"/>
      <c r="D23" s="2567"/>
      <c r="E23" s="2567"/>
      <c r="F23" s="2567"/>
      <c r="G23" s="2567"/>
      <c r="H23" s="2567"/>
      <c r="I23" s="2567"/>
      <c r="J23" s="2567"/>
      <c r="K23" s="2567"/>
      <c r="L23" s="2567"/>
      <c r="M23" s="2567"/>
      <c r="N23" s="2567"/>
      <c r="O23" s="2567"/>
      <c r="P23" s="2567"/>
      <c r="Q23" s="2567"/>
      <c r="R23" s="2567"/>
      <c r="S23" s="2567"/>
      <c r="T23" s="2567"/>
      <c r="U23" s="2567"/>
      <c r="V23" s="2567"/>
      <c r="W23" s="2567"/>
      <c r="X23" s="2568"/>
      <c r="Y23" s="3663">
        <v>7441</v>
      </c>
      <c r="Z23" s="3664"/>
      <c r="AA23" s="3664"/>
      <c r="AB23" s="3664"/>
      <c r="AC23" s="3665"/>
      <c r="AD23" s="147"/>
      <c r="AE23" s="449"/>
      <c r="AF23" s="449"/>
      <c r="AG23" s="449"/>
      <c r="AH23" s="449"/>
      <c r="AI23" s="944" t="s">
        <v>774</v>
      </c>
      <c r="AJ23" s="2328" t="s">
        <v>211</v>
      </c>
      <c r="AK23" s="2328"/>
      <c r="AL23" s="2328"/>
      <c r="AM23" s="448"/>
      <c r="AN23" s="448"/>
      <c r="AO23" s="2873" t="s">
        <v>8</v>
      </c>
      <c r="AP23" s="3671"/>
      <c r="AQ23" s="2399">
        <f>'F1'!EN120</f>
        <v>4320373</v>
      </c>
      <c r="AR23" s="2388"/>
      <c r="AS23" s="2388"/>
      <c r="AT23" s="2388"/>
      <c r="AU23" s="2388"/>
      <c r="AV23" s="2388"/>
      <c r="AW23" s="2388"/>
      <c r="AX23" s="2388"/>
      <c r="AY23" s="2388"/>
      <c r="AZ23" s="2388"/>
      <c r="BA23" s="2388"/>
      <c r="BB23" s="2388"/>
      <c r="BC23" s="2388"/>
      <c r="BD23" s="2388"/>
      <c r="BE23" s="2388"/>
      <c r="BF23" s="2388"/>
      <c r="BG23" s="3084">
        <v>188996</v>
      </c>
      <c r="BH23" s="2440"/>
      <c r="BI23" s="2440"/>
      <c r="BJ23" s="2440"/>
      <c r="BK23" s="2440"/>
      <c r="BL23" s="2440"/>
      <c r="BM23" s="2440"/>
      <c r="BN23" s="2440"/>
      <c r="BO23" s="2440"/>
      <c r="BP23" s="2440"/>
      <c r="BQ23" s="2440"/>
      <c r="BR23" s="2440"/>
      <c r="BS23" s="2440"/>
      <c r="BT23" s="2440"/>
      <c r="BU23" s="2440"/>
      <c r="BV23" s="2440"/>
      <c r="BW23" s="2440"/>
      <c r="BX23" s="2440"/>
      <c r="BY23" s="2440"/>
      <c r="BZ23" s="2440"/>
      <c r="CA23" s="2440"/>
      <c r="CB23" s="2440"/>
      <c r="CC23" s="2441"/>
      <c r="CD23" s="3084">
        <v>4793</v>
      </c>
      <c r="CE23" s="2440"/>
      <c r="CF23" s="2440"/>
      <c r="CG23" s="2440"/>
      <c r="CH23" s="2440"/>
      <c r="CI23" s="2440"/>
      <c r="CJ23" s="2440"/>
      <c r="CK23" s="2440"/>
      <c r="CL23" s="2440"/>
      <c r="CM23" s="2440"/>
      <c r="CN23" s="2440"/>
      <c r="CO23" s="2440"/>
      <c r="CP23" s="2440"/>
      <c r="CQ23" s="2440"/>
      <c r="CR23" s="2440"/>
      <c r="CS23" s="2440"/>
      <c r="CT23" s="2440"/>
      <c r="CU23" s="2440"/>
      <c r="CV23" s="2440"/>
      <c r="CW23" s="2440"/>
      <c r="CX23" s="2440"/>
      <c r="CY23" s="2440"/>
      <c r="CZ23" s="2441"/>
      <c r="DA23" s="2411" t="s">
        <v>0</v>
      </c>
      <c r="DB23" s="2390"/>
      <c r="DC23" s="1043">
        <v>4509369</v>
      </c>
      <c r="DD23" s="1043"/>
      <c r="DE23" s="1043"/>
      <c r="DF23" s="1043"/>
      <c r="DG23" s="1043"/>
      <c r="DH23" s="1043"/>
      <c r="DI23" s="1043"/>
      <c r="DJ23" s="1043"/>
      <c r="DK23" s="1043"/>
      <c r="DL23" s="1043"/>
      <c r="DM23" s="1043"/>
      <c r="DN23" s="1043"/>
      <c r="DO23" s="1043"/>
      <c r="DP23" s="1043"/>
      <c r="DQ23" s="2407" t="s">
        <v>1</v>
      </c>
      <c r="DR23" s="2416"/>
      <c r="DS23" s="2411" t="s">
        <v>0</v>
      </c>
      <c r="DT23" s="2390"/>
      <c r="DU23" s="1043">
        <v>4793</v>
      </c>
      <c r="DV23" s="1043"/>
      <c r="DW23" s="1043"/>
      <c r="DX23" s="1043"/>
      <c r="DY23" s="1043"/>
      <c r="DZ23" s="1043"/>
      <c r="EA23" s="1043"/>
      <c r="EB23" s="1043"/>
      <c r="EC23" s="1043"/>
      <c r="ED23" s="1043"/>
      <c r="EE23" s="1043"/>
      <c r="EF23" s="1043"/>
      <c r="EG23" s="1043"/>
      <c r="EH23" s="1043"/>
      <c r="EI23" s="2407" t="s">
        <v>1</v>
      </c>
      <c r="EJ23" s="2416"/>
      <c r="EK23" s="3688">
        <v>1166003</v>
      </c>
      <c r="EL23" s="2314"/>
      <c r="EM23" s="2314"/>
      <c r="EN23" s="2314"/>
      <c r="EO23" s="2314"/>
      <c r="EP23" s="2314"/>
      <c r="EQ23" s="2314"/>
      <c r="ER23" s="2314"/>
      <c r="ES23" s="2314"/>
      <c r="ET23" s="2314"/>
      <c r="EU23" s="2314"/>
      <c r="EV23" s="2314"/>
      <c r="EW23" s="2314"/>
      <c r="EX23" s="2314"/>
      <c r="EY23" s="2314"/>
      <c r="EZ23" s="2314"/>
      <c r="FA23" s="3689"/>
      <c r="FB23" s="2387">
        <f>'F1'!DY120</f>
        <v>1166003</v>
      </c>
      <c r="FC23" s="2388"/>
      <c r="FD23" s="2388"/>
      <c r="FE23" s="2388"/>
      <c r="FF23" s="2388"/>
      <c r="FG23" s="2388"/>
      <c r="FH23" s="2388"/>
      <c r="FI23" s="2388"/>
      <c r="FJ23" s="2388"/>
      <c r="FK23" s="2388"/>
      <c r="FL23" s="2388"/>
      <c r="FM23" s="2388"/>
      <c r="FN23" s="2388"/>
      <c r="FO23" s="2388"/>
      <c r="FP23" s="2388"/>
      <c r="FQ23" s="2388"/>
      <c r="FR23" s="2389"/>
      <c r="FT23" s="148">
        <f>AQ23+BG23+CD23-DC23-DU23+EK23</f>
        <v>1166003</v>
      </c>
    </row>
    <row r="24" spans="1:176" ht="20.25" customHeight="1">
      <c r="C24" s="149"/>
      <c r="D24" s="2984" t="s">
        <v>1196</v>
      </c>
      <c r="E24" s="2984"/>
      <c r="F24" s="2984"/>
      <c r="G24" s="2984"/>
      <c r="H24" s="2984"/>
      <c r="I24" s="2984"/>
      <c r="J24" s="2984"/>
      <c r="K24" s="2984"/>
      <c r="L24" s="2984"/>
      <c r="M24" s="2984"/>
      <c r="N24" s="2984"/>
      <c r="O24" s="2984"/>
      <c r="P24" s="2984"/>
      <c r="Q24" s="2984"/>
      <c r="R24" s="2984"/>
      <c r="S24" s="2984"/>
      <c r="T24" s="2984"/>
      <c r="U24" s="2984"/>
      <c r="V24" s="2984"/>
      <c r="W24" s="2984"/>
      <c r="X24" s="2985"/>
      <c r="Y24" s="3663">
        <v>74211</v>
      </c>
      <c r="Z24" s="3664"/>
      <c r="AA24" s="3664"/>
      <c r="AB24" s="3664"/>
      <c r="AC24" s="3665"/>
      <c r="AD24" s="147"/>
      <c r="AE24" s="449"/>
      <c r="AF24" s="449"/>
      <c r="AG24" s="449"/>
      <c r="AH24" s="449"/>
      <c r="AI24" s="944" t="s">
        <v>774</v>
      </c>
      <c r="AJ24" s="2328" t="s">
        <v>210</v>
      </c>
      <c r="AK24" s="2328"/>
      <c r="AL24" s="2328"/>
      <c r="AM24" s="448"/>
      <c r="AN24" s="448"/>
      <c r="AO24" s="2873" t="s">
        <v>7</v>
      </c>
      <c r="AP24" s="3671"/>
      <c r="AQ24" s="2399">
        <f>FB25</f>
        <v>0</v>
      </c>
      <c r="AR24" s="2388"/>
      <c r="AS24" s="2388"/>
      <c r="AT24" s="2388"/>
      <c r="AU24" s="2388"/>
      <c r="AV24" s="2388"/>
      <c r="AW24" s="2388"/>
      <c r="AX24" s="2388"/>
      <c r="AY24" s="2388"/>
      <c r="AZ24" s="2388"/>
      <c r="BA24" s="2388"/>
      <c r="BB24" s="2388"/>
      <c r="BC24" s="2388"/>
      <c r="BD24" s="2388"/>
      <c r="BE24" s="2388"/>
      <c r="BF24" s="2388"/>
      <c r="BG24" s="2454">
        <v>0</v>
      </c>
      <c r="BH24" s="2409"/>
      <c r="BI24" s="2409"/>
      <c r="BJ24" s="2409"/>
      <c r="BK24" s="2409"/>
      <c r="BL24" s="2409"/>
      <c r="BM24" s="2409"/>
      <c r="BN24" s="2409"/>
      <c r="BO24" s="2409"/>
      <c r="BP24" s="2409"/>
      <c r="BQ24" s="2409"/>
      <c r="BR24" s="2409"/>
      <c r="BS24" s="2409"/>
      <c r="BT24" s="2409"/>
      <c r="BU24" s="2409"/>
      <c r="BV24" s="2409"/>
      <c r="BW24" s="2409"/>
      <c r="BX24" s="2409"/>
      <c r="BY24" s="2409"/>
      <c r="BZ24" s="2409"/>
      <c r="CA24" s="2409"/>
      <c r="CB24" s="2409"/>
      <c r="CC24" s="2410"/>
      <c r="CD24" s="2454">
        <v>0</v>
      </c>
      <c r="CE24" s="2409"/>
      <c r="CF24" s="2409"/>
      <c r="CG24" s="2409"/>
      <c r="CH24" s="2409"/>
      <c r="CI24" s="2409"/>
      <c r="CJ24" s="2409"/>
      <c r="CK24" s="2409"/>
      <c r="CL24" s="2409"/>
      <c r="CM24" s="2409"/>
      <c r="CN24" s="2409"/>
      <c r="CO24" s="2409"/>
      <c r="CP24" s="2409"/>
      <c r="CQ24" s="2409"/>
      <c r="CR24" s="2409"/>
      <c r="CS24" s="2409"/>
      <c r="CT24" s="2409"/>
      <c r="CU24" s="2409"/>
      <c r="CV24" s="2409"/>
      <c r="CW24" s="2409"/>
      <c r="CX24" s="2409"/>
      <c r="CY24" s="2409"/>
      <c r="CZ24" s="2410"/>
      <c r="DA24" s="2312" t="s">
        <v>0</v>
      </c>
      <c r="DB24" s="2313"/>
      <c r="DC24" s="2314">
        <v>0</v>
      </c>
      <c r="DD24" s="2314"/>
      <c r="DE24" s="2314"/>
      <c r="DF24" s="2314"/>
      <c r="DG24" s="2314"/>
      <c r="DH24" s="2314"/>
      <c r="DI24" s="2314"/>
      <c r="DJ24" s="2314"/>
      <c r="DK24" s="2314"/>
      <c r="DL24" s="2314"/>
      <c r="DM24" s="2314"/>
      <c r="DN24" s="2314"/>
      <c r="DO24" s="2314"/>
      <c r="DP24" s="2314"/>
      <c r="DQ24" s="1958" t="s">
        <v>1</v>
      </c>
      <c r="DR24" s="2320"/>
      <c r="DS24" s="2312" t="s">
        <v>0</v>
      </c>
      <c r="DT24" s="2313"/>
      <c r="DU24" s="2314">
        <v>0</v>
      </c>
      <c r="DV24" s="2314"/>
      <c r="DW24" s="2314"/>
      <c r="DX24" s="2314"/>
      <c r="DY24" s="2314"/>
      <c r="DZ24" s="2314"/>
      <c r="EA24" s="2314"/>
      <c r="EB24" s="2314"/>
      <c r="EC24" s="2314"/>
      <c r="ED24" s="2314"/>
      <c r="EE24" s="2314"/>
      <c r="EF24" s="2314"/>
      <c r="EG24" s="2314"/>
      <c r="EH24" s="2314"/>
      <c r="EI24" s="1958" t="s">
        <v>1</v>
      </c>
      <c r="EJ24" s="2320"/>
      <c r="EK24" s="3688">
        <v>0</v>
      </c>
      <c r="EL24" s="2314"/>
      <c r="EM24" s="2314"/>
      <c r="EN24" s="2314"/>
      <c r="EO24" s="2314"/>
      <c r="EP24" s="2314"/>
      <c r="EQ24" s="2314"/>
      <c r="ER24" s="2314"/>
      <c r="ES24" s="2314"/>
      <c r="ET24" s="2314"/>
      <c r="EU24" s="2314"/>
      <c r="EV24" s="2314"/>
      <c r="EW24" s="2314"/>
      <c r="EX24" s="2314"/>
      <c r="EY24" s="2314"/>
      <c r="EZ24" s="2314"/>
      <c r="FA24" s="3689"/>
      <c r="FB24" s="2456">
        <f>AQ24+BG24+CD24-DC24-DU24+EK24</f>
        <v>0</v>
      </c>
      <c r="FC24" s="2457"/>
      <c r="FD24" s="2457"/>
      <c r="FE24" s="2457"/>
      <c r="FF24" s="2457"/>
      <c r="FG24" s="2457"/>
      <c r="FH24" s="2457"/>
      <c r="FI24" s="2457"/>
      <c r="FJ24" s="2457"/>
      <c r="FK24" s="2457"/>
      <c r="FL24" s="2457"/>
      <c r="FM24" s="2457"/>
      <c r="FN24" s="2457"/>
      <c r="FO24" s="2457"/>
      <c r="FP24" s="2457"/>
      <c r="FQ24" s="2457"/>
      <c r="FR24" s="2458"/>
    </row>
    <row r="25" spans="1:176" ht="13.5" customHeight="1">
      <c r="C25" s="149"/>
      <c r="D25" s="3023"/>
      <c r="E25" s="3023"/>
      <c r="F25" s="3023"/>
      <c r="G25" s="3023"/>
      <c r="H25" s="3023"/>
      <c r="I25" s="3023"/>
      <c r="J25" s="3023"/>
      <c r="K25" s="3023"/>
      <c r="L25" s="3023"/>
      <c r="M25" s="3023"/>
      <c r="N25" s="3023"/>
      <c r="O25" s="3023"/>
      <c r="P25" s="3023"/>
      <c r="Q25" s="3023"/>
      <c r="R25" s="3023"/>
      <c r="S25" s="3023"/>
      <c r="T25" s="3023"/>
      <c r="U25" s="3023"/>
      <c r="V25" s="3023"/>
      <c r="W25" s="3023"/>
      <c r="X25" s="3024"/>
      <c r="Y25" s="3663">
        <v>74411</v>
      </c>
      <c r="Z25" s="3664"/>
      <c r="AA25" s="3664"/>
      <c r="AB25" s="3664"/>
      <c r="AC25" s="3665"/>
      <c r="AD25" s="147"/>
      <c r="AE25" s="449"/>
      <c r="AF25" s="449"/>
      <c r="AG25" s="449"/>
      <c r="AH25" s="449"/>
      <c r="AI25" s="944" t="s">
        <v>774</v>
      </c>
      <c r="AJ25" s="2328" t="s">
        <v>211</v>
      </c>
      <c r="AK25" s="2328"/>
      <c r="AL25" s="2328"/>
      <c r="AM25" s="448"/>
      <c r="AN25" s="448"/>
      <c r="AO25" s="2873" t="s">
        <v>8</v>
      </c>
      <c r="AP25" s="3671"/>
      <c r="AQ25" s="3085">
        <v>0</v>
      </c>
      <c r="AR25" s="2440"/>
      <c r="AS25" s="2440"/>
      <c r="AT25" s="2440"/>
      <c r="AU25" s="2440"/>
      <c r="AV25" s="2440"/>
      <c r="AW25" s="2440"/>
      <c r="AX25" s="2440"/>
      <c r="AY25" s="2440"/>
      <c r="AZ25" s="2440"/>
      <c r="BA25" s="2440"/>
      <c r="BB25" s="2440"/>
      <c r="BC25" s="2440"/>
      <c r="BD25" s="2440"/>
      <c r="BE25" s="2440"/>
      <c r="BF25" s="2440"/>
      <c r="BG25" s="3084">
        <v>0</v>
      </c>
      <c r="BH25" s="2440"/>
      <c r="BI25" s="2440"/>
      <c r="BJ25" s="2440"/>
      <c r="BK25" s="2440"/>
      <c r="BL25" s="2440"/>
      <c r="BM25" s="2440"/>
      <c r="BN25" s="2440"/>
      <c r="BO25" s="2440"/>
      <c r="BP25" s="2440"/>
      <c r="BQ25" s="2440"/>
      <c r="BR25" s="2440"/>
      <c r="BS25" s="2440"/>
      <c r="BT25" s="2440"/>
      <c r="BU25" s="2440"/>
      <c r="BV25" s="2440"/>
      <c r="BW25" s="2440"/>
      <c r="BX25" s="2440"/>
      <c r="BY25" s="2440"/>
      <c r="BZ25" s="2440"/>
      <c r="CA25" s="2440"/>
      <c r="CB25" s="2440"/>
      <c r="CC25" s="2441"/>
      <c r="CD25" s="3084">
        <v>0</v>
      </c>
      <c r="CE25" s="2440"/>
      <c r="CF25" s="2440"/>
      <c r="CG25" s="2440"/>
      <c r="CH25" s="2440"/>
      <c r="CI25" s="2440"/>
      <c r="CJ25" s="2440"/>
      <c r="CK25" s="2440"/>
      <c r="CL25" s="2440"/>
      <c r="CM25" s="2440"/>
      <c r="CN25" s="2440"/>
      <c r="CO25" s="2440"/>
      <c r="CP25" s="2440"/>
      <c r="CQ25" s="2440"/>
      <c r="CR25" s="2440"/>
      <c r="CS25" s="2440"/>
      <c r="CT25" s="2440"/>
      <c r="CU25" s="2440"/>
      <c r="CV25" s="2440"/>
      <c r="CW25" s="2440"/>
      <c r="CX25" s="2440"/>
      <c r="CY25" s="2440"/>
      <c r="CZ25" s="2441"/>
      <c r="DA25" s="2411" t="s">
        <v>0</v>
      </c>
      <c r="DB25" s="2390"/>
      <c r="DC25" s="1043">
        <v>0</v>
      </c>
      <c r="DD25" s="1043"/>
      <c r="DE25" s="1043"/>
      <c r="DF25" s="1043"/>
      <c r="DG25" s="1043"/>
      <c r="DH25" s="1043"/>
      <c r="DI25" s="1043"/>
      <c r="DJ25" s="1043"/>
      <c r="DK25" s="1043"/>
      <c r="DL25" s="1043"/>
      <c r="DM25" s="1043"/>
      <c r="DN25" s="1043"/>
      <c r="DO25" s="1043"/>
      <c r="DP25" s="1043"/>
      <c r="DQ25" s="2407" t="s">
        <v>1</v>
      </c>
      <c r="DR25" s="2416"/>
      <c r="DS25" s="2411" t="s">
        <v>0</v>
      </c>
      <c r="DT25" s="2390"/>
      <c r="DU25" s="1043">
        <v>0</v>
      </c>
      <c r="DV25" s="1043"/>
      <c r="DW25" s="1043"/>
      <c r="DX25" s="1043"/>
      <c r="DY25" s="1043"/>
      <c r="DZ25" s="1043"/>
      <c r="EA25" s="1043"/>
      <c r="EB25" s="1043"/>
      <c r="EC25" s="1043"/>
      <c r="ED25" s="1043"/>
      <c r="EE25" s="1043"/>
      <c r="EF25" s="1043"/>
      <c r="EG25" s="1043"/>
      <c r="EH25" s="1043"/>
      <c r="EI25" s="2407" t="s">
        <v>1</v>
      </c>
      <c r="EJ25" s="2416"/>
      <c r="EK25" s="3688">
        <v>0</v>
      </c>
      <c r="EL25" s="2314"/>
      <c r="EM25" s="2314"/>
      <c r="EN25" s="2314"/>
      <c r="EO25" s="2314"/>
      <c r="EP25" s="2314"/>
      <c r="EQ25" s="2314"/>
      <c r="ER25" s="2314"/>
      <c r="ES25" s="2314"/>
      <c r="ET25" s="2314"/>
      <c r="EU25" s="2314"/>
      <c r="EV25" s="2314"/>
      <c r="EW25" s="2314"/>
      <c r="EX25" s="2314"/>
      <c r="EY25" s="2314"/>
      <c r="EZ25" s="2314"/>
      <c r="FA25" s="3689"/>
      <c r="FB25" s="2456">
        <f>AQ25+BG25+CD25-DC25-DU25+EK25</f>
        <v>0</v>
      </c>
      <c r="FC25" s="2457"/>
      <c r="FD25" s="2457"/>
      <c r="FE25" s="2457"/>
      <c r="FF25" s="2457"/>
      <c r="FG25" s="2457"/>
      <c r="FH25" s="2457"/>
      <c r="FI25" s="2457"/>
      <c r="FJ25" s="2457"/>
      <c r="FK25" s="2457"/>
      <c r="FL25" s="2457"/>
      <c r="FM25" s="2457"/>
      <c r="FN25" s="2457"/>
      <c r="FO25" s="2457"/>
      <c r="FP25" s="2457"/>
      <c r="FQ25" s="2457"/>
      <c r="FR25" s="2458"/>
    </row>
    <row r="26" spans="1:176" ht="23.25" customHeight="1">
      <c r="C26" s="149"/>
      <c r="D26" s="2338" t="s">
        <v>1201</v>
      </c>
      <c r="E26" s="2338"/>
      <c r="F26" s="2338"/>
      <c r="G26" s="2338"/>
      <c r="H26" s="2338"/>
      <c r="I26" s="2338"/>
      <c r="J26" s="2338"/>
      <c r="K26" s="2338"/>
      <c r="L26" s="2338"/>
      <c r="M26" s="2338"/>
      <c r="N26" s="2338"/>
      <c r="O26" s="2338"/>
      <c r="P26" s="2338"/>
      <c r="Q26" s="2338"/>
      <c r="R26" s="2338"/>
      <c r="S26" s="2338"/>
      <c r="T26" s="2338"/>
      <c r="U26" s="2338"/>
      <c r="V26" s="2338"/>
      <c r="W26" s="2338"/>
      <c r="X26" s="2339"/>
      <c r="Y26" s="3663">
        <v>7422</v>
      </c>
      <c r="Z26" s="3664"/>
      <c r="AA26" s="3664"/>
      <c r="AB26" s="3664"/>
      <c r="AC26" s="3665"/>
      <c r="AD26" s="147"/>
      <c r="AE26" s="449"/>
      <c r="AF26" s="449"/>
      <c r="AG26" s="449"/>
      <c r="AH26" s="449"/>
      <c r="AI26" s="944" t="s">
        <v>774</v>
      </c>
      <c r="AJ26" s="2328" t="s">
        <v>210</v>
      </c>
      <c r="AK26" s="2328"/>
      <c r="AL26" s="2328"/>
      <c r="AM26" s="448"/>
      <c r="AN26" s="448"/>
      <c r="AO26" s="2873" t="s">
        <v>7</v>
      </c>
      <c r="AP26" s="3671"/>
      <c r="AQ26" s="2399">
        <f>FB27</f>
        <v>0</v>
      </c>
      <c r="AR26" s="2388"/>
      <c r="AS26" s="2388"/>
      <c r="AT26" s="2388"/>
      <c r="AU26" s="2388"/>
      <c r="AV26" s="2388"/>
      <c r="AW26" s="2388"/>
      <c r="AX26" s="2388"/>
      <c r="AY26" s="2388"/>
      <c r="AZ26" s="2388"/>
      <c r="BA26" s="2388"/>
      <c r="BB26" s="2388"/>
      <c r="BC26" s="2388"/>
      <c r="BD26" s="2388"/>
      <c r="BE26" s="2388"/>
      <c r="BF26" s="2388"/>
      <c r="BG26" s="2454">
        <v>0</v>
      </c>
      <c r="BH26" s="2409"/>
      <c r="BI26" s="2409"/>
      <c r="BJ26" s="2409"/>
      <c r="BK26" s="2409"/>
      <c r="BL26" s="2409"/>
      <c r="BM26" s="2409"/>
      <c r="BN26" s="2409"/>
      <c r="BO26" s="2409"/>
      <c r="BP26" s="2409"/>
      <c r="BQ26" s="2409"/>
      <c r="BR26" s="2409"/>
      <c r="BS26" s="2409"/>
      <c r="BT26" s="2409"/>
      <c r="BU26" s="2409"/>
      <c r="BV26" s="2409"/>
      <c r="BW26" s="2409"/>
      <c r="BX26" s="2409"/>
      <c r="BY26" s="2409"/>
      <c r="BZ26" s="2409"/>
      <c r="CA26" s="2409"/>
      <c r="CB26" s="2409"/>
      <c r="CC26" s="2410"/>
      <c r="CD26" s="2454">
        <v>5365</v>
      </c>
      <c r="CE26" s="2409"/>
      <c r="CF26" s="2409"/>
      <c r="CG26" s="2409"/>
      <c r="CH26" s="2409"/>
      <c r="CI26" s="2409"/>
      <c r="CJ26" s="2409"/>
      <c r="CK26" s="2409"/>
      <c r="CL26" s="2409"/>
      <c r="CM26" s="2409"/>
      <c r="CN26" s="2409"/>
      <c r="CO26" s="2409"/>
      <c r="CP26" s="2409"/>
      <c r="CQ26" s="2409"/>
      <c r="CR26" s="2409"/>
      <c r="CS26" s="2409"/>
      <c r="CT26" s="2409"/>
      <c r="CU26" s="2409"/>
      <c r="CV26" s="2409"/>
      <c r="CW26" s="2409"/>
      <c r="CX26" s="2409"/>
      <c r="CY26" s="2409"/>
      <c r="CZ26" s="2410"/>
      <c r="DA26" s="2312" t="s">
        <v>0</v>
      </c>
      <c r="DB26" s="2313"/>
      <c r="DC26" s="2314">
        <v>340000</v>
      </c>
      <c r="DD26" s="2314"/>
      <c r="DE26" s="2314"/>
      <c r="DF26" s="2314"/>
      <c r="DG26" s="2314"/>
      <c r="DH26" s="2314"/>
      <c r="DI26" s="2314"/>
      <c r="DJ26" s="2314"/>
      <c r="DK26" s="2314"/>
      <c r="DL26" s="2314"/>
      <c r="DM26" s="2314"/>
      <c r="DN26" s="2314"/>
      <c r="DO26" s="2314"/>
      <c r="DP26" s="2314"/>
      <c r="DQ26" s="1958" t="s">
        <v>1</v>
      </c>
      <c r="DR26" s="2320"/>
      <c r="DS26" s="2312" t="s">
        <v>0</v>
      </c>
      <c r="DT26" s="2313"/>
      <c r="DU26" s="2314">
        <v>5365</v>
      </c>
      <c r="DV26" s="2314"/>
      <c r="DW26" s="2314"/>
      <c r="DX26" s="2314"/>
      <c r="DY26" s="2314"/>
      <c r="DZ26" s="2314"/>
      <c r="EA26" s="2314"/>
      <c r="EB26" s="2314"/>
      <c r="EC26" s="2314"/>
      <c r="ED26" s="2314"/>
      <c r="EE26" s="2314"/>
      <c r="EF26" s="2314"/>
      <c r="EG26" s="2314"/>
      <c r="EH26" s="2314"/>
      <c r="EI26" s="1958" t="s">
        <v>1</v>
      </c>
      <c r="EJ26" s="2320"/>
      <c r="EK26" s="3688">
        <v>340000</v>
      </c>
      <c r="EL26" s="2314"/>
      <c r="EM26" s="2314"/>
      <c r="EN26" s="2314"/>
      <c r="EO26" s="2314"/>
      <c r="EP26" s="2314"/>
      <c r="EQ26" s="2314"/>
      <c r="ER26" s="2314"/>
      <c r="ES26" s="2314"/>
      <c r="ET26" s="2314"/>
      <c r="EU26" s="2314"/>
      <c r="EV26" s="2314"/>
      <c r="EW26" s="2314"/>
      <c r="EX26" s="2314"/>
      <c r="EY26" s="2314"/>
      <c r="EZ26" s="2314"/>
      <c r="FA26" s="3689"/>
      <c r="FB26" s="2456">
        <f>'F1'!DJ121</f>
        <v>0</v>
      </c>
      <c r="FC26" s="2457"/>
      <c r="FD26" s="2457"/>
      <c r="FE26" s="2457"/>
      <c r="FF26" s="2457"/>
      <c r="FG26" s="2457"/>
      <c r="FH26" s="2457"/>
      <c r="FI26" s="2457"/>
      <c r="FJ26" s="2457"/>
      <c r="FK26" s="2457"/>
      <c r="FL26" s="2457"/>
      <c r="FM26" s="2457"/>
      <c r="FN26" s="2457"/>
      <c r="FO26" s="2457"/>
      <c r="FP26" s="2457"/>
      <c r="FQ26" s="2457"/>
      <c r="FR26" s="2458"/>
      <c r="FT26" s="148">
        <f>AQ26+BG26+CD26-DC26-DU26+EK26</f>
        <v>0</v>
      </c>
    </row>
    <row r="27" spans="1:176" ht="18" customHeight="1" thickBot="1">
      <c r="C27" s="151"/>
      <c r="D27" s="2340"/>
      <c r="E27" s="2340"/>
      <c r="F27" s="2340"/>
      <c r="G27" s="2340"/>
      <c r="H27" s="2340"/>
      <c r="I27" s="2340"/>
      <c r="J27" s="2340"/>
      <c r="K27" s="2340"/>
      <c r="L27" s="2340"/>
      <c r="M27" s="2340"/>
      <c r="N27" s="2340"/>
      <c r="O27" s="2340"/>
      <c r="P27" s="2340"/>
      <c r="Q27" s="2340"/>
      <c r="R27" s="2340"/>
      <c r="S27" s="2340"/>
      <c r="T27" s="2340"/>
      <c r="U27" s="2340"/>
      <c r="V27" s="2340"/>
      <c r="W27" s="2340"/>
      <c r="X27" s="2341"/>
      <c r="Y27" s="3666">
        <v>7442</v>
      </c>
      <c r="Z27" s="3667"/>
      <c r="AA27" s="3667"/>
      <c r="AB27" s="3667"/>
      <c r="AC27" s="3668"/>
      <c r="AD27" s="152"/>
      <c r="AE27" s="442"/>
      <c r="AF27" s="442"/>
      <c r="AG27" s="442"/>
      <c r="AH27" s="442"/>
      <c r="AI27" s="937" t="s">
        <v>774</v>
      </c>
      <c r="AJ27" s="2333" t="s">
        <v>211</v>
      </c>
      <c r="AK27" s="2333"/>
      <c r="AL27" s="2333"/>
      <c r="AM27" s="443"/>
      <c r="AN27" s="443"/>
      <c r="AO27" s="3669" t="s">
        <v>8</v>
      </c>
      <c r="AP27" s="3670"/>
      <c r="AQ27" s="3121">
        <f>'F1'!EN121</f>
        <v>0</v>
      </c>
      <c r="AR27" s="2447"/>
      <c r="AS27" s="2447"/>
      <c r="AT27" s="2447"/>
      <c r="AU27" s="2447"/>
      <c r="AV27" s="2447"/>
      <c r="AW27" s="2447"/>
      <c r="AX27" s="2447"/>
      <c r="AY27" s="2447"/>
      <c r="AZ27" s="2447"/>
      <c r="BA27" s="2447"/>
      <c r="BB27" s="2447"/>
      <c r="BC27" s="2447"/>
      <c r="BD27" s="2447"/>
      <c r="BE27" s="2447"/>
      <c r="BF27" s="2447"/>
      <c r="BG27" s="3322">
        <v>0</v>
      </c>
      <c r="BH27" s="2414"/>
      <c r="BI27" s="2414"/>
      <c r="BJ27" s="2414"/>
      <c r="BK27" s="2414"/>
      <c r="BL27" s="2414"/>
      <c r="BM27" s="2414"/>
      <c r="BN27" s="2414"/>
      <c r="BO27" s="2414"/>
      <c r="BP27" s="2414"/>
      <c r="BQ27" s="2414"/>
      <c r="BR27" s="2414"/>
      <c r="BS27" s="2414"/>
      <c r="BT27" s="2414"/>
      <c r="BU27" s="2414"/>
      <c r="BV27" s="2414"/>
      <c r="BW27" s="2414"/>
      <c r="BX27" s="2414"/>
      <c r="BY27" s="2414"/>
      <c r="BZ27" s="2414"/>
      <c r="CA27" s="2414"/>
      <c r="CB27" s="2414"/>
      <c r="CC27" s="2415"/>
      <c r="CD27" s="3322">
        <v>0</v>
      </c>
      <c r="CE27" s="2414"/>
      <c r="CF27" s="2414"/>
      <c r="CG27" s="2414"/>
      <c r="CH27" s="2414"/>
      <c r="CI27" s="2414"/>
      <c r="CJ27" s="2414"/>
      <c r="CK27" s="2414"/>
      <c r="CL27" s="2414"/>
      <c r="CM27" s="2414"/>
      <c r="CN27" s="2414"/>
      <c r="CO27" s="2414"/>
      <c r="CP27" s="2414"/>
      <c r="CQ27" s="2414"/>
      <c r="CR27" s="2414"/>
      <c r="CS27" s="2414"/>
      <c r="CT27" s="2414"/>
      <c r="CU27" s="2414"/>
      <c r="CV27" s="2414"/>
      <c r="CW27" s="2414"/>
      <c r="CX27" s="2414"/>
      <c r="CY27" s="2414"/>
      <c r="CZ27" s="2415"/>
      <c r="DA27" s="2315" t="s">
        <v>0</v>
      </c>
      <c r="DB27" s="2316"/>
      <c r="DC27" s="1551">
        <v>0</v>
      </c>
      <c r="DD27" s="1551"/>
      <c r="DE27" s="1551"/>
      <c r="DF27" s="1551"/>
      <c r="DG27" s="1551"/>
      <c r="DH27" s="1551"/>
      <c r="DI27" s="1551"/>
      <c r="DJ27" s="1551"/>
      <c r="DK27" s="1551"/>
      <c r="DL27" s="1551"/>
      <c r="DM27" s="1551"/>
      <c r="DN27" s="1551"/>
      <c r="DO27" s="1551"/>
      <c r="DP27" s="1551"/>
      <c r="DQ27" s="2317" t="s">
        <v>1</v>
      </c>
      <c r="DR27" s="2318"/>
      <c r="DS27" s="2315" t="s">
        <v>0</v>
      </c>
      <c r="DT27" s="2316"/>
      <c r="DU27" s="1551">
        <v>0</v>
      </c>
      <c r="DV27" s="1551"/>
      <c r="DW27" s="1551"/>
      <c r="DX27" s="1551"/>
      <c r="DY27" s="1551"/>
      <c r="DZ27" s="1551"/>
      <c r="EA27" s="1551"/>
      <c r="EB27" s="1551"/>
      <c r="EC27" s="1551"/>
      <c r="ED27" s="1551"/>
      <c r="EE27" s="1551"/>
      <c r="EF27" s="1551"/>
      <c r="EG27" s="1551"/>
      <c r="EH27" s="1551"/>
      <c r="EI27" s="2317" t="s">
        <v>1</v>
      </c>
      <c r="EJ27" s="2318"/>
      <c r="EK27" s="3690">
        <v>0</v>
      </c>
      <c r="EL27" s="1551"/>
      <c r="EM27" s="1551"/>
      <c r="EN27" s="1551"/>
      <c r="EO27" s="1551"/>
      <c r="EP27" s="1551"/>
      <c r="EQ27" s="1551"/>
      <c r="ER27" s="1551"/>
      <c r="ES27" s="1551"/>
      <c r="ET27" s="1551"/>
      <c r="EU27" s="1551"/>
      <c r="EV27" s="1551"/>
      <c r="EW27" s="1551"/>
      <c r="EX27" s="1551"/>
      <c r="EY27" s="1551"/>
      <c r="EZ27" s="1551"/>
      <c r="FA27" s="3691"/>
      <c r="FB27" s="2446">
        <f>'F1'!DY121</f>
        <v>0</v>
      </c>
      <c r="FC27" s="2447"/>
      <c r="FD27" s="2447"/>
      <c r="FE27" s="2447"/>
      <c r="FF27" s="2447"/>
      <c r="FG27" s="2447"/>
      <c r="FH27" s="2447"/>
      <c r="FI27" s="2447"/>
      <c r="FJ27" s="2447"/>
      <c r="FK27" s="2447"/>
      <c r="FL27" s="2447"/>
      <c r="FM27" s="2447"/>
      <c r="FN27" s="2447"/>
      <c r="FO27" s="2447"/>
      <c r="FP27" s="2447"/>
      <c r="FQ27" s="2447"/>
      <c r="FR27" s="2448"/>
      <c r="FT27" s="148">
        <f>AQ27+BG27+CD27-DC27-DU27+EK27</f>
        <v>0</v>
      </c>
    </row>
    <row r="28" spans="1:176">
      <c r="A28" s="627" t="s">
        <v>214</v>
      </c>
    </row>
    <row r="29" spans="1:176" s="450" customFormat="1" ht="15.75" customHeight="1">
      <c r="A29" s="629"/>
      <c r="G29" s="1010" t="s">
        <v>426</v>
      </c>
      <c r="H29" s="1010"/>
      <c r="I29" s="1010"/>
      <c r="J29" s="1010"/>
      <c r="K29" s="1010"/>
      <c r="L29" s="1010"/>
      <c r="M29" s="1010"/>
      <c r="N29" s="1010"/>
      <c r="O29" s="1010"/>
      <c r="P29" s="1010"/>
      <c r="Q29" s="1010"/>
      <c r="R29" s="1010"/>
      <c r="S29" s="1010"/>
      <c r="T29" s="1010"/>
      <c r="U29" s="1010"/>
      <c r="V29" s="1010"/>
      <c r="W29" s="1010"/>
      <c r="X29" s="1010"/>
      <c r="Y29" s="1010"/>
      <c r="Z29" s="1010"/>
      <c r="AA29" s="1010"/>
      <c r="AB29" s="1010"/>
      <c r="AC29" s="1010"/>
      <c r="AD29" s="1010"/>
      <c r="AE29" s="1010"/>
      <c r="AF29" s="1010"/>
      <c r="AG29" s="1010"/>
      <c r="AH29" s="1010"/>
      <c r="AI29" s="1010"/>
      <c r="AJ29" s="1010"/>
      <c r="AK29" s="1010"/>
      <c r="AL29" s="1010"/>
      <c r="AM29" s="1010"/>
      <c r="AN29" s="1010"/>
      <c r="AO29" s="1010"/>
      <c r="AP29" s="1010"/>
      <c r="AQ29" s="1010"/>
      <c r="AR29" s="1010"/>
      <c r="AS29" s="1010"/>
      <c r="AT29" s="1010"/>
      <c r="AU29" s="1010"/>
      <c r="AV29" s="1010"/>
      <c r="AW29" s="1010"/>
      <c r="AX29" s="1010"/>
      <c r="AY29" s="1010"/>
      <c r="AZ29" s="1010"/>
      <c r="BA29" s="1010"/>
      <c r="BB29" s="1010"/>
      <c r="BC29" s="1010"/>
      <c r="BD29" s="1010"/>
      <c r="BE29" s="1010"/>
      <c r="BF29" s="1010"/>
      <c r="BG29" s="1010"/>
      <c r="BH29" s="1010"/>
      <c r="BI29" s="1010"/>
      <c r="BJ29" s="1010"/>
      <c r="BK29" s="1010"/>
      <c r="BL29" s="1010"/>
      <c r="BM29" s="1010"/>
      <c r="BN29" s="1010"/>
      <c r="BO29" s="1010"/>
      <c r="BP29" s="1010"/>
      <c r="BQ29" s="1010"/>
      <c r="BR29" s="1010"/>
      <c r="BS29" s="1010"/>
      <c r="BT29" s="1010"/>
      <c r="BU29" s="1010"/>
      <c r="BV29" s="1010"/>
      <c r="BW29" s="1010"/>
      <c r="BX29" s="1010"/>
      <c r="BY29" s="1010"/>
      <c r="BZ29" s="1010"/>
      <c r="CA29" s="1010"/>
      <c r="CB29" s="1010"/>
      <c r="CC29" s="1010"/>
      <c r="CD29" s="1010"/>
      <c r="CE29" s="1010"/>
      <c r="CF29" s="1010"/>
      <c r="CG29" s="1010"/>
      <c r="CH29" s="1010"/>
      <c r="CI29" s="1010"/>
      <c r="CJ29" s="1010"/>
      <c r="CK29" s="1010"/>
      <c r="CL29" s="1010"/>
      <c r="CM29" s="1010"/>
      <c r="CN29" s="1010"/>
      <c r="CO29" s="1010"/>
      <c r="CP29" s="1010"/>
      <c r="CQ29" s="1010"/>
      <c r="CR29" s="1010"/>
      <c r="CS29" s="1010"/>
      <c r="CT29" s="1010"/>
      <c r="CU29" s="1010"/>
      <c r="CV29" s="1010"/>
      <c r="CW29" s="1010"/>
      <c r="CX29" s="1010"/>
      <c r="CY29" s="1010"/>
      <c r="CZ29" s="1010"/>
      <c r="DA29" s="1010"/>
      <c r="FI29" s="451"/>
    </row>
    <row r="30" spans="1:176" s="101" customFormat="1" ht="12.75" customHeight="1">
      <c r="A30" s="631"/>
      <c r="G30" s="1010" t="s">
        <v>300</v>
      </c>
      <c r="H30" s="1010"/>
      <c r="I30" s="1010"/>
      <c r="J30" s="1010"/>
      <c r="K30" s="1010"/>
      <c r="L30" s="1010"/>
      <c r="M30" s="1010"/>
      <c r="N30" s="1010"/>
      <c r="O30" s="1010"/>
      <c r="P30" s="1010"/>
      <c r="Q30" s="1010"/>
      <c r="R30" s="1010"/>
      <c r="S30" s="1010"/>
      <c r="T30" s="1010"/>
      <c r="U30" s="1010"/>
      <c r="V30" s="1010"/>
      <c r="W30" s="1010"/>
      <c r="X30" s="1010"/>
      <c r="Y30" s="1010"/>
      <c r="Z30" s="1010"/>
      <c r="AA30" s="1010"/>
      <c r="AB30" s="1010"/>
      <c r="AC30" s="1010"/>
      <c r="AD30" s="1010"/>
      <c r="AE30" s="1010"/>
      <c r="AF30" s="1010"/>
      <c r="AG30" s="1010"/>
      <c r="AH30" s="1010"/>
      <c r="AI30" s="1010"/>
      <c r="AJ30" s="1010"/>
      <c r="AK30" s="1010"/>
      <c r="AL30" s="1010"/>
      <c r="AM30" s="1010"/>
      <c r="AN30" s="1010"/>
      <c r="AO30" s="1010"/>
      <c r="AP30" s="1010"/>
      <c r="AQ30" s="1010"/>
      <c r="AR30" s="1010"/>
      <c r="AS30" s="1010"/>
      <c r="AT30" s="1010"/>
      <c r="AU30" s="1010"/>
      <c r="AV30" s="1010"/>
      <c r="AW30" s="1010"/>
      <c r="AX30" s="1010"/>
      <c r="AY30" s="1010"/>
      <c r="AZ30" s="1010"/>
      <c r="BA30" s="1010"/>
      <c r="BB30" s="1010"/>
      <c r="BC30" s="1010"/>
      <c r="BD30" s="1010"/>
      <c r="BE30" s="1010"/>
      <c r="BF30" s="1010"/>
      <c r="BG30" s="1010"/>
      <c r="BH30" s="1010"/>
      <c r="BI30" s="1010"/>
      <c r="BJ30" s="1010"/>
      <c r="BK30" s="1010"/>
      <c r="BL30" s="1010"/>
      <c r="BM30" s="1010"/>
      <c r="BN30" s="1010"/>
      <c r="BO30" s="1010"/>
      <c r="BP30" s="1010"/>
      <c r="BQ30" s="1010"/>
      <c r="BR30" s="1010"/>
      <c r="BS30" s="1010"/>
      <c r="BT30" s="1010"/>
      <c r="BU30" s="1010"/>
      <c r="BV30" s="1010"/>
      <c r="BW30" s="1010"/>
      <c r="BX30" s="1010"/>
      <c r="BY30" s="1010"/>
      <c r="BZ30" s="1010"/>
      <c r="CA30" s="1010"/>
      <c r="CB30" s="1010"/>
      <c r="CC30" s="1010"/>
      <c r="CD30" s="1010"/>
      <c r="CE30" s="1010"/>
      <c r="CF30" s="1010"/>
      <c r="CG30" s="1010"/>
      <c r="CH30" s="1010"/>
      <c r="CI30" s="1010"/>
      <c r="CJ30" s="1010"/>
      <c r="CK30" s="1010"/>
      <c r="CL30" s="1010"/>
      <c r="CM30" s="1010"/>
      <c r="CN30" s="1010"/>
      <c r="CO30" s="1010"/>
      <c r="CP30" s="1010"/>
      <c r="CQ30" s="1010"/>
      <c r="CR30" s="1010"/>
      <c r="CS30" s="1010"/>
      <c r="CT30" s="1010"/>
      <c r="CU30" s="1010"/>
      <c r="CV30" s="1010"/>
      <c r="CW30" s="1010"/>
      <c r="CX30" s="1010"/>
      <c r="CY30" s="1010"/>
      <c r="CZ30" s="1010"/>
      <c r="DA30" s="1010"/>
    </row>
    <row r="31" spans="1:176" s="153" customFormat="1" ht="13.15" customHeight="1">
      <c r="A31" s="633"/>
      <c r="Y31" s="154"/>
      <c r="Z31" s="154"/>
      <c r="AA31" s="154"/>
      <c r="AB31" s="154"/>
      <c r="AC31" s="154"/>
      <c r="FT31" s="45"/>
    </row>
    <row r="32" spans="1:176" s="514" customFormat="1" ht="12.75" customHeight="1">
      <c r="A32" s="489"/>
      <c r="C32" s="129"/>
      <c r="Y32" s="155"/>
      <c r="Z32" s="155"/>
      <c r="AA32" s="155"/>
      <c r="AB32" s="155"/>
      <c r="AC32" s="155"/>
    </row>
    <row r="33" spans="1:174" ht="12.75">
      <c r="AP33" s="133" t="s">
        <v>251</v>
      </c>
    </row>
    <row r="34" spans="1:174" ht="12.75" customHeight="1">
      <c r="C34" s="3627" t="s">
        <v>1206</v>
      </c>
      <c r="D34" s="3627"/>
      <c r="E34" s="3627"/>
      <c r="F34" s="3627"/>
      <c r="G34" s="3627"/>
      <c r="H34" s="3627"/>
      <c r="I34" s="3627"/>
      <c r="J34" s="3627"/>
      <c r="K34" s="3627"/>
      <c r="L34" s="3627"/>
      <c r="M34" s="3627"/>
      <c r="N34" s="3627"/>
      <c r="O34" s="3627"/>
      <c r="P34" s="3627"/>
      <c r="Q34" s="3627"/>
      <c r="R34" s="3627"/>
      <c r="S34" s="3627"/>
      <c r="T34" s="3627"/>
      <c r="U34" s="3627"/>
      <c r="V34" s="3627"/>
      <c r="W34" s="3627"/>
      <c r="X34" s="3627"/>
      <c r="Y34" s="3627"/>
      <c r="Z34" s="3627"/>
      <c r="AA34" s="3627"/>
      <c r="AB34" s="3627"/>
      <c r="AC34" s="3628"/>
      <c r="AD34" s="147"/>
      <c r="AE34" s="449"/>
      <c r="AF34" s="449"/>
      <c r="AG34" s="449"/>
      <c r="AH34" s="449"/>
      <c r="AI34" s="944" t="s">
        <v>774</v>
      </c>
      <c r="AJ34" s="3629" t="str">
        <f>AJ8</f>
        <v>11</v>
      </c>
      <c r="AK34" s="3629"/>
      <c r="AL34" s="3629"/>
      <c r="AM34" s="448"/>
      <c r="AN34" s="448"/>
      <c r="AO34" s="2873" t="s">
        <v>7</v>
      </c>
      <c r="AP34" s="2873"/>
      <c r="AQ34" s="2321" t="e">
        <f ca="1">СУММ(AQ12,AQ14,AQ16)</f>
        <v>#NAME?</v>
      </c>
      <c r="AR34" s="2321"/>
      <c r="AS34" s="2321"/>
      <c r="AT34" s="2321"/>
      <c r="AU34" s="2321"/>
      <c r="AV34" s="2321"/>
      <c r="AW34" s="2321"/>
      <c r="AX34" s="2321"/>
      <c r="AY34" s="2321"/>
      <c r="AZ34" s="2321"/>
      <c r="BA34" s="2321"/>
      <c r="BB34" s="2321"/>
      <c r="BC34" s="2321"/>
      <c r="BD34" s="2321"/>
      <c r="BE34" s="2321"/>
      <c r="BF34" s="2321"/>
      <c r="FB34" s="2321" t="e">
        <f ca="1">СУММ(FB12,FB14,FB16)</f>
        <v>#NAME?</v>
      </c>
      <c r="FC34" s="2321"/>
      <c r="FD34" s="2321"/>
      <c r="FE34" s="2321"/>
      <c r="FF34" s="2321"/>
      <c r="FG34" s="2321"/>
      <c r="FH34" s="2321"/>
      <c r="FI34" s="2321"/>
      <c r="FJ34" s="2321"/>
      <c r="FK34" s="2321"/>
      <c r="FL34" s="2321"/>
      <c r="FM34" s="2321"/>
      <c r="FN34" s="2321"/>
      <c r="FO34" s="2321"/>
      <c r="FP34" s="2321"/>
      <c r="FQ34" s="2321"/>
      <c r="FR34" s="2321"/>
    </row>
    <row r="35" spans="1:174" s="132" customFormat="1" ht="12.75" customHeight="1">
      <c r="A35" s="634"/>
      <c r="C35" s="3627"/>
      <c r="D35" s="3627"/>
      <c r="E35" s="3627"/>
      <c r="F35" s="3627"/>
      <c r="G35" s="3627"/>
      <c r="H35" s="3627"/>
      <c r="I35" s="3627"/>
      <c r="J35" s="3627"/>
      <c r="K35" s="3627"/>
      <c r="L35" s="3627"/>
      <c r="M35" s="3627"/>
      <c r="N35" s="3627"/>
      <c r="O35" s="3627"/>
      <c r="P35" s="3627"/>
      <c r="Q35" s="3627"/>
      <c r="R35" s="3627"/>
      <c r="S35" s="3627"/>
      <c r="T35" s="3627"/>
      <c r="U35" s="3627"/>
      <c r="V35" s="3627"/>
      <c r="W35" s="3627"/>
      <c r="X35" s="3627"/>
      <c r="Y35" s="3627"/>
      <c r="Z35" s="3627"/>
      <c r="AA35" s="3627"/>
      <c r="AB35" s="3627"/>
      <c r="AC35" s="3628"/>
      <c r="AD35" s="147"/>
      <c r="AE35" s="449"/>
      <c r="AF35" s="449"/>
      <c r="AG35" s="449"/>
      <c r="AH35" s="449"/>
      <c r="AI35" s="944" t="s">
        <v>774</v>
      </c>
      <c r="AJ35" s="3629" t="str">
        <f>AJ9</f>
        <v>10</v>
      </c>
      <c r="AK35" s="3629"/>
      <c r="AL35" s="3629"/>
      <c r="AM35" s="448"/>
      <c r="AN35" s="448"/>
      <c r="AO35" s="2873" t="s">
        <v>8</v>
      </c>
      <c r="AP35" s="2873"/>
      <c r="AQ35" s="2321" t="e">
        <f ca="1">СУММ(AQ13,AQ15,AQ17)</f>
        <v>#NAME?</v>
      </c>
      <c r="AR35" s="2321"/>
      <c r="AS35" s="2321"/>
      <c r="AT35" s="2321"/>
      <c r="AU35" s="2321"/>
      <c r="AV35" s="2321"/>
      <c r="AW35" s="2321"/>
      <c r="AX35" s="2321"/>
      <c r="AY35" s="2321"/>
      <c r="AZ35" s="2321"/>
      <c r="BA35" s="2321"/>
      <c r="BB35" s="2321"/>
      <c r="BC35" s="2321"/>
      <c r="BD35" s="2321"/>
      <c r="BE35" s="2321"/>
      <c r="BF35" s="2321"/>
      <c r="FB35" s="2321" t="e">
        <f ca="1">СУММ(FB13,FB15,FB17)</f>
        <v>#NAME?</v>
      </c>
      <c r="FC35" s="2321"/>
      <c r="FD35" s="2321"/>
      <c r="FE35" s="2321"/>
      <c r="FF35" s="2321"/>
      <c r="FG35" s="2321"/>
      <c r="FH35" s="2321"/>
      <c r="FI35" s="2321"/>
      <c r="FJ35" s="2321"/>
      <c r="FK35" s="2321"/>
      <c r="FL35" s="2321"/>
      <c r="FM35" s="2321"/>
      <c r="FN35" s="2321"/>
      <c r="FO35" s="2321"/>
      <c r="FP35" s="2321"/>
      <c r="FQ35" s="2321"/>
      <c r="FR35" s="2321"/>
    </row>
    <row r="36" spans="1:174" ht="12.75">
      <c r="C36" s="3627" t="s">
        <v>1207</v>
      </c>
      <c r="D36" s="3627"/>
      <c r="E36" s="3627"/>
      <c r="F36" s="3627"/>
      <c r="G36" s="3627"/>
      <c r="H36" s="3627"/>
      <c r="I36" s="3627"/>
      <c r="J36" s="3627"/>
      <c r="K36" s="3627"/>
      <c r="L36" s="3627"/>
      <c r="M36" s="3627"/>
      <c r="N36" s="3627"/>
      <c r="O36" s="3627"/>
      <c r="P36" s="3627"/>
      <c r="Q36" s="3627"/>
      <c r="R36" s="3627"/>
      <c r="S36" s="3627"/>
      <c r="T36" s="3627"/>
      <c r="U36" s="3627"/>
      <c r="V36" s="3627"/>
      <c r="W36" s="3627"/>
      <c r="X36" s="3627"/>
      <c r="Y36" s="3627"/>
      <c r="Z36" s="3627"/>
      <c r="AA36" s="3627"/>
      <c r="AB36" s="3627"/>
      <c r="AC36" s="3628"/>
      <c r="AD36" s="147"/>
      <c r="AE36" s="449"/>
      <c r="AF36" s="449"/>
      <c r="AG36" s="449"/>
      <c r="AH36" s="449"/>
      <c r="AI36" s="944" t="s">
        <v>774</v>
      </c>
      <c r="AJ36" s="3629" t="str">
        <f>AJ18</f>
        <v>11</v>
      </c>
      <c r="AK36" s="3629"/>
      <c r="AL36" s="3629"/>
      <c r="AM36" s="448"/>
      <c r="AN36" s="448"/>
      <c r="AO36" s="2873" t="s">
        <v>7</v>
      </c>
      <c r="AP36" s="2873"/>
      <c r="AQ36" s="2321">
        <f>SUM(AQ22,AQ24,AQ26)</f>
        <v>1166003</v>
      </c>
      <c r="AR36" s="2321"/>
      <c r="AS36" s="2321"/>
      <c r="AT36" s="2321"/>
      <c r="AU36" s="2321"/>
      <c r="AV36" s="2321"/>
      <c r="AW36" s="2321"/>
      <c r="AX36" s="2321"/>
      <c r="AY36" s="2321"/>
      <c r="AZ36" s="2321"/>
      <c r="BA36" s="2321"/>
      <c r="BB36" s="2321"/>
      <c r="BC36" s="2321"/>
      <c r="BD36" s="2321"/>
      <c r="BE36" s="2321"/>
      <c r="BF36" s="2321"/>
      <c r="FB36" s="2321">
        <f>SUM(FB22,FB24,FB26)</f>
        <v>1166113</v>
      </c>
      <c r="FC36" s="2321"/>
      <c r="FD36" s="2321"/>
      <c r="FE36" s="2321"/>
      <c r="FF36" s="2321"/>
      <c r="FG36" s="2321"/>
      <c r="FH36" s="2321"/>
      <c r="FI36" s="2321"/>
      <c r="FJ36" s="2321"/>
      <c r="FK36" s="2321"/>
      <c r="FL36" s="2321"/>
      <c r="FM36" s="2321"/>
      <c r="FN36" s="2321"/>
      <c r="FO36" s="2321"/>
      <c r="FP36" s="2321"/>
      <c r="FQ36" s="2321"/>
      <c r="FR36" s="2321"/>
    </row>
    <row r="37" spans="1:174" ht="12.75">
      <c r="C37" s="3627"/>
      <c r="D37" s="3627"/>
      <c r="E37" s="3627"/>
      <c r="F37" s="3627"/>
      <c r="G37" s="3627"/>
      <c r="H37" s="3627"/>
      <c r="I37" s="3627"/>
      <c r="J37" s="3627"/>
      <c r="K37" s="3627"/>
      <c r="L37" s="3627"/>
      <c r="M37" s="3627"/>
      <c r="N37" s="3627"/>
      <c r="O37" s="3627"/>
      <c r="P37" s="3627"/>
      <c r="Q37" s="3627"/>
      <c r="R37" s="3627"/>
      <c r="S37" s="3627"/>
      <c r="T37" s="3627"/>
      <c r="U37" s="3627"/>
      <c r="V37" s="3627"/>
      <c r="W37" s="3627"/>
      <c r="X37" s="3627"/>
      <c r="Y37" s="3627"/>
      <c r="Z37" s="3627"/>
      <c r="AA37" s="3627"/>
      <c r="AB37" s="3627"/>
      <c r="AC37" s="3628"/>
      <c r="AD37" s="156"/>
      <c r="AE37" s="441"/>
      <c r="AF37" s="441"/>
      <c r="AG37" s="441"/>
      <c r="AH37" s="441"/>
      <c r="AI37" s="934" t="s">
        <v>774</v>
      </c>
      <c r="AJ37" s="3629" t="str">
        <f>AJ19</f>
        <v>10</v>
      </c>
      <c r="AK37" s="3629"/>
      <c r="AL37" s="3629"/>
      <c r="AM37" s="440"/>
      <c r="AN37" s="440"/>
      <c r="AO37" s="2260" t="s">
        <v>8</v>
      </c>
      <c r="AP37" s="2260"/>
      <c r="AQ37" s="2321">
        <f>SUM(AQ23,AQ25,AQ27)</f>
        <v>4320373</v>
      </c>
      <c r="AR37" s="2321"/>
      <c r="AS37" s="2321"/>
      <c r="AT37" s="2321"/>
      <c r="AU37" s="2321"/>
      <c r="AV37" s="2321"/>
      <c r="AW37" s="2321"/>
      <c r="AX37" s="2321"/>
      <c r="AY37" s="2321"/>
      <c r="AZ37" s="2321"/>
      <c r="BA37" s="2321"/>
      <c r="BB37" s="2321"/>
      <c r="BC37" s="2321"/>
      <c r="BD37" s="2321"/>
      <c r="BE37" s="2321"/>
      <c r="BF37" s="2321"/>
      <c r="FB37" s="2321">
        <f>SUM(FB23,FB25,FB27)</f>
        <v>1166003</v>
      </c>
      <c r="FC37" s="2321"/>
      <c r="FD37" s="2321"/>
      <c r="FE37" s="2321"/>
      <c r="FF37" s="2321"/>
      <c r="FG37" s="2321"/>
      <c r="FH37" s="2321"/>
      <c r="FI37" s="2321"/>
      <c r="FJ37" s="2321"/>
      <c r="FK37" s="2321"/>
      <c r="FL37" s="2321"/>
      <c r="FM37" s="2321"/>
      <c r="FN37" s="2321"/>
      <c r="FO37" s="2321"/>
      <c r="FP37" s="2321"/>
      <c r="FQ37" s="2321"/>
      <c r="FR37" s="2321"/>
    </row>
  </sheetData>
  <sheetProtection formatCells="0" formatColumns="0" autoFilter="0"/>
  <mergeCells count="322">
    <mergeCell ref="FB36:FR36"/>
    <mergeCell ref="FB37:FR37"/>
    <mergeCell ref="EK18:FA18"/>
    <mergeCell ref="EK19:FA19"/>
    <mergeCell ref="AQ34:BF34"/>
    <mergeCell ref="AQ35:BF35"/>
    <mergeCell ref="AQ36:BF36"/>
    <mergeCell ref="AQ37:BF37"/>
    <mergeCell ref="FB34:FR34"/>
    <mergeCell ref="FB35:FR35"/>
    <mergeCell ref="EK22:FA22"/>
    <mergeCell ref="EK23:FA23"/>
    <mergeCell ref="EK24:FA24"/>
    <mergeCell ref="EK25:FA25"/>
    <mergeCell ref="EK26:FA26"/>
    <mergeCell ref="EK27:FA27"/>
    <mergeCell ref="G29:DA29"/>
    <mergeCell ref="G30:DA30"/>
    <mergeCell ref="D24:X25"/>
    <mergeCell ref="Y24:AC24"/>
    <mergeCell ref="AJ24:AL24"/>
    <mergeCell ref="AQ24:BF24"/>
    <mergeCell ref="AO24:AP24"/>
    <mergeCell ref="AO25:AP25"/>
    <mergeCell ref="AJ35:AL35"/>
    <mergeCell ref="AO35:AP35"/>
    <mergeCell ref="C34:AC35"/>
    <mergeCell ref="C36:AC37"/>
    <mergeCell ref="AJ36:AL36"/>
    <mergeCell ref="AO36:AP36"/>
    <mergeCell ref="AJ37:AL37"/>
    <mergeCell ref="AO37:AP37"/>
    <mergeCell ref="AJ34:AL34"/>
    <mergeCell ref="AO34:AP34"/>
    <mergeCell ref="C2:FR2"/>
    <mergeCell ref="C4:X6"/>
    <mergeCell ref="Y4:AC6"/>
    <mergeCell ref="AD4:AP6"/>
    <mergeCell ref="AQ4:BF6"/>
    <mergeCell ref="FB4:FR6"/>
    <mergeCell ref="BG4:FA4"/>
    <mergeCell ref="D8:X9"/>
    <mergeCell ref="DS5:EJ6"/>
    <mergeCell ref="EK5:FA6"/>
    <mergeCell ref="DA7:DR7"/>
    <mergeCell ref="DS7:EJ7"/>
    <mergeCell ref="BG5:CC6"/>
    <mergeCell ref="CD5:CZ6"/>
    <mergeCell ref="DA5:DR6"/>
    <mergeCell ref="C7:X7"/>
    <mergeCell ref="BG7:CC7"/>
    <mergeCell ref="BG8:CC8"/>
    <mergeCell ref="Y7:AC7"/>
    <mergeCell ref="AD7:AP7"/>
    <mergeCell ref="AQ7:BF7"/>
    <mergeCell ref="Y8:AC8"/>
    <mergeCell ref="BG9:CC9"/>
    <mergeCell ref="Y9:AC9"/>
    <mergeCell ref="AQ9:BF9"/>
    <mergeCell ref="AO8:AP8"/>
    <mergeCell ref="AO9:AP9"/>
    <mergeCell ref="AJ8:AL8"/>
    <mergeCell ref="AQ8:BF8"/>
    <mergeCell ref="DC8:DP8"/>
    <mergeCell ref="FB7:FR7"/>
    <mergeCell ref="FB8:FR8"/>
    <mergeCell ref="EK8:EL8"/>
    <mergeCell ref="EM8:EY8"/>
    <mergeCell ref="CD7:CZ7"/>
    <mergeCell ref="CD8:CZ8"/>
    <mergeCell ref="DA8:DB8"/>
    <mergeCell ref="CD9:CZ9"/>
    <mergeCell ref="DA9:DB9"/>
    <mergeCell ref="DC9:DP9"/>
    <mergeCell ref="EK7:FA7"/>
    <mergeCell ref="EZ9:FA9"/>
    <mergeCell ref="EZ8:FA8"/>
    <mergeCell ref="DU8:EH8"/>
    <mergeCell ref="EI8:EJ8"/>
    <mergeCell ref="DQ8:DR8"/>
    <mergeCell ref="DS8:DT8"/>
    <mergeCell ref="EZ10:FA11"/>
    <mergeCell ref="FB9:FR9"/>
    <mergeCell ref="D10:X11"/>
    <mergeCell ref="Y10:AC11"/>
    <mergeCell ref="AD10:AP11"/>
    <mergeCell ref="AQ10:BF11"/>
    <mergeCell ref="BG10:CC11"/>
    <mergeCell ref="CD10:CZ11"/>
    <mergeCell ref="EK10:EL11"/>
    <mergeCell ref="FB10:FR11"/>
    <mergeCell ref="DA10:DB11"/>
    <mergeCell ref="DS10:DT11"/>
    <mergeCell ref="DU10:EH11"/>
    <mergeCell ref="DQ9:DR9"/>
    <mergeCell ref="DC10:DP11"/>
    <mergeCell ref="DQ10:DR11"/>
    <mergeCell ref="EI10:EJ11"/>
    <mergeCell ref="EM9:EY9"/>
    <mergeCell ref="DS9:DT9"/>
    <mergeCell ref="DU9:EH9"/>
    <mergeCell ref="EI9:EJ9"/>
    <mergeCell ref="EK9:EL9"/>
    <mergeCell ref="EM10:EY11"/>
    <mergeCell ref="AJ9:AL9"/>
    <mergeCell ref="BG12:CC12"/>
    <mergeCell ref="CD12:CZ12"/>
    <mergeCell ref="DA12:DB12"/>
    <mergeCell ref="DC12:DP12"/>
    <mergeCell ref="D12:X13"/>
    <mergeCell ref="Y12:AC12"/>
    <mergeCell ref="AJ12:AL12"/>
    <mergeCell ref="AQ12:BF12"/>
    <mergeCell ref="AO12:AP12"/>
    <mergeCell ref="AO13:AP13"/>
    <mergeCell ref="DA13:DB13"/>
    <mergeCell ref="DC13:DP13"/>
    <mergeCell ref="Y13:AC13"/>
    <mergeCell ref="AJ13:AL13"/>
    <mergeCell ref="AQ13:BF13"/>
    <mergeCell ref="BG13:CC13"/>
    <mergeCell ref="CD13:CZ13"/>
    <mergeCell ref="FB12:FR12"/>
    <mergeCell ref="EZ12:FA12"/>
    <mergeCell ref="EZ13:FA13"/>
    <mergeCell ref="EK12:EL12"/>
    <mergeCell ref="DU12:EH12"/>
    <mergeCell ref="FB13:FR13"/>
    <mergeCell ref="DU13:EH13"/>
    <mergeCell ref="EI13:EJ13"/>
    <mergeCell ref="DQ16:DR16"/>
    <mergeCell ref="FB16:FR16"/>
    <mergeCell ref="EK13:EL13"/>
    <mergeCell ref="EM13:EY13"/>
    <mergeCell ref="EZ16:FA16"/>
    <mergeCell ref="EK16:EL16"/>
    <mergeCell ref="EM16:EY16"/>
    <mergeCell ref="EK14:EL14"/>
    <mergeCell ref="EM14:EY14"/>
    <mergeCell ref="EZ14:FA14"/>
    <mergeCell ref="EK15:EL15"/>
    <mergeCell ref="EM15:EY15"/>
    <mergeCell ref="EZ15:FA15"/>
    <mergeCell ref="FB14:FR14"/>
    <mergeCell ref="FB15:FR15"/>
    <mergeCell ref="EM17:EY17"/>
    <mergeCell ref="DC17:DP17"/>
    <mergeCell ref="DQ17:DR17"/>
    <mergeCell ref="DS17:DT17"/>
    <mergeCell ref="DU17:EH17"/>
    <mergeCell ref="EI17:EJ17"/>
    <mergeCell ref="EM12:EY12"/>
    <mergeCell ref="DS12:DT12"/>
    <mergeCell ref="DQ12:DR12"/>
    <mergeCell ref="EI12:EJ12"/>
    <mergeCell ref="DS16:DT16"/>
    <mergeCell ref="DU16:EH16"/>
    <mergeCell ref="DQ13:DR13"/>
    <mergeCell ref="DS13:DT13"/>
    <mergeCell ref="DC14:DP14"/>
    <mergeCell ref="DQ14:DR14"/>
    <mergeCell ref="DC15:DP15"/>
    <mergeCell ref="DQ15:DR15"/>
    <mergeCell ref="DS14:DT14"/>
    <mergeCell ref="DU14:EH14"/>
    <mergeCell ref="EI14:EJ14"/>
    <mergeCell ref="DS15:DT15"/>
    <mergeCell ref="DU15:EH15"/>
    <mergeCell ref="EI15:EJ15"/>
    <mergeCell ref="BG16:CC16"/>
    <mergeCell ref="CD16:CZ16"/>
    <mergeCell ref="CD18:CZ18"/>
    <mergeCell ref="DA18:DB18"/>
    <mergeCell ref="DA16:DB16"/>
    <mergeCell ref="DC16:DP16"/>
    <mergeCell ref="EI16:EJ16"/>
    <mergeCell ref="BG17:CC17"/>
    <mergeCell ref="CD17:CZ17"/>
    <mergeCell ref="DA17:DB17"/>
    <mergeCell ref="D18:X19"/>
    <mergeCell ref="Y18:AC18"/>
    <mergeCell ref="AO18:AP18"/>
    <mergeCell ref="AO19:AP19"/>
    <mergeCell ref="AJ18:AL18"/>
    <mergeCell ref="BG18:CC18"/>
    <mergeCell ref="FB17:FR17"/>
    <mergeCell ref="EZ17:FA17"/>
    <mergeCell ref="DQ18:DR18"/>
    <mergeCell ref="EK17:EL17"/>
    <mergeCell ref="DU18:EH18"/>
    <mergeCell ref="EI18:EJ18"/>
    <mergeCell ref="DC18:DP18"/>
    <mergeCell ref="DU19:EH19"/>
    <mergeCell ref="EI19:EJ19"/>
    <mergeCell ref="DA19:DB19"/>
    <mergeCell ref="AQ19:BF19"/>
    <mergeCell ref="BG19:CC19"/>
    <mergeCell ref="AQ18:BF18"/>
    <mergeCell ref="Y19:AC19"/>
    <mergeCell ref="AJ19:AL19"/>
    <mergeCell ref="DS18:DT18"/>
    <mergeCell ref="CD19:CZ19"/>
    <mergeCell ref="DC19:DP19"/>
    <mergeCell ref="AO16:AP16"/>
    <mergeCell ref="AO17:AP17"/>
    <mergeCell ref="D16:X17"/>
    <mergeCell ref="Y16:AC16"/>
    <mergeCell ref="AJ16:AL16"/>
    <mergeCell ref="AQ16:BF16"/>
    <mergeCell ref="Y17:AC17"/>
    <mergeCell ref="AJ17:AL17"/>
    <mergeCell ref="AQ17:BF17"/>
    <mergeCell ref="FB22:FR22"/>
    <mergeCell ref="DU20:EH21"/>
    <mergeCell ref="EI20:EJ21"/>
    <mergeCell ref="DQ22:DR22"/>
    <mergeCell ref="EI22:EJ22"/>
    <mergeCell ref="FB20:FR21"/>
    <mergeCell ref="EK20:EL21"/>
    <mergeCell ref="FB18:FR18"/>
    <mergeCell ref="FB19:FR19"/>
    <mergeCell ref="DQ19:DR19"/>
    <mergeCell ref="EM20:EY21"/>
    <mergeCell ref="EZ20:FA21"/>
    <mergeCell ref="DU22:EH22"/>
    <mergeCell ref="DS19:DT19"/>
    <mergeCell ref="CD22:CZ22"/>
    <mergeCell ref="DA22:DB22"/>
    <mergeCell ref="BG23:CC23"/>
    <mergeCell ref="CD23:CZ23"/>
    <mergeCell ref="DA23:DB23"/>
    <mergeCell ref="DC23:DP23"/>
    <mergeCell ref="DC22:DP22"/>
    <mergeCell ref="CD20:CZ21"/>
    <mergeCell ref="DS22:DT22"/>
    <mergeCell ref="DQ23:DR23"/>
    <mergeCell ref="DA20:DB21"/>
    <mergeCell ref="DC20:DP21"/>
    <mergeCell ref="DQ20:DR21"/>
    <mergeCell ref="DS20:DT21"/>
    <mergeCell ref="BG24:CC24"/>
    <mergeCell ref="CD24:CZ24"/>
    <mergeCell ref="DA24:DB24"/>
    <mergeCell ref="DA26:DB26"/>
    <mergeCell ref="D20:X21"/>
    <mergeCell ref="Y20:AC21"/>
    <mergeCell ref="AD20:AP21"/>
    <mergeCell ref="BG20:CC21"/>
    <mergeCell ref="AQ20:BF21"/>
    <mergeCell ref="D22:X23"/>
    <mergeCell ref="Y22:AC22"/>
    <mergeCell ref="AJ22:AL22"/>
    <mergeCell ref="AQ22:BF22"/>
    <mergeCell ref="Y23:AC23"/>
    <mergeCell ref="AJ23:AL23"/>
    <mergeCell ref="AQ23:BF23"/>
    <mergeCell ref="AO22:AP22"/>
    <mergeCell ref="AO23:AP23"/>
    <mergeCell ref="BG22:CC22"/>
    <mergeCell ref="Y25:AC25"/>
    <mergeCell ref="AJ25:AL25"/>
    <mergeCell ref="AQ25:BF25"/>
    <mergeCell ref="BG25:CC25"/>
    <mergeCell ref="CD25:CZ25"/>
    <mergeCell ref="FB23:FR23"/>
    <mergeCell ref="EI23:EJ23"/>
    <mergeCell ref="EI25:EJ25"/>
    <mergeCell ref="DS23:DT23"/>
    <mergeCell ref="DU23:EH23"/>
    <mergeCell ref="DS24:DT24"/>
    <mergeCell ref="DC25:DP25"/>
    <mergeCell ref="DQ25:DR25"/>
    <mergeCell ref="DC24:DP24"/>
    <mergeCell ref="DS25:DT25"/>
    <mergeCell ref="DU25:EH25"/>
    <mergeCell ref="FB25:FR25"/>
    <mergeCell ref="FB24:FR24"/>
    <mergeCell ref="EI24:EJ24"/>
    <mergeCell ref="DQ24:DR24"/>
    <mergeCell ref="DU24:EH24"/>
    <mergeCell ref="FB26:FR26"/>
    <mergeCell ref="FB27:FR27"/>
    <mergeCell ref="DC27:DP27"/>
    <mergeCell ref="DQ27:DR27"/>
    <mergeCell ref="DC26:DP26"/>
    <mergeCell ref="CD26:CZ26"/>
    <mergeCell ref="BG26:CC26"/>
    <mergeCell ref="AO26:AP26"/>
    <mergeCell ref="DA25:DB25"/>
    <mergeCell ref="D26:X27"/>
    <mergeCell ref="Y26:AC26"/>
    <mergeCell ref="AJ26:AL26"/>
    <mergeCell ref="AQ26:BF26"/>
    <mergeCell ref="Y27:AC27"/>
    <mergeCell ref="BG27:CC27"/>
    <mergeCell ref="DU26:EH26"/>
    <mergeCell ref="EI26:EJ26"/>
    <mergeCell ref="DQ26:DR26"/>
    <mergeCell ref="DS26:DT26"/>
    <mergeCell ref="DS27:DT27"/>
    <mergeCell ref="DU27:EH27"/>
    <mergeCell ref="EI27:EJ27"/>
    <mergeCell ref="CD27:CZ27"/>
    <mergeCell ref="DA27:DB27"/>
    <mergeCell ref="AJ27:AL27"/>
    <mergeCell ref="AQ27:BF27"/>
    <mergeCell ref="AO27:AP27"/>
    <mergeCell ref="AQ14:BF14"/>
    <mergeCell ref="AQ15:BF15"/>
    <mergeCell ref="BG14:CC14"/>
    <mergeCell ref="BG15:CC15"/>
    <mergeCell ref="CD14:CZ14"/>
    <mergeCell ref="CD15:CZ15"/>
    <mergeCell ref="DA14:DB14"/>
    <mergeCell ref="DA15:DB15"/>
    <mergeCell ref="D14:X15"/>
    <mergeCell ref="Y14:AC14"/>
    <mergeCell ref="AJ14:AL14"/>
    <mergeCell ref="AO14:AP14"/>
    <mergeCell ref="Y15:AC15"/>
    <mergeCell ref="AJ15:AL15"/>
    <mergeCell ref="AO15:AP15"/>
  </mergeCells>
  <phoneticPr fontId="20" type="noConversion"/>
  <pageMargins left="0.59055118110236227" right="0.39370078740157483" top="0.59055118110236227" bottom="0.39370078740157483" header="0.27559055118110237" footer="0.27559055118110237"/>
  <pageSetup paperSize="9" scale="62" orientation="portrait" r:id="rId1"/>
  <headerFooter alignWithMargins="0"/>
</worksheet>
</file>

<file path=xl/worksheets/sheet34.xml><?xml version="1.0" encoding="utf-8"?>
<worksheet xmlns="http://schemas.openxmlformats.org/spreadsheetml/2006/main" xmlns:r="http://schemas.openxmlformats.org/officeDocument/2006/relationships">
  <sheetPr codeName="Лист33">
    <tabColor rgb="FFFFFF00"/>
    <pageSetUpPr fitToPage="1"/>
  </sheetPr>
  <dimension ref="A1:EG25"/>
  <sheetViews>
    <sheetView topLeftCell="B1" zoomScaleSheetLayoutView="100" workbookViewId="0">
      <selection activeCell="K18" sqref="K18"/>
    </sheetView>
  </sheetViews>
  <sheetFormatPr defaultColWidth="1.7109375" defaultRowHeight="11.25"/>
  <cols>
    <col min="1" max="1" width="11.85546875" style="516" hidden="1" customWidth="1"/>
    <col min="2" max="2" width="1.7109375" style="49"/>
    <col min="3" max="22" width="1.85546875" style="49" customWidth="1"/>
    <col min="23" max="16384" width="1.7109375" style="49"/>
  </cols>
  <sheetData>
    <row r="1" spans="1:55" s="45" customFormat="1" ht="12.75">
      <c r="A1" s="485"/>
      <c r="BC1" s="121"/>
    </row>
    <row r="2" spans="1:55" ht="15">
      <c r="C2" s="1399" t="s">
        <v>1224</v>
      </c>
      <c r="D2" s="1399"/>
      <c r="E2" s="1399"/>
      <c r="F2" s="1399"/>
      <c r="G2" s="1399"/>
      <c r="H2" s="1399"/>
      <c r="I2" s="1399"/>
      <c r="J2" s="1399"/>
      <c r="K2" s="1399"/>
      <c r="L2" s="1399"/>
      <c r="M2" s="1399"/>
      <c r="N2" s="1399"/>
      <c r="O2" s="1399"/>
      <c r="P2" s="1399"/>
      <c r="Q2" s="1399"/>
      <c r="R2" s="1399"/>
      <c r="S2" s="1399"/>
      <c r="T2" s="1399"/>
      <c r="U2" s="1399"/>
      <c r="V2" s="1399"/>
      <c r="W2" s="1399"/>
      <c r="X2" s="1399"/>
      <c r="Y2" s="1399"/>
      <c r="Z2" s="1399"/>
      <c r="AA2" s="1399"/>
      <c r="AB2" s="1399"/>
      <c r="AC2" s="1399"/>
      <c r="AD2" s="1399"/>
      <c r="AE2" s="1399"/>
      <c r="AF2" s="1399"/>
      <c r="AG2" s="1399"/>
      <c r="AH2" s="1399"/>
      <c r="AI2" s="1399"/>
      <c r="AJ2" s="1399"/>
      <c r="AK2" s="1399"/>
      <c r="AL2" s="1399"/>
      <c r="AM2" s="1399"/>
      <c r="AN2" s="1399"/>
      <c r="AO2" s="1399"/>
      <c r="AP2" s="1399"/>
      <c r="AQ2" s="1399"/>
      <c r="AR2" s="1399"/>
      <c r="AS2" s="1399"/>
      <c r="AT2" s="1399"/>
      <c r="AU2" s="1399"/>
      <c r="AV2" s="1399"/>
      <c r="AW2" s="1399"/>
      <c r="AX2" s="1399"/>
      <c r="AY2" s="1399"/>
      <c r="AZ2" s="1399"/>
    </row>
    <row r="3" spans="1:55" ht="12" thickBot="1"/>
    <row r="4" spans="1:55" ht="26.25" customHeight="1">
      <c r="C4" s="1581" t="s">
        <v>366</v>
      </c>
      <c r="D4" s="1582"/>
      <c r="E4" s="1582"/>
      <c r="F4" s="1582"/>
      <c r="G4" s="1582"/>
      <c r="H4" s="1582"/>
      <c r="I4" s="1582"/>
      <c r="J4" s="1582"/>
      <c r="K4" s="1582"/>
      <c r="L4" s="1582"/>
      <c r="M4" s="1582"/>
      <c r="N4" s="1582"/>
      <c r="O4" s="1582"/>
      <c r="P4" s="1582"/>
      <c r="Q4" s="1582"/>
      <c r="R4" s="1582"/>
      <c r="S4" s="1582"/>
      <c r="T4" s="1582"/>
      <c r="U4" s="1582"/>
      <c r="V4" s="1582"/>
      <c r="W4" s="1582"/>
      <c r="X4" s="1582"/>
      <c r="Y4" s="1582"/>
      <c r="Z4" s="1582"/>
      <c r="AA4" s="1582"/>
      <c r="AB4" s="1582"/>
      <c r="AC4" s="1582"/>
      <c r="AD4" s="1582"/>
      <c r="AE4" s="1582"/>
      <c r="AF4" s="1582"/>
      <c r="AG4" s="1582"/>
      <c r="AH4" s="1582"/>
      <c r="AI4" s="1797" t="s">
        <v>1222</v>
      </c>
      <c r="AJ4" s="1798"/>
      <c r="AK4" s="1798"/>
      <c r="AL4" s="1798"/>
      <c r="AM4" s="1798"/>
      <c r="AN4" s="1798"/>
      <c r="AO4" s="1798"/>
      <c r="AP4" s="1798"/>
      <c r="AQ4" s="1799"/>
      <c r="AR4" s="1797" t="s">
        <v>1223</v>
      </c>
      <c r="AS4" s="1798"/>
      <c r="AT4" s="1798"/>
      <c r="AU4" s="1798"/>
      <c r="AV4" s="1798"/>
      <c r="AW4" s="1798"/>
      <c r="AX4" s="1798"/>
      <c r="AY4" s="1798"/>
      <c r="AZ4" s="3710"/>
    </row>
    <row r="5" spans="1:55" ht="26.25" customHeight="1">
      <c r="C5" s="1599" t="s">
        <v>724</v>
      </c>
      <c r="D5" s="1600"/>
      <c r="E5" s="1600"/>
      <c r="F5" s="1600"/>
      <c r="G5" s="1600"/>
      <c r="H5" s="1600"/>
      <c r="I5" s="1600"/>
      <c r="J5" s="1600"/>
      <c r="K5" s="1600"/>
      <c r="L5" s="1600"/>
      <c r="M5" s="1600"/>
      <c r="N5" s="1600"/>
      <c r="O5" s="1600"/>
      <c r="P5" s="1600"/>
      <c r="Q5" s="1600"/>
      <c r="R5" s="1600"/>
      <c r="S5" s="1600"/>
      <c r="T5" s="1600"/>
      <c r="U5" s="1600"/>
      <c r="V5" s="1600"/>
      <c r="W5" s="1600"/>
      <c r="X5" s="1600"/>
      <c r="Y5" s="1600"/>
      <c r="Z5" s="1600"/>
      <c r="AA5" s="1600"/>
      <c r="AB5" s="1600"/>
      <c r="AC5" s="1600"/>
      <c r="AD5" s="1600"/>
      <c r="AE5" s="1600" t="s">
        <v>441</v>
      </c>
      <c r="AF5" s="1600"/>
      <c r="AG5" s="1600"/>
      <c r="AH5" s="1600"/>
      <c r="AI5" s="2738"/>
      <c r="AJ5" s="1535"/>
      <c r="AK5" s="1535"/>
      <c r="AL5" s="1535"/>
      <c r="AM5" s="1535"/>
      <c r="AN5" s="1535"/>
      <c r="AO5" s="1535"/>
      <c r="AP5" s="1535"/>
      <c r="AQ5" s="2739"/>
      <c r="AR5" s="2738"/>
      <c r="AS5" s="1535"/>
      <c r="AT5" s="1535"/>
      <c r="AU5" s="1535"/>
      <c r="AV5" s="1535"/>
      <c r="AW5" s="1535"/>
      <c r="AX5" s="1535"/>
      <c r="AY5" s="1535"/>
      <c r="AZ5" s="3711"/>
    </row>
    <row r="6" spans="1:55" ht="12" thickBot="1">
      <c r="C6" s="3708">
        <v>1</v>
      </c>
      <c r="D6" s="1589"/>
      <c r="E6" s="1589"/>
      <c r="F6" s="1589"/>
      <c r="G6" s="1589"/>
      <c r="H6" s="1589"/>
      <c r="I6" s="1589"/>
      <c r="J6" s="1589"/>
      <c r="K6" s="1589"/>
      <c r="L6" s="1589"/>
      <c r="M6" s="1589"/>
      <c r="N6" s="1589"/>
      <c r="O6" s="1589"/>
      <c r="P6" s="1589"/>
      <c r="Q6" s="1589"/>
      <c r="R6" s="1589"/>
      <c r="S6" s="1589"/>
      <c r="T6" s="1589"/>
      <c r="U6" s="1589"/>
      <c r="V6" s="1589"/>
      <c r="W6" s="1589"/>
      <c r="X6" s="1589"/>
      <c r="Y6" s="1589"/>
      <c r="Z6" s="1589"/>
      <c r="AA6" s="1589"/>
      <c r="AB6" s="1589"/>
      <c r="AC6" s="1589"/>
      <c r="AD6" s="1589"/>
      <c r="AE6" s="1589">
        <v>2</v>
      </c>
      <c r="AF6" s="1589"/>
      <c r="AG6" s="1589"/>
      <c r="AH6" s="1589"/>
      <c r="AI6" s="1589">
        <v>3</v>
      </c>
      <c r="AJ6" s="1589"/>
      <c r="AK6" s="1589"/>
      <c r="AL6" s="1589"/>
      <c r="AM6" s="1589"/>
      <c r="AN6" s="1589"/>
      <c r="AO6" s="1589"/>
      <c r="AP6" s="1589"/>
      <c r="AQ6" s="1589"/>
      <c r="AR6" s="1589">
        <v>4</v>
      </c>
      <c r="AS6" s="1589"/>
      <c r="AT6" s="1589"/>
      <c r="AU6" s="1589"/>
      <c r="AV6" s="1589"/>
      <c r="AW6" s="1589"/>
      <c r="AX6" s="1589"/>
      <c r="AY6" s="1589"/>
      <c r="AZ6" s="3709"/>
    </row>
    <row r="7" spans="1:55" ht="12.75">
      <c r="A7" s="516" t="s">
        <v>213</v>
      </c>
      <c r="C7" s="3704" t="s">
        <v>1225</v>
      </c>
      <c r="D7" s="1852"/>
      <c r="E7" s="1852"/>
      <c r="F7" s="1852"/>
      <c r="G7" s="1852"/>
      <c r="H7" s="1852"/>
      <c r="I7" s="1852"/>
      <c r="J7" s="1852"/>
      <c r="K7" s="1852"/>
      <c r="L7" s="1852"/>
      <c r="M7" s="1852"/>
      <c r="N7" s="1852"/>
      <c r="O7" s="1852"/>
      <c r="P7" s="1852"/>
      <c r="Q7" s="1852"/>
      <c r="R7" s="1852"/>
      <c r="S7" s="1852"/>
      <c r="T7" s="1852"/>
      <c r="U7" s="1852"/>
      <c r="V7" s="1852"/>
      <c r="W7" s="1852"/>
      <c r="X7" s="1852"/>
      <c r="Y7" s="1852"/>
      <c r="Z7" s="1852"/>
      <c r="AA7" s="1852"/>
      <c r="AB7" s="1852"/>
      <c r="AC7" s="1852"/>
      <c r="AD7" s="3705"/>
      <c r="AE7" s="1817" t="s">
        <v>39</v>
      </c>
      <c r="AF7" s="1818"/>
      <c r="AG7" s="1818"/>
      <c r="AH7" s="1818"/>
      <c r="AI7" s="3706">
        <f>SUM(AI8:AQ9)</f>
        <v>174208</v>
      </c>
      <c r="AJ7" s="3706"/>
      <c r="AK7" s="3706"/>
      <c r="AL7" s="3706"/>
      <c r="AM7" s="3706"/>
      <c r="AN7" s="3706"/>
      <c r="AO7" s="3706"/>
      <c r="AP7" s="3706"/>
      <c r="AQ7" s="3706"/>
      <c r="AR7" s="3706">
        <f>SUM(AR8:AZ9)</f>
        <v>1014644</v>
      </c>
      <c r="AS7" s="3706"/>
      <c r="AT7" s="3706"/>
      <c r="AU7" s="3706"/>
      <c r="AV7" s="3706"/>
      <c r="AW7" s="3706"/>
      <c r="AX7" s="3706"/>
      <c r="AY7" s="3706"/>
      <c r="AZ7" s="3707"/>
    </row>
    <row r="8" spans="1:55" ht="12.75">
      <c r="C8" s="3694" t="s">
        <v>1227</v>
      </c>
      <c r="D8" s="3695"/>
      <c r="E8" s="3695"/>
      <c r="F8" s="3695"/>
      <c r="G8" s="3695"/>
      <c r="H8" s="3695"/>
      <c r="I8" s="3695"/>
      <c r="J8" s="3695"/>
      <c r="K8" s="3695"/>
      <c r="L8" s="3695"/>
      <c r="M8" s="3695"/>
      <c r="N8" s="3695"/>
      <c r="O8" s="3695"/>
      <c r="P8" s="3695"/>
      <c r="Q8" s="3695"/>
      <c r="R8" s="3695"/>
      <c r="S8" s="3695"/>
      <c r="T8" s="3695"/>
      <c r="U8" s="3695"/>
      <c r="V8" s="3695"/>
      <c r="W8" s="3695"/>
      <c r="X8" s="3695"/>
      <c r="Y8" s="3695"/>
      <c r="Z8" s="3695"/>
      <c r="AA8" s="3695"/>
      <c r="AB8" s="3695"/>
      <c r="AC8" s="3695"/>
      <c r="AD8" s="1619"/>
      <c r="AE8" s="3696" t="s">
        <v>40</v>
      </c>
      <c r="AF8" s="3697"/>
      <c r="AG8" s="3697"/>
      <c r="AH8" s="3697"/>
      <c r="AI8" s="1054">
        <v>169295</v>
      </c>
      <c r="AJ8" s="1054"/>
      <c r="AK8" s="1054"/>
      <c r="AL8" s="1054"/>
      <c r="AM8" s="1054"/>
      <c r="AN8" s="1054"/>
      <c r="AO8" s="1054"/>
      <c r="AP8" s="1054"/>
      <c r="AQ8" s="1054"/>
      <c r="AR8" s="1054">
        <v>957626</v>
      </c>
      <c r="AS8" s="1054"/>
      <c r="AT8" s="1054"/>
      <c r="AU8" s="1054"/>
      <c r="AV8" s="1054"/>
      <c r="AW8" s="1054"/>
      <c r="AX8" s="1054"/>
      <c r="AY8" s="1054"/>
      <c r="AZ8" s="1259"/>
    </row>
    <row r="9" spans="1:55" ht="12.75">
      <c r="C9" s="3694" t="s">
        <v>1228</v>
      </c>
      <c r="D9" s="3695"/>
      <c r="E9" s="3695"/>
      <c r="F9" s="3695"/>
      <c r="G9" s="3695"/>
      <c r="H9" s="3695"/>
      <c r="I9" s="3695"/>
      <c r="J9" s="3695"/>
      <c r="K9" s="3695"/>
      <c r="L9" s="3695"/>
      <c r="M9" s="3695"/>
      <c r="N9" s="3695"/>
      <c r="O9" s="3695"/>
      <c r="P9" s="3695"/>
      <c r="Q9" s="3695"/>
      <c r="R9" s="3695"/>
      <c r="S9" s="3695"/>
      <c r="T9" s="3695"/>
      <c r="U9" s="3695"/>
      <c r="V9" s="3695"/>
      <c r="W9" s="3695"/>
      <c r="X9" s="3695"/>
      <c r="Y9" s="3695"/>
      <c r="Z9" s="3695"/>
      <c r="AA9" s="3695"/>
      <c r="AB9" s="3695"/>
      <c r="AC9" s="3695"/>
      <c r="AD9" s="1619"/>
      <c r="AE9" s="3696" t="s">
        <v>41</v>
      </c>
      <c r="AF9" s="3697"/>
      <c r="AG9" s="3697"/>
      <c r="AH9" s="3697"/>
      <c r="AI9" s="1054">
        <v>4913</v>
      </c>
      <c r="AJ9" s="1054"/>
      <c r="AK9" s="1054"/>
      <c r="AL9" s="1054"/>
      <c r="AM9" s="1054"/>
      <c r="AN9" s="1054"/>
      <c r="AO9" s="1054"/>
      <c r="AP9" s="1054"/>
      <c r="AQ9" s="1054"/>
      <c r="AR9" s="1054">
        <v>57018</v>
      </c>
      <c r="AS9" s="1054"/>
      <c r="AT9" s="1054"/>
      <c r="AU9" s="1054"/>
      <c r="AV9" s="1054"/>
      <c r="AW9" s="1054"/>
      <c r="AX9" s="1054"/>
      <c r="AY9" s="1054"/>
      <c r="AZ9" s="1259"/>
    </row>
    <row r="10" spans="1:55" ht="12.75">
      <c r="C10" s="3704" t="s">
        <v>1226</v>
      </c>
      <c r="D10" s="1852"/>
      <c r="E10" s="1852"/>
      <c r="F10" s="1852"/>
      <c r="G10" s="1852"/>
      <c r="H10" s="1852"/>
      <c r="I10" s="1852"/>
      <c r="J10" s="1852"/>
      <c r="K10" s="1852"/>
      <c r="L10" s="1852"/>
      <c r="M10" s="1852"/>
      <c r="N10" s="1852"/>
      <c r="O10" s="1852"/>
      <c r="P10" s="1852"/>
      <c r="Q10" s="1852"/>
      <c r="R10" s="1852"/>
      <c r="S10" s="1852"/>
      <c r="T10" s="1852"/>
      <c r="U10" s="1852"/>
      <c r="V10" s="1852"/>
      <c r="W10" s="1852"/>
      <c r="X10" s="1852"/>
      <c r="Y10" s="1852"/>
      <c r="Z10" s="1852"/>
      <c r="AA10" s="1852"/>
      <c r="AB10" s="1852"/>
      <c r="AC10" s="1852"/>
      <c r="AD10" s="3705"/>
      <c r="AE10" s="3696" t="s">
        <v>42</v>
      </c>
      <c r="AF10" s="3697"/>
      <c r="AG10" s="3697"/>
      <c r="AH10" s="3697"/>
      <c r="AI10" s="1083">
        <f>SUM(AI11:AQ12)</f>
        <v>1118</v>
      </c>
      <c r="AJ10" s="1083"/>
      <c r="AK10" s="1083"/>
      <c r="AL10" s="1083"/>
      <c r="AM10" s="1083"/>
      <c r="AN10" s="1083"/>
      <c r="AO10" s="1083"/>
      <c r="AP10" s="1083"/>
      <c r="AQ10" s="1083"/>
      <c r="AR10" s="1083">
        <f>SUM(AR11:AZ12)</f>
        <v>5365</v>
      </c>
      <c r="AS10" s="1083"/>
      <c r="AT10" s="1083"/>
      <c r="AU10" s="1083"/>
      <c r="AV10" s="1083"/>
      <c r="AW10" s="1083"/>
      <c r="AX10" s="1083"/>
      <c r="AY10" s="1083"/>
      <c r="AZ10" s="3703"/>
    </row>
    <row r="11" spans="1:55" ht="12.75">
      <c r="C11" s="3694" t="s">
        <v>1227</v>
      </c>
      <c r="D11" s="3695"/>
      <c r="E11" s="3695"/>
      <c r="F11" s="3695"/>
      <c r="G11" s="3695"/>
      <c r="H11" s="3695"/>
      <c r="I11" s="3695"/>
      <c r="J11" s="3695"/>
      <c r="K11" s="3695"/>
      <c r="L11" s="3695"/>
      <c r="M11" s="3695"/>
      <c r="N11" s="3695"/>
      <c r="O11" s="3695"/>
      <c r="P11" s="3695"/>
      <c r="Q11" s="3695"/>
      <c r="R11" s="3695"/>
      <c r="S11" s="3695"/>
      <c r="T11" s="3695"/>
      <c r="U11" s="3695"/>
      <c r="V11" s="3695"/>
      <c r="W11" s="3695"/>
      <c r="X11" s="3695"/>
      <c r="Y11" s="3695"/>
      <c r="Z11" s="3695"/>
      <c r="AA11" s="3695"/>
      <c r="AB11" s="3695"/>
      <c r="AC11" s="3695"/>
      <c r="AD11" s="1619"/>
      <c r="AE11" s="3696" t="s">
        <v>43</v>
      </c>
      <c r="AF11" s="3697"/>
      <c r="AG11" s="3697"/>
      <c r="AH11" s="3697"/>
      <c r="AI11" s="1054">
        <v>1118</v>
      </c>
      <c r="AJ11" s="1054"/>
      <c r="AK11" s="1054"/>
      <c r="AL11" s="1054"/>
      <c r="AM11" s="1054"/>
      <c r="AN11" s="1054"/>
      <c r="AO11" s="1054"/>
      <c r="AP11" s="1054"/>
      <c r="AQ11" s="1054"/>
      <c r="AR11" s="1054">
        <v>5365</v>
      </c>
      <c r="AS11" s="1054"/>
      <c r="AT11" s="1054"/>
      <c r="AU11" s="1054"/>
      <c r="AV11" s="1054"/>
      <c r="AW11" s="1054"/>
      <c r="AX11" s="1054"/>
      <c r="AY11" s="1054"/>
      <c r="AZ11" s="1259"/>
    </row>
    <row r="12" spans="1:55" ht="12.75">
      <c r="C12" s="3694" t="s">
        <v>1228</v>
      </c>
      <c r="D12" s="3695"/>
      <c r="E12" s="3695"/>
      <c r="F12" s="3695"/>
      <c r="G12" s="3695"/>
      <c r="H12" s="3695"/>
      <c r="I12" s="3695"/>
      <c r="J12" s="3695"/>
      <c r="K12" s="3695"/>
      <c r="L12" s="3695"/>
      <c r="M12" s="3695"/>
      <c r="N12" s="3695"/>
      <c r="O12" s="3695"/>
      <c r="P12" s="3695"/>
      <c r="Q12" s="3695"/>
      <c r="R12" s="3695"/>
      <c r="S12" s="3695"/>
      <c r="T12" s="3695"/>
      <c r="U12" s="3695"/>
      <c r="V12" s="3695"/>
      <c r="W12" s="3695"/>
      <c r="X12" s="3695"/>
      <c r="Y12" s="3695"/>
      <c r="Z12" s="3695"/>
      <c r="AA12" s="3695"/>
      <c r="AB12" s="3695"/>
      <c r="AC12" s="3695"/>
      <c r="AD12" s="1619"/>
      <c r="AE12" s="3696" t="s">
        <v>44</v>
      </c>
      <c r="AF12" s="3697"/>
      <c r="AG12" s="3697"/>
      <c r="AH12" s="3697"/>
      <c r="AI12" s="1054">
        <v>0</v>
      </c>
      <c r="AJ12" s="1054"/>
      <c r="AK12" s="1054"/>
      <c r="AL12" s="1054"/>
      <c r="AM12" s="1054"/>
      <c r="AN12" s="1054"/>
      <c r="AO12" s="1054"/>
      <c r="AP12" s="1054"/>
      <c r="AQ12" s="1054"/>
      <c r="AR12" s="1054">
        <v>0</v>
      </c>
      <c r="AS12" s="1054"/>
      <c r="AT12" s="1054"/>
      <c r="AU12" s="1054"/>
      <c r="AV12" s="1054"/>
      <c r="AW12" s="1054"/>
      <c r="AX12" s="1054"/>
      <c r="AY12" s="1054"/>
      <c r="AZ12" s="1259"/>
    </row>
    <row r="13" spans="1:55" ht="12.75">
      <c r="C13" s="3704" t="s">
        <v>1229</v>
      </c>
      <c r="D13" s="1852"/>
      <c r="E13" s="1852"/>
      <c r="F13" s="1852"/>
      <c r="G13" s="1852"/>
      <c r="H13" s="1852"/>
      <c r="I13" s="1852"/>
      <c r="J13" s="1852"/>
      <c r="K13" s="1852"/>
      <c r="L13" s="1852"/>
      <c r="M13" s="1852"/>
      <c r="N13" s="1852"/>
      <c r="O13" s="1852"/>
      <c r="P13" s="1852"/>
      <c r="Q13" s="1852"/>
      <c r="R13" s="1852"/>
      <c r="S13" s="1852"/>
      <c r="T13" s="1852"/>
      <c r="U13" s="1852"/>
      <c r="V13" s="1852"/>
      <c r="W13" s="1852"/>
      <c r="X13" s="1852"/>
      <c r="Y13" s="1852"/>
      <c r="Z13" s="1852"/>
      <c r="AA13" s="1852"/>
      <c r="AB13" s="1852"/>
      <c r="AC13" s="1852"/>
      <c r="AD13" s="3705"/>
      <c r="AE13" s="3696" t="s">
        <v>45</v>
      </c>
      <c r="AF13" s="3697"/>
      <c r="AG13" s="3697"/>
      <c r="AH13" s="3697"/>
      <c r="AI13" s="1083">
        <f>SUM(AI14:AQ15)</f>
        <v>175326</v>
      </c>
      <c r="AJ13" s="1083"/>
      <c r="AK13" s="1083"/>
      <c r="AL13" s="1083"/>
      <c r="AM13" s="1083"/>
      <c r="AN13" s="1083"/>
      <c r="AO13" s="1083"/>
      <c r="AP13" s="1083"/>
      <c r="AQ13" s="1083"/>
      <c r="AR13" s="1083">
        <f>SUM(AR14:AZ15)</f>
        <v>1020009</v>
      </c>
      <c r="AS13" s="1083"/>
      <c r="AT13" s="1083"/>
      <c r="AU13" s="1083"/>
      <c r="AV13" s="1083"/>
      <c r="AW13" s="1083"/>
      <c r="AX13" s="1083"/>
      <c r="AY13" s="1083"/>
      <c r="AZ13" s="3703"/>
    </row>
    <row r="14" spans="1:55" ht="12.75">
      <c r="C14" s="3694" t="s">
        <v>1230</v>
      </c>
      <c r="D14" s="3695"/>
      <c r="E14" s="3695"/>
      <c r="F14" s="3695"/>
      <c r="G14" s="3695"/>
      <c r="H14" s="3695"/>
      <c r="I14" s="3695"/>
      <c r="J14" s="3695"/>
      <c r="K14" s="3695"/>
      <c r="L14" s="3695"/>
      <c r="M14" s="3695"/>
      <c r="N14" s="3695"/>
      <c r="O14" s="3695"/>
      <c r="P14" s="3695"/>
      <c r="Q14" s="3695"/>
      <c r="R14" s="3695"/>
      <c r="S14" s="3695"/>
      <c r="T14" s="3695"/>
      <c r="U14" s="3695"/>
      <c r="V14" s="3695"/>
      <c r="W14" s="3695"/>
      <c r="X14" s="3695"/>
      <c r="Y14" s="3695"/>
      <c r="Z14" s="3695"/>
      <c r="AA14" s="3695"/>
      <c r="AB14" s="3695"/>
      <c r="AC14" s="3695"/>
      <c r="AD14" s="1619"/>
      <c r="AE14" s="3696" t="s">
        <v>46</v>
      </c>
      <c r="AF14" s="3697"/>
      <c r="AG14" s="3697"/>
      <c r="AH14" s="3697"/>
      <c r="AI14" s="1054">
        <v>175326</v>
      </c>
      <c r="AJ14" s="1054"/>
      <c r="AK14" s="1054"/>
      <c r="AL14" s="1054"/>
      <c r="AM14" s="1054"/>
      <c r="AN14" s="1054"/>
      <c r="AO14" s="1054"/>
      <c r="AP14" s="1054"/>
      <c r="AQ14" s="1054"/>
      <c r="AR14" s="1054">
        <v>1020009</v>
      </c>
      <c r="AS14" s="1054"/>
      <c r="AT14" s="1054"/>
      <c r="AU14" s="1054"/>
      <c r="AV14" s="1054"/>
      <c r="AW14" s="1054"/>
      <c r="AX14" s="1054"/>
      <c r="AY14" s="1054"/>
      <c r="AZ14" s="1259"/>
    </row>
    <row r="15" spans="1:55" ht="13.5" thickBot="1">
      <c r="C15" s="3698" t="s">
        <v>1231</v>
      </c>
      <c r="D15" s="3699"/>
      <c r="E15" s="3699"/>
      <c r="F15" s="3699"/>
      <c r="G15" s="3699"/>
      <c r="H15" s="3699"/>
      <c r="I15" s="3699"/>
      <c r="J15" s="3699"/>
      <c r="K15" s="3699"/>
      <c r="L15" s="3699"/>
      <c r="M15" s="3699"/>
      <c r="N15" s="3699"/>
      <c r="O15" s="3699"/>
      <c r="P15" s="3699"/>
      <c r="Q15" s="3699"/>
      <c r="R15" s="3699"/>
      <c r="S15" s="3699"/>
      <c r="T15" s="3699"/>
      <c r="U15" s="3699"/>
      <c r="V15" s="3699"/>
      <c r="W15" s="3699"/>
      <c r="X15" s="3699"/>
      <c r="Y15" s="3699"/>
      <c r="Z15" s="3699"/>
      <c r="AA15" s="3699"/>
      <c r="AB15" s="3699"/>
      <c r="AC15" s="3699"/>
      <c r="AD15" s="3700"/>
      <c r="AE15" s="3701" t="s">
        <v>47</v>
      </c>
      <c r="AF15" s="3702"/>
      <c r="AG15" s="3702"/>
      <c r="AH15" s="3702"/>
      <c r="AI15" s="3692"/>
      <c r="AJ15" s="3692"/>
      <c r="AK15" s="3692"/>
      <c r="AL15" s="3692"/>
      <c r="AM15" s="3692"/>
      <c r="AN15" s="3692"/>
      <c r="AO15" s="3692"/>
      <c r="AP15" s="3692"/>
      <c r="AQ15" s="3692"/>
      <c r="AR15" s="3692"/>
      <c r="AS15" s="3692"/>
      <c r="AT15" s="3692"/>
      <c r="AU15" s="3692"/>
      <c r="AV15" s="3692"/>
      <c r="AW15" s="3692"/>
      <c r="AX15" s="3692"/>
      <c r="AY15" s="3692"/>
      <c r="AZ15" s="3693"/>
    </row>
    <row r="16" spans="1:55">
      <c r="A16" s="516" t="s">
        <v>214</v>
      </c>
    </row>
    <row r="17" spans="1:137" s="129" customFormat="1" ht="12.75" customHeight="1">
      <c r="A17" s="654"/>
      <c r="D17" s="130"/>
      <c r="E17" s="130"/>
      <c r="F17" s="130"/>
      <c r="G17" s="130"/>
      <c r="H17" s="130"/>
      <c r="I17" s="130"/>
      <c r="J17" s="130"/>
      <c r="K17" s="130"/>
      <c r="L17" s="130"/>
      <c r="M17" s="130"/>
      <c r="N17" s="130"/>
      <c r="O17" s="130"/>
      <c r="P17" s="130"/>
      <c r="Q17" s="130"/>
      <c r="S17" s="130"/>
      <c r="CI17" s="130"/>
      <c r="CJ17" s="130"/>
      <c r="CK17" s="130"/>
      <c r="CL17" s="130"/>
      <c r="CM17" s="130"/>
      <c r="CN17" s="130"/>
      <c r="CO17" s="130"/>
      <c r="CP17" s="130"/>
      <c r="CQ17" s="130"/>
      <c r="CR17" s="130"/>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row>
    <row r="18" spans="1:137" s="129" customFormat="1" ht="12.75" customHeight="1">
      <c r="A18" s="654"/>
      <c r="C18" s="49"/>
      <c r="D18" s="49"/>
      <c r="E18" s="49"/>
      <c r="F18" s="49"/>
      <c r="G18" s="49"/>
      <c r="H18" s="49"/>
      <c r="I18" s="49"/>
      <c r="J18" s="49"/>
      <c r="K18" s="49"/>
      <c r="L18" s="49"/>
      <c r="M18" s="49"/>
      <c r="N18" s="49"/>
      <c r="O18" s="49"/>
      <c r="AZ18" s="130"/>
      <c r="BA18" s="130"/>
      <c r="BB18" s="130"/>
      <c r="BC18" s="130"/>
      <c r="BD18" s="130"/>
      <c r="BE18" s="130"/>
      <c r="BF18" s="130"/>
      <c r="BG18" s="130"/>
      <c r="BH18" s="130"/>
      <c r="BI18" s="130"/>
      <c r="BX18" s="132"/>
      <c r="BY18" s="131"/>
      <c r="BZ18" s="131"/>
      <c r="CA18" s="131"/>
      <c r="CB18" s="131"/>
      <c r="CC18" s="131"/>
      <c r="CD18" s="131"/>
      <c r="CE18" s="131"/>
      <c r="CF18" s="131"/>
      <c r="CG18" s="132"/>
      <c r="CH18" s="240"/>
      <c r="CI18" s="240"/>
      <c r="CJ18" s="240"/>
      <c r="CK18" s="240"/>
      <c r="CL18" s="240"/>
      <c r="CM18" s="240"/>
      <c r="CN18" s="240"/>
      <c r="CO18" s="240"/>
      <c r="CP18" s="240"/>
      <c r="CQ18" s="240"/>
      <c r="CR18" s="240"/>
      <c r="CS18" s="240"/>
      <c r="CT18" s="240"/>
      <c r="CU18" s="240"/>
      <c r="CV18" s="240"/>
      <c r="CW18" s="240"/>
      <c r="CX18" s="240"/>
    </row>
    <row r="19" spans="1:137" s="132" customFormat="1" ht="12.75" customHeight="1">
      <c r="A19" s="634"/>
      <c r="C19" s="49"/>
      <c r="D19" s="49"/>
      <c r="E19" s="49"/>
      <c r="F19" s="49"/>
      <c r="G19" s="49"/>
      <c r="H19" s="49"/>
      <c r="I19" s="49"/>
      <c r="J19" s="49"/>
      <c r="K19" s="49"/>
      <c r="L19" s="49"/>
      <c r="M19" s="49"/>
      <c r="N19" s="49"/>
      <c r="O19" s="49"/>
      <c r="BY19" s="131"/>
      <c r="BZ19" s="131"/>
      <c r="CA19" s="131"/>
      <c r="CB19" s="131"/>
      <c r="CC19" s="131"/>
      <c r="CD19" s="131"/>
      <c r="CE19" s="131"/>
      <c r="CF19" s="131"/>
      <c r="CH19" s="240"/>
      <c r="CI19" s="240"/>
      <c r="CJ19" s="240"/>
      <c r="CK19" s="240"/>
      <c r="CL19" s="240"/>
      <c r="CM19" s="240"/>
      <c r="CN19" s="240"/>
      <c r="CO19" s="240"/>
      <c r="CP19" s="240"/>
      <c r="CQ19" s="240"/>
      <c r="CR19" s="240"/>
      <c r="CS19" s="240"/>
      <c r="CT19" s="240"/>
      <c r="CU19" s="240"/>
      <c r="CV19" s="240"/>
      <c r="CW19" s="240"/>
      <c r="CX19" s="240"/>
    </row>
    <row r="20" spans="1:137" s="132" customFormat="1" ht="12.75" customHeight="1">
      <c r="A20" s="634"/>
      <c r="G20" s="240"/>
      <c r="H20" s="240"/>
      <c r="I20" s="240"/>
      <c r="J20" s="240"/>
      <c r="K20" s="240"/>
      <c r="L20" s="240"/>
      <c r="M20" s="240"/>
      <c r="N20" s="240"/>
      <c r="O20" s="240"/>
      <c r="BX20" s="131"/>
      <c r="BY20" s="131"/>
      <c r="BZ20" s="131"/>
      <c r="CA20" s="131"/>
      <c r="CB20" s="131"/>
      <c r="CC20" s="131"/>
      <c r="CD20" s="131"/>
      <c r="CE20" s="131"/>
      <c r="CG20" s="240"/>
      <c r="CH20" s="240"/>
      <c r="CI20" s="240"/>
      <c r="CJ20" s="240"/>
      <c r="CK20" s="240"/>
      <c r="CL20" s="240"/>
      <c r="CM20" s="240"/>
      <c r="CN20" s="240"/>
      <c r="CO20" s="240"/>
      <c r="CP20" s="240"/>
      <c r="CQ20" s="240"/>
      <c r="CR20" s="240"/>
      <c r="CS20" s="240"/>
      <c r="CT20" s="240"/>
      <c r="CU20" s="240"/>
      <c r="CV20" s="240"/>
      <c r="CW20" s="240"/>
    </row>
    <row r="21" spans="1:137" s="132" customFormat="1" ht="12.75" customHeight="1">
      <c r="A21" s="634"/>
      <c r="G21" s="292"/>
      <c r="H21" s="292"/>
      <c r="I21" s="292"/>
      <c r="J21" s="292"/>
      <c r="K21" s="292"/>
      <c r="L21" s="292"/>
      <c r="M21" s="292"/>
      <c r="N21" s="292"/>
      <c r="O21" s="240"/>
      <c r="BX21" s="131"/>
      <c r="BY21" s="131"/>
      <c r="BZ21" s="131"/>
      <c r="CA21" s="131"/>
      <c r="CB21" s="131"/>
      <c r="CC21" s="131"/>
      <c r="CD21" s="131"/>
      <c r="CE21" s="131"/>
      <c r="CG21" s="240"/>
      <c r="CH21" s="240"/>
      <c r="CI21" s="240"/>
      <c r="CJ21" s="240"/>
      <c r="CK21" s="240"/>
      <c r="CL21" s="240"/>
      <c r="CM21" s="240"/>
      <c r="CN21" s="240"/>
      <c r="CO21" s="240"/>
      <c r="CP21" s="240"/>
      <c r="CQ21" s="240"/>
      <c r="CR21" s="240"/>
      <c r="CS21" s="240"/>
      <c r="CT21" s="240"/>
      <c r="CU21" s="240"/>
      <c r="CV21" s="240"/>
      <c r="CW21" s="240"/>
    </row>
    <row r="22" spans="1:137" s="132" customFormat="1" ht="12.75" customHeight="1">
      <c r="A22" s="634"/>
      <c r="C22" s="49"/>
      <c r="D22" s="49"/>
      <c r="E22" s="49"/>
      <c r="F22" s="49"/>
      <c r="G22" s="49"/>
      <c r="H22" s="49"/>
      <c r="I22" s="49"/>
      <c r="J22" s="49"/>
      <c r="K22" s="49"/>
      <c r="L22" s="49"/>
      <c r="M22" s="49"/>
      <c r="N22" s="49"/>
      <c r="O22" s="49"/>
      <c r="BX22" s="131"/>
      <c r="BY22" s="131"/>
      <c r="BZ22" s="131"/>
      <c r="CA22" s="131"/>
      <c r="CB22" s="131"/>
      <c r="CC22" s="131"/>
      <c r="CD22" s="131"/>
      <c r="CE22" s="131"/>
      <c r="CG22" s="240"/>
      <c r="CH22" s="240"/>
      <c r="CI22" s="240"/>
      <c r="CJ22" s="240"/>
      <c r="CK22" s="240"/>
      <c r="CL22" s="240"/>
      <c r="CM22" s="240"/>
      <c r="CN22" s="240"/>
      <c r="CO22" s="240"/>
      <c r="CP22" s="240"/>
      <c r="CQ22" s="240"/>
      <c r="CR22" s="240"/>
      <c r="CS22" s="240"/>
      <c r="CT22" s="240"/>
      <c r="CU22" s="240"/>
      <c r="CV22" s="240"/>
      <c r="CW22" s="240"/>
    </row>
    <row r="23" spans="1:137" ht="12.75" customHeight="1"/>
    <row r="24" spans="1:137" ht="12.75" customHeight="1"/>
    <row r="25" spans="1:137" s="514" customFormat="1" ht="12.75" customHeight="1">
      <c r="A25" s="489"/>
    </row>
  </sheetData>
  <sheetProtection formatCells="0" formatColumns="0" autoFilter="0"/>
  <mergeCells count="46">
    <mergeCell ref="C2:AZ2"/>
    <mergeCell ref="C4:AH4"/>
    <mergeCell ref="AI4:AQ5"/>
    <mergeCell ref="AR4:AZ5"/>
    <mergeCell ref="C5:AD5"/>
    <mergeCell ref="AE5:AH5"/>
    <mergeCell ref="C7:AD7"/>
    <mergeCell ref="AE7:AH7"/>
    <mergeCell ref="AI7:AQ7"/>
    <mergeCell ref="AR7:AZ7"/>
    <mergeCell ref="C6:AD6"/>
    <mergeCell ref="AE6:AH6"/>
    <mergeCell ref="AI6:AQ6"/>
    <mergeCell ref="AR6:AZ6"/>
    <mergeCell ref="C9:AD9"/>
    <mergeCell ref="AE9:AH9"/>
    <mergeCell ref="AI9:AQ9"/>
    <mergeCell ref="AR9:AZ9"/>
    <mergeCell ref="C8:AD8"/>
    <mergeCell ref="AE8:AH8"/>
    <mergeCell ref="AI8:AQ8"/>
    <mergeCell ref="AR8:AZ8"/>
    <mergeCell ref="C11:AD11"/>
    <mergeCell ref="AE11:AH11"/>
    <mergeCell ref="AI11:AQ11"/>
    <mergeCell ref="AR11:AZ11"/>
    <mergeCell ref="C10:AD10"/>
    <mergeCell ref="AE10:AH10"/>
    <mergeCell ref="AI10:AQ10"/>
    <mergeCell ref="AR10:AZ10"/>
    <mergeCell ref="C12:AD12"/>
    <mergeCell ref="AE12:AH12"/>
    <mergeCell ref="AI12:AQ12"/>
    <mergeCell ref="AR12:AZ12"/>
    <mergeCell ref="AR13:AZ13"/>
    <mergeCell ref="C13:AD13"/>
    <mergeCell ref="AE13:AH13"/>
    <mergeCell ref="AI13:AQ13"/>
    <mergeCell ref="AI15:AQ15"/>
    <mergeCell ref="AI14:AQ14"/>
    <mergeCell ref="AR15:AZ15"/>
    <mergeCell ref="C14:AD14"/>
    <mergeCell ref="AE14:AH14"/>
    <mergeCell ref="C15:AD15"/>
    <mergeCell ref="AE15:AH15"/>
    <mergeCell ref="AR14:AZ14"/>
  </mergeCells>
  <phoneticPr fontId="20" type="noConversion"/>
  <pageMargins left="0.59055118110236227" right="0.39370078740157483" top="0.59055118110236227" bottom="0.39370078740157483" header="0.27559055118110237" footer="0.27559055118110237"/>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sheetPr codeName="Лист34">
    <tabColor rgb="FFFFFF00"/>
    <pageSetUpPr fitToPage="1"/>
  </sheetPr>
  <dimension ref="A1:BL32"/>
  <sheetViews>
    <sheetView topLeftCell="B1" zoomScale="85" zoomScaleNormal="85" zoomScaleSheetLayoutView="100" workbookViewId="0">
      <selection activeCell="AD30" sqref="AD30"/>
    </sheetView>
  </sheetViews>
  <sheetFormatPr defaultColWidth="1.7109375" defaultRowHeight="11.25"/>
  <cols>
    <col min="1" max="1" width="11.85546875" style="516" hidden="1" customWidth="1"/>
    <col min="2" max="2" width="1.7109375" style="49"/>
    <col min="3" max="44" width="1.7109375" style="49" customWidth="1"/>
    <col min="45" max="45" width="4.7109375" style="49" customWidth="1"/>
    <col min="46" max="50" width="1.7109375" style="49" customWidth="1"/>
    <col min="51" max="51" width="5.5703125" style="49" customWidth="1"/>
    <col min="52" max="57" width="1.7109375" style="49" customWidth="1"/>
    <col min="58" max="58" width="1.7109375" style="49"/>
    <col min="59" max="59" width="26" style="49" customWidth="1"/>
    <col min="60" max="16384" width="1.7109375" style="49"/>
  </cols>
  <sheetData>
    <row r="1" spans="1:64" ht="15">
      <c r="C1" s="1718" t="s">
        <v>253</v>
      </c>
      <c r="D1" s="1718"/>
      <c r="E1" s="1718"/>
      <c r="F1" s="1718"/>
      <c r="G1" s="1718"/>
      <c r="H1" s="1718"/>
      <c r="I1" s="1718"/>
      <c r="J1" s="1718"/>
      <c r="K1" s="1718"/>
      <c r="L1" s="1718"/>
      <c r="M1" s="1718"/>
      <c r="N1" s="1718"/>
      <c r="O1" s="1718"/>
      <c r="P1" s="1718"/>
      <c r="Q1" s="1718"/>
      <c r="R1" s="1718"/>
      <c r="S1" s="1718"/>
      <c r="T1" s="1718"/>
      <c r="U1" s="1718"/>
      <c r="V1" s="1718"/>
      <c r="W1" s="1718"/>
      <c r="X1" s="1718"/>
      <c r="Y1" s="1718"/>
      <c r="Z1" s="1718"/>
      <c r="AA1" s="1718"/>
      <c r="AB1" s="1718"/>
      <c r="AC1" s="1718"/>
      <c r="AD1" s="1718"/>
      <c r="AE1" s="1718"/>
      <c r="AF1" s="1718"/>
      <c r="AG1" s="1718"/>
      <c r="AH1" s="1718"/>
      <c r="AI1" s="1718"/>
      <c r="AJ1" s="1718"/>
      <c r="AK1" s="1718"/>
      <c r="AL1" s="1718"/>
      <c r="AM1" s="1718"/>
      <c r="AN1" s="1718"/>
      <c r="AO1" s="1718"/>
      <c r="AP1" s="1718"/>
      <c r="AQ1" s="1718"/>
      <c r="AR1" s="1718"/>
      <c r="AS1" s="1718"/>
      <c r="AT1" s="1718"/>
      <c r="AU1" s="1718"/>
      <c r="AV1" s="1718"/>
      <c r="AW1" s="1718"/>
      <c r="AX1" s="1718"/>
      <c r="AY1" s="1718"/>
      <c r="AZ1" s="1718"/>
      <c r="BE1" s="121"/>
    </row>
    <row r="3" spans="1:64" s="123" customFormat="1" ht="15">
      <c r="A3" s="683"/>
      <c r="C3" s="3772" t="s">
        <v>1232</v>
      </c>
      <c r="D3" s="3772"/>
      <c r="E3" s="3772"/>
      <c r="F3" s="3772"/>
      <c r="G3" s="3772"/>
      <c r="H3" s="3772"/>
      <c r="I3" s="3772"/>
      <c r="J3" s="3772"/>
      <c r="K3" s="3772"/>
      <c r="L3" s="3772"/>
      <c r="M3" s="3772"/>
      <c r="N3" s="3772"/>
      <c r="O3" s="3772"/>
      <c r="P3" s="3772"/>
      <c r="Q3" s="3772"/>
      <c r="R3" s="3772"/>
      <c r="S3" s="3772"/>
      <c r="T3" s="3772"/>
      <c r="U3" s="3772"/>
      <c r="V3" s="3772"/>
      <c r="W3" s="3772"/>
      <c r="X3" s="3772"/>
      <c r="Y3" s="3772"/>
      <c r="Z3" s="3772"/>
      <c r="AA3" s="3772"/>
      <c r="AB3" s="3772"/>
      <c r="AC3" s="3772"/>
      <c r="AD3" s="3772"/>
      <c r="AE3" s="3772"/>
      <c r="AF3" s="3772"/>
      <c r="AG3" s="3772"/>
      <c r="AH3" s="3772"/>
      <c r="AI3" s="3772"/>
      <c r="AJ3" s="3772"/>
      <c r="AK3" s="3772"/>
      <c r="AL3" s="3772"/>
      <c r="AM3" s="3772"/>
      <c r="AN3" s="3772"/>
      <c r="AO3" s="3772"/>
      <c r="AP3" s="3772"/>
      <c r="AQ3" s="3772"/>
      <c r="AR3" s="3772"/>
      <c r="AS3" s="3772"/>
      <c r="AT3" s="3772"/>
      <c r="AU3" s="3772"/>
      <c r="AV3" s="3772"/>
      <c r="AW3" s="3772"/>
      <c r="AX3" s="3772"/>
      <c r="AY3" s="3772"/>
      <c r="AZ3" s="3772"/>
    </row>
    <row r="4" spans="1:64" s="123" customFormat="1" ht="12" thickBot="1">
      <c r="A4" s="683"/>
      <c r="C4" s="137"/>
      <c r="D4" s="137"/>
      <c r="E4" s="137"/>
      <c r="F4" s="137"/>
      <c r="G4" s="137"/>
      <c r="H4" s="137"/>
      <c r="I4" s="137"/>
      <c r="J4" s="137"/>
      <c r="K4" s="137"/>
      <c r="L4" s="137"/>
      <c r="M4" s="137"/>
      <c r="N4" s="137"/>
      <c r="O4" s="137"/>
      <c r="P4" s="137"/>
      <c r="Q4" s="137"/>
      <c r="R4" s="137"/>
      <c r="S4" s="138"/>
      <c r="T4" s="138"/>
      <c r="U4" s="138"/>
      <c r="V4" s="138"/>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row>
    <row r="5" spans="1:64" s="123" customFormat="1" ht="11.45" customHeight="1">
      <c r="A5" s="683"/>
      <c r="C5" s="3773" t="s">
        <v>366</v>
      </c>
      <c r="D5" s="3774"/>
      <c r="E5" s="3774"/>
      <c r="F5" s="3774"/>
      <c r="G5" s="3774"/>
      <c r="H5" s="3774"/>
      <c r="I5" s="3774"/>
      <c r="J5" s="3774"/>
      <c r="K5" s="3774"/>
      <c r="L5" s="3774"/>
      <c r="M5" s="3774"/>
      <c r="N5" s="3774"/>
      <c r="O5" s="3774"/>
      <c r="P5" s="3774"/>
      <c r="Q5" s="3774"/>
      <c r="R5" s="3774"/>
      <c r="S5" s="3774"/>
      <c r="T5" s="3774"/>
      <c r="U5" s="3774"/>
      <c r="V5" s="3774"/>
      <c r="W5" s="3774"/>
      <c r="X5" s="3774"/>
      <c r="Y5" s="3774"/>
      <c r="Z5" s="3774"/>
      <c r="AA5" s="3775"/>
      <c r="AB5" s="3776" t="s">
        <v>1455</v>
      </c>
      <c r="AC5" s="3777"/>
      <c r="AD5" s="3777"/>
      <c r="AE5" s="3777"/>
      <c r="AF5" s="3777"/>
      <c r="AG5" s="3778"/>
      <c r="AH5" s="3782" t="s">
        <v>1236</v>
      </c>
      <c r="AI5" s="3783"/>
      <c r="AJ5" s="3783"/>
      <c r="AK5" s="3783"/>
      <c r="AL5" s="3783"/>
      <c r="AM5" s="3784"/>
      <c r="AN5" s="3776" t="s">
        <v>255</v>
      </c>
      <c r="AO5" s="3777"/>
      <c r="AP5" s="3777"/>
      <c r="AQ5" s="3777"/>
      <c r="AR5" s="3777"/>
      <c r="AS5" s="3778"/>
      <c r="AT5" s="3776" t="s">
        <v>1237</v>
      </c>
      <c r="AU5" s="3777"/>
      <c r="AV5" s="3777"/>
      <c r="AW5" s="3777"/>
      <c r="AX5" s="3777"/>
      <c r="AY5" s="3778"/>
      <c r="AZ5" s="3776" t="s">
        <v>252</v>
      </c>
      <c r="BA5" s="3777"/>
      <c r="BB5" s="3777"/>
      <c r="BC5" s="3777"/>
      <c r="BD5" s="3777"/>
      <c r="BE5" s="3799"/>
    </row>
    <row r="6" spans="1:64" s="123" customFormat="1" ht="38.450000000000003" customHeight="1" thickBot="1">
      <c r="A6" s="683"/>
      <c r="C6" s="3768" t="s">
        <v>724</v>
      </c>
      <c r="D6" s="3769"/>
      <c r="E6" s="3769"/>
      <c r="F6" s="3769"/>
      <c r="G6" s="3769"/>
      <c r="H6" s="3769"/>
      <c r="I6" s="3769"/>
      <c r="J6" s="3769"/>
      <c r="K6" s="3769"/>
      <c r="L6" s="3769"/>
      <c r="M6" s="3769"/>
      <c r="N6" s="3769"/>
      <c r="O6" s="3769"/>
      <c r="P6" s="3769"/>
      <c r="Q6" s="3769"/>
      <c r="R6" s="3769"/>
      <c r="S6" s="3769"/>
      <c r="T6" s="3769"/>
      <c r="U6" s="3769"/>
      <c r="V6" s="3769"/>
      <c r="W6" s="3769"/>
      <c r="X6" s="3769"/>
      <c r="Y6" s="1908" t="s">
        <v>441</v>
      </c>
      <c r="Z6" s="1660"/>
      <c r="AA6" s="1661"/>
      <c r="AB6" s="3779"/>
      <c r="AC6" s="3780"/>
      <c r="AD6" s="3780"/>
      <c r="AE6" s="3780"/>
      <c r="AF6" s="3780"/>
      <c r="AG6" s="3781"/>
      <c r="AH6" s="3785"/>
      <c r="AI6" s="3786"/>
      <c r="AJ6" s="3786"/>
      <c r="AK6" s="3786"/>
      <c r="AL6" s="3786"/>
      <c r="AM6" s="3787"/>
      <c r="AN6" s="3793"/>
      <c r="AO6" s="3794"/>
      <c r="AP6" s="3794"/>
      <c r="AQ6" s="3794"/>
      <c r="AR6" s="3794"/>
      <c r="AS6" s="3795"/>
      <c r="AT6" s="3796"/>
      <c r="AU6" s="3797"/>
      <c r="AV6" s="3797"/>
      <c r="AW6" s="3797"/>
      <c r="AX6" s="3797"/>
      <c r="AY6" s="3798"/>
      <c r="AZ6" s="3779"/>
      <c r="BA6" s="3780"/>
      <c r="BB6" s="3780"/>
      <c r="BC6" s="3780"/>
      <c r="BD6" s="3780"/>
      <c r="BE6" s="3800"/>
      <c r="BG6" s="957" t="s">
        <v>251</v>
      </c>
    </row>
    <row r="7" spans="1:64" s="123" customFormat="1" ht="13.5" customHeight="1" thickBot="1">
      <c r="A7" s="683"/>
      <c r="C7" s="3770">
        <v>1</v>
      </c>
      <c r="D7" s="3771"/>
      <c r="E7" s="3771"/>
      <c r="F7" s="3771"/>
      <c r="G7" s="3771"/>
      <c r="H7" s="3771"/>
      <c r="I7" s="3771"/>
      <c r="J7" s="3771"/>
      <c r="K7" s="3771"/>
      <c r="L7" s="3771"/>
      <c r="M7" s="3771"/>
      <c r="N7" s="3771"/>
      <c r="O7" s="3771"/>
      <c r="P7" s="3771"/>
      <c r="Q7" s="3771"/>
      <c r="R7" s="3771"/>
      <c r="S7" s="3771"/>
      <c r="T7" s="3771"/>
      <c r="U7" s="3771"/>
      <c r="V7" s="3771"/>
      <c r="W7" s="3771"/>
      <c r="X7" s="3771"/>
      <c r="Y7" s="3788">
        <v>2</v>
      </c>
      <c r="Z7" s="3789"/>
      <c r="AA7" s="3790"/>
      <c r="AB7" s="3771">
        <v>3</v>
      </c>
      <c r="AC7" s="3771"/>
      <c r="AD7" s="3771"/>
      <c r="AE7" s="3771"/>
      <c r="AF7" s="3771"/>
      <c r="AG7" s="3771"/>
      <c r="AH7" s="3771">
        <v>4</v>
      </c>
      <c r="AI7" s="3771"/>
      <c r="AJ7" s="3771"/>
      <c r="AK7" s="3771"/>
      <c r="AL7" s="3771"/>
      <c r="AM7" s="3771"/>
      <c r="AN7" s="3771">
        <v>5</v>
      </c>
      <c r="AO7" s="3771"/>
      <c r="AP7" s="3771"/>
      <c r="AQ7" s="3771"/>
      <c r="AR7" s="3771"/>
      <c r="AS7" s="3771"/>
      <c r="AT7" s="3771">
        <v>6</v>
      </c>
      <c r="AU7" s="3771"/>
      <c r="AV7" s="3771"/>
      <c r="AW7" s="3771"/>
      <c r="AX7" s="3771"/>
      <c r="AY7" s="3771"/>
      <c r="AZ7" s="3771">
        <v>7</v>
      </c>
      <c r="BA7" s="3771"/>
      <c r="BB7" s="3771"/>
      <c r="BC7" s="3771"/>
      <c r="BD7" s="3771"/>
      <c r="BE7" s="3791"/>
      <c r="BG7" s="996" t="s">
        <v>252</v>
      </c>
      <c r="BH7" s="388"/>
      <c r="BI7" s="388"/>
      <c r="BJ7" s="388"/>
      <c r="BK7" s="388"/>
      <c r="BL7" s="388"/>
    </row>
    <row r="8" spans="1:64" s="123" customFormat="1" ht="12.75">
      <c r="A8" s="683" t="s">
        <v>213</v>
      </c>
      <c r="C8" s="3752" t="s">
        <v>1238</v>
      </c>
      <c r="D8" s="3753"/>
      <c r="E8" s="3753"/>
      <c r="F8" s="3753"/>
      <c r="G8" s="3753"/>
      <c r="H8" s="3753"/>
      <c r="I8" s="3753"/>
      <c r="J8" s="3753"/>
      <c r="K8" s="3753"/>
      <c r="L8" s="3753"/>
      <c r="M8" s="3753"/>
      <c r="N8" s="3753"/>
      <c r="O8" s="3753"/>
      <c r="P8" s="3753"/>
      <c r="Q8" s="3753"/>
      <c r="R8" s="3753"/>
      <c r="S8" s="3753"/>
      <c r="T8" s="3753"/>
      <c r="U8" s="3753"/>
      <c r="V8" s="3753"/>
      <c r="W8" s="3753"/>
      <c r="X8" s="3753"/>
      <c r="Y8" s="3749">
        <v>5700</v>
      </c>
      <c r="Z8" s="3750"/>
      <c r="AA8" s="3751"/>
      <c r="AB8" s="3801">
        <f>SUM(AB9:AG19)</f>
        <v>773390</v>
      </c>
      <c r="AC8" s="3802"/>
      <c r="AD8" s="3802"/>
      <c r="AE8" s="3802"/>
      <c r="AF8" s="3802"/>
      <c r="AG8" s="3804"/>
      <c r="AH8" s="3801">
        <f t="shared" ref="AH8" si="0">SUM(AH9:AM19)</f>
        <v>1602562</v>
      </c>
      <c r="AI8" s="3802"/>
      <c r="AJ8" s="3802"/>
      <c r="AK8" s="3802"/>
      <c r="AL8" s="3802"/>
      <c r="AM8" s="3804"/>
      <c r="AN8" s="3801">
        <f t="shared" ref="AN8" si="1">SUM(AN9:AS19)</f>
        <v>-599081</v>
      </c>
      <c r="AO8" s="3802"/>
      <c r="AP8" s="3802"/>
      <c r="AQ8" s="3802"/>
      <c r="AR8" s="3802"/>
      <c r="AS8" s="3804"/>
      <c r="AT8" s="3801">
        <f t="shared" ref="AT8" si="2">SUM(AT9:AY19)</f>
        <v>0</v>
      </c>
      <c r="AU8" s="3802"/>
      <c r="AV8" s="3802"/>
      <c r="AW8" s="3802"/>
      <c r="AX8" s="3802"/>
      <c r="AY8" s="3804"/>
      <c r="AZ8" s="3801">
        <f>SUM(AB8:AY8)</f>
        <v>1776871</v>
      </c>
      <c r="BA8" s="3802"/>
      <c r="BB8" s="3802"/>
      <c r="BC8" s="3802"/>
      <c r="BD8" s="3802"/>
      <c r="BE8" s="3803"/>
      <c r="BG8" s="389">
        <f>AB8+AH8+AN8+AT8</f>
        <v>1776871</v>
      </c>
    </row>
    <row r="9" spans="1:64" s="123" customFormat="1" ht="12" customHeight="1">
      <c r="A9" s="683"/>
      <c r="C9" s="3754" t="s">
        <v>406</v>
      </c>
      <c r="D9" s="1570"/>
      <c r="E9" s="1570"/>
      <c r="F9" s="1570"/>
      <c r="G9" s="1570"/>
      <c r="H9" s="1570"/>
      <c r="I9" s="1570"/>
      <c r="J9" s="1570"/>
      <c r="K9" s="1570"/>
      <c r="L9" s="1570"/>
      <c r="M9" s="1570"/>
      <c r="N9" s="1570"/>
      <c r="O9" s="1570"/>
      <c r="P9" s="1570"/>
      <c r="Q9" s="1570"/>
      <c r="R9" s="1570"/>
      <c r="S9" s="1570"/>
      <c r="T9" s="1570"/>
      <c r="U9" s="1570"/>
      <c r="V9" s="1570"/>
      <c r="W9" s="1570"/>
      <c r="X9" s="1570"/>
      <c r="Y9" s="1571">
        <v>5701</v>
      </c>
      <c r="Z9" s="1572"/>
      <c r="AA9" s="1573"/>
      <c r="AB9" s="3764">
        <v>237516</v>
      </c>
      <c r="AC9" s="1146"/>
      <c r="AD9" s="1146"/>
      <c r="AE9" s="1146"/>
      <c r="AF9" s="1146"/>
      <c r="AG9" s="3765"/>
      <c r="AH9" s="3764">
        <v>311737</v>
      </c>
      <c r="AI9" s="1146"/>
      <c r="AJ9" s="1146"/>
      <c r="AK9" s="1146"/>
      <c r="AL9" s="1146"/>
      <c r="AM9" s="3765"/>
      <c r="AN9" s="3764">
        <v>-237516</v>
      </c>
      <c r="AO9" s="1146"/>
      <c r="AP9" s="1146"/>
      <c r="AQ9" s="1146"/>
      <c r="AR9" s="1146"/>
      <c r="AS9" s="3765"/>
      <c r="AT9" s="3755"/>
      <c r="AU9" s="3756"/>
      <c r="AV9" s="3756"/>
      <c r="AW9" s="3756"/>
      <c r="AX9" s="3756"/>
      <c r="AY9" s="3757"/>
      <c r="AZ9" s="3194">
        <f>SUM(AB9:AY10)</f>
        <v>311737</v>
      </c>
      <c r="BA9" s="1262"/>
      <c r="BB9" s="1262"/>
      <c r="BC9" s="1262"/>
      <c r="BD9" s="1262"/>
      <c r="BE9" s="1264"/>
    </row>
    <row r="10" spans="1:64" s="123" customFormat="1" ht="12" customHeight="1">
      <c r="A10" s="683"/>
      <c r="C10" s="3761" t="s">
        <v>1233</v>
      </c>
      <c r="D10" s="3762"/>
      <c r="E10" s="3762"/>
      <c r="F10" s="3762"/>
      <c r="G10" s="3762"/>
      <c r="H10" s="3762"/>
      <c r="I10" s="3762"/>
      <c r="J10" s="3762"/>
      <c r="K10" s="3762"/>
      <c r="L10" s="3762"/>
      <c r="M10" s="3762"/>
      <c r="N10" s="3762"/>
      <c r="O10" s="3762"/>
      <c r="P10" s="3762"/>
      <c r="Q10" s="3762"/>
      <c r="R10" s="3762"/>
      <c r="S10" s="3762"/>
      <c r="T10" s="3762"/>
      <c r="U10" s="3762"/>
      <c r="V10" s="3762"/>
      <c r="W10" s="3762"/>
      <c r="X10" s="3762"/>
      <c r="Y10" s="1574"/>
      <c r="Z10" s="1575"/>
      <c r="AA10" s="1576"/>
      <c r="AB10" s="3740"/>
      <c r="AC10" s="1186"/>
      <c r="AD10" s="1186"/>
      <c r="AE10" s="1186"/>
      <c r="AF10" s="1186"/>
      <c r="AG10" s="1482"/>
      <c r="AH10" s="3740"/>
      <c r="AI10" s="1186"/>
      <c r="AJ10" s="1186"/>
      <c r="AK10" s="1186"/>
      <c r="AL10" s="1186"/>
      <c r="AM10" s="1482"/>
      <c r="AN10" s="3740"/>
      <c r="AO10" s="1186"/>
      <c r="AP10" s="1186"/>
      <c r="AQ10" s="1186"/>
      <c r="AR10" s="1186"/>
      <c r="AS10" s="1482"/>
      <c r="AT10" s="3741"/>
      <c r="AU10" s="3742"/>
      <c r="AV10" s="3742"/>
      <c r="AW10" s="3742"/>
      <c r="AX10" s="3742"/>
      <c r="AY10" s="3743"/>
      <c r="AZ10" s="1114"/>
      <c r="BA10" s="1109"/>
      <c r="BB10" s="1109"/>
      <c r="BC10" s="1109"/>
      <c r="BD10" s="1109"/>
      <c r="BE10" s="1115"/>
    </row>
    <row r="11" spans="1:64" s="123" customFormat="1" ht="12.75">
      <c r="A11" s="683"/>
      <c r="C11" s="3763" t="s">
        <v>1234</v>
      </c>
      <c r="D11" s="1620"/>
      <c r="E11" s="1620"/>
      <c r="F11" s="1620"/>
      <c r="G11" s="1620"/>
      <c r="H11" s="1620"/>
      <c r="I11" s="1620"/>
      <c r="J11" s="1620"/>
      <c r="K11" s="1620"/>
      <c r="L11" s="1620"/>
      <c r="M11" s="1620"/>
      <c r="N11" s="1620"/>
      <c r="O11" s="1620"/>
      <c r="P11" s="1620"/>
      <c r="Q11" s="1620"/>
      <c r="R11" s="1620"/>
      <c r="S11" s="1620"/>
      <c r="T11" s="1620"/>
      <c r="U11" s="1620"/>
      <c r="V11" s="1620"/>
      <c r="W11" s="1620"/>
      <c r="X11" s="1620"/>
      <c r="Y11" s="3720">
        <v>5702</v>
      </c>
      <c r="Z11" s="1881"/>
      <c r="AA11" s="1833"/>
      <c r="AB11" s="1091">
        <v>312945</v>
      </c>
      <c r="AC11" s="1062"/>
      <c r="AD11" s="1062"/>
      <c r="AE11" s="1062"/>
      <c r="AF11" s="1062"/>
      <c r="AG11" s="1045"/>
      <c r="AH11" s="1091">
        <v>216239</v>
      </c>
      <c r="AI11" s="1062"/>
      <c r="AJ11" s="1062"/>
      <c r="AK11" s="1062"/>
      <c r="AL11" s="1062"/>
      <c r="AM11" s="1045"/>
      <c r="AN11" s="1091">
        <v>-237918</v>
      </c>
      <c r="AO11" s="1062"/>
      <c r="AP11" s="1062"/>
      <c r="AQ11" s="1062"/>
      <c r="AR11" s="1062"/>
      <c r="AS11" s="1045"/>
      <c r="AT11" s="3758"/>
      <c r="AU11" s="3759"/>
      <c r="AV11" s="3759"/>
      <c r="AW11" s="3759"/>
      <c r="AX11" s="3759"/>
      <c r="AY11" s="3760"/>
      <c r="AZ11" s="3234">
        <f t="shared" ref="AZ11:AZ12" si="3">SUM(AB11:AY11)</f>
        <v>291266</v>
      </c>
      <c r="BA11" s="1082"/>
      <c r="BB11" s="1082"/>
      <c r="BC11" s="1082"/>
      <c r="BD11" s="1082"/>
      <c r="BE11" s="1258"/>
    </row>
    <row r="12" spans="1:64" s="123" customFormat="1" ht="12.75">
      <c r="A12" s="683"/>
      <c r="C12" s="3763" t="s">
        <v>1266</v>
      </c>
      <c r="D12" s="1620"/>
      <c r="E12" s="1620"/>
      <c r="F12" s="1620"/>
      <c r="G12" s="1620"/>
      <c r="H12" s="1620"/>
      <c r="I12" s="1620"/>
      <c r="J12" s="1620"/>
      <c r="K12" s="1620"/>
      <c r="L12" s="1620"/>
      <c r="M12" s="1620"/>
      <c r="N12" s="1620"/>
      <c r="O12" s="1620"/>
      <c r="P12" s="1620"/>
      <c r="Q12" s="1620"/>
      <c r="R12" s="1620"/>
      <c r="S12" s="1620"/>
      <c r="T12" s="1620"/>
      <c r="U12" s="1620"/>
      <c r="V12" s="1620"/>
      <c r="W12" s="1620"/>
      <c r="X12" s="1620"/>
      <c r="Y12" s="3720">
        <v>5703</v>
      </c>
      <c r="Z12" s="1881"/>
      <c r="AA12" s="1833"/>
      <c r="AB12" s="1091">
        <v>0</v>
      </c>
      <c r="AC12" s="1062"/>
      <c r="AD12" s="1062"/>
      <c r="AE12" s="1062"/>
      <c r="AF12" s="1062"/>
      <c r="AG12" s="1045"/>
      <c r="AH12" s="1091">
        <v>0</v>
      </c>
      <c r="AI12" s="1062"/>
      <c r="AJ12" s="1062"/>
      <c r="AK12" s="1062"/>
      <c r="AL12" s="1062"/>
      <c r="AM12" s="1045"/>
      <c r="AN12" s="1091">
        <v>0</v>
      </c>
      <c r="AO12" s="1062"/>
      <c r="AP12" s="1062"/>
      <c r="AQ12" s="1062"/>
      <c r="AR12" s="1062"/>
      <c r="AS12" s="1045"/>
      <c r="AT12" s="3758"/>
      <c r="AU12" s="3759"/>
      <c r="AV12" s="3759"/>
      <c r="AW12" s="3759"/>
      <c r="AX12" s="3759"/>
      <c r="AY12" s="3760"/>
      <c r="AZ12" s="3234">
        <f t="shared" si="3"/>
        <v>0</v>
      </c>
      <c r="BA12" s="1082"/>
      <c r="BB12" s="1082"/>
      <c r="BC12" s="1082"/>
      <c r="BD12" s="1082"/>
      <c r="BE12" s="1258"/>
    </row>
    <row r="13" spans="1:64" s="123" customFormat="1" ht="12" customHeight="1">
      <c r="A13" s="683"/>
      <c r="C13" s="3766" t="s">
        <v>1267</v>
      </c>
      <c r="D13" s="3767"/>
      <c r="E13" s="3767"/>
      <c r="F13" s="3767"/>
      <c r="G13" s="3767"/>
      <c r="H13" s="3767"/>
      <c r="I13" s="3767"/>
      <c r="J13" s="3767"/>
      <c r="K13" s="3767"/>
      <c r="L13" s="3767"/>
      <c r="M13" s="3767"/>
      <c r="N13" s="3767"/>
      <c r="O13" s="3767"/>
      <c r="P13" s="3767"/>
      <c r="Q13" s="3767"/>
      <c r="R13" s="3767"/>
      <c r="S13" s="3767"/>
      <c r="T13" s="3767"/>
      <c r="U13" s="3767"/>
      <c r="V13" s="3767"/>
      <c r="W13" s="3767"/>
      <c r="X13" s="3767"/>
      <c r="Y13" s="1659">
        <v>5704</v>
      </c>
      <c r="Z13" s="1660"/>
      <c r="AA13" s="1661"/>
      <c r="AB13" s="3764">
        <v>0</v>
      </c>
      <c r="AC13" s="1146"/>
      <c r="AD13" s="1146"/>
      <c r="AE13" s="1146"/>
      <c r="AF13" s="1146"/>
      <c r="AG13" s="3765"/>
      <c r="AH13" s="3764">
        <v>0</v>
      </c>
      <c r="AI13" s="1146"/>
      <c r="AJ13" s="1146"/>
      <c r="AK13" s="1146"/>
      <c r="AL13" s="1146"/>
      <c r="AM13" s="3765"/>
      <c r="AN13" s="3764">
        <v>0</v>
      </c>
      <c r="AO13" s="1146"/>
      <c r="AP13" s="1146"/>
      <c r="AQ13" s="1146"/>
      <c r="AR13" s="1146"/>
      <c r="AS13" s="3765"/>
      <c r="AT13" s="3755"/>
      <c r="AU13" s="3756"/>
      <c r="AV13" s="3756"/>
      <c r="AW13" s="3756"/>
      <c r="AX13" s="3756"/>
      <c r="AY13" s="3757"/>
      <c r="AZ13" s="3194">
        <f>SUM(AB13:AY14)</f>
        <v>0</v>
      </c>
      <c r="BA13" s="1262"/>
      <c r="BB13" s="1262"/>
      <c r="BC13" s="1262"/>
      <c r="BD13" s="1262"/>
      <c r="BE13" s="1264"/>
    </row>
    <row r="14" spans="1:64" s="123" customFormat="1" ht="12" customHeight="1">
      <c r="A14" s="683"/>
      <c r="C14" s="3744" t="s">
        <v>1268</v>
      </c>
      <c r="D14" s="3745"/>
      <c r="E14" s="3745"/>
      <c r="F14" s="3745"/>
      <c r="G14" s="3745"/>
      <c r="H14" s="3745"/>
      <c r="I14" s="3745"/>
      <c r="J14" s="3745"/>
      <c r="K14" s="3745"/>
      <c r="L14" s="3745"/>
      <c r="M14" s="3745"/>
      <c r="N14" s="3745"/>
      <c r="O14" s="3745"/>
      <c r="P14" s="3745"/>
      <c r="Q14" s="3745"/>
      <c r="R14" s="3745"/>
      <c r="S14" s="3745"/>
      <c r="T14" s="3745"/>
      <c r="U14" s="3745"/>
      <c r="V14" s="3745"/>
      <c r="W14" s="3745"/>
      <c r="X14" s="3745"/>
      <c r="Y14" s="1665"/>
      <c r="Z14" s="1666"/>
      <c r="AA14" s="1667"/>
      <c r="AB14" s="3740"/>
      <c r="AC14" s="1186"/>
      <c r="AD14" s="1186"/>
      <c r="AE14" s="1186"/>
      <c r="AF14" s="1186"/>
      <c r="AG14" s="1482"/>
      <c r="AH14" s="3740"/>
      <c r="AI14" s="1186"/>
      <c r="AJ14" s="1186"/>
      <c r="AK14" s="1186"/>
      <c r="AL14" s="1186"/>
      <c r="AM14" s="1482"/>
      <c r="AN14" s="3740"/>
      <c r="AO14" s="1186"/>
      <c r="AP14" s="1186"/>
      <c r="AQ14" s="1186"/>
      <c r="AR14" s="1186"/>
      <c r="AS14" s="1482"/>
      <c r="AT14" s="3741"/>
      <c r="AU14" s="3742"/>
      <c r="AV14" s="3742"/>
      <c r="AW14" s="3742"/>
      <c r="AX14" s="3742"/>
      <c r="AY14" s="3743"/>
      <c r="AZ14" s="1114"/>
      <c r="BA14" s="1109"/>
      <c r="BB14" s="1109"/>
      <c r="BC14" s="1109"/>
      <c r="BD14" s="1109"/>
      <c r="BE14" s="1115"/>
    </row>
    <row r="15" spans="1:64" s="123" customFormat="1" ht="12" customHeight="1">
      <c r="A15" s="683"/>
      <c r="C15" s="3744" t="s">
        <v>1269</v>
      </c>
      <c r="D15" s="3745"/>
      <c r="E15" s="3745"/>
      <c r="F15" s="3745"/>
      <c r="G15" s="3745"/>
      <c r="H15" s="3745"/>
      <c r="I15" s="3745"/>
      <c r="J15" s="3745"/>
      <c r="K15" s="3745"/>
      <c r="L15" s="3745"/>
      <c r="M15" s="3745"/>
      <c r="N15" s="3745"/>
      <c r="O15" s="3745"/>
      <c r="P15" s="3745"/>
      <c r="Q15" s="3745"/>
      <c r="R15" s="3745"/>
      <c r="S15" s="3745"/>
      <c r="T15" s="3745"/>
      <c r="U15" s="3745"/>
      <c r="V15" s="3745"/>
      <c r="W15" s="3745"/>
      <c r="X15" s="3745"/>
      <c r="Y15" s="3720">
        <v>5705</v>
      </c>
      <c r="Z15" s="1881"/>
      <c r="AA15" s="1833"/>
      <c r="AB15" s="3740">
        <v>0</v>
      </c>
      <c r="AC15" s="1186"/>
      <c r="AD15" s="1186"/>
      <c r="AE15" s="1186"/>
      <c r="AF15" s="1186"/>
      <c r="AG15" s="1482"/>
      <c r="AH15" s="3740">
        <v>0</v>
      </c>
      <c r="AI15" s="1186"/>
      <c r="AJ15" s="1186"/>
      <c r="AK15" s="1186"/>
      <c r="AL15" s="1186"/>
      <c r="AM15" s="1482"/>
      <c r="AN15" s="3740">
        <v>0</v>
      </c>
      <c r="AO15" s="1186"/>
      <c r="AP15" s="1186"/>
      <c r="AQ15" s="1186"/>
      <c r="AR15" s="1186"/>
      <c r="AS15" s="1482"/>
      <c r="AT15" s="3741"/>
      <c r="AU15" s="3742"/>
      <c r="AV15" s="3742"/>
      <c r="AW15" s="3742"/>
      <c r="AX15" s="3742"/>
      <c r="AY15" s="3743"/>
      <c r="AZ15" s="1114">
        <f t="shared" ref="AZ15:AZ19" si="4">SUM(AB15:AY15)</f>
        <v>0</v>
      </c>
      <c r="BA15" s="1109"/>
      <c r="BB15" s="1109"/>
      <c r="BC15" s="1109"/>
      <c r="BD15" s="1109"/>
      <c r="BE15" s="1115"/>
    </row>
    <row r="16" spans="1:64" s="123" customFormat="1" ht="12.75">
      <c r="A16" s="683"/>
      <c r="C16" s="3746" t="s">
        <v>1270</v>
      </c>
      <c r="D16" s="3747"/>
      <c r="E16" s="3747"/>
      <c r="F16" s="3747"/>
      <c r="G16" s="3747"/>
      <c r="H16" s="3747"/>
      <c r="I16" s="3747"/>
      <c r="J16" s="3747"/>
      <c r="K16" s="3747"/>
      <c r="L16" s="3747"/>
      <c r="M16" s="3747"/>
      <c r="N16" s="3747"/>
      <c r="O16" s="3747"/>
      <c r="P16" s="3747"/>
      <c r="Q16" s="3747"/>
      <c r="R16" s="3747"/>
      <c r="S16" s="3747"/>
      <c r="T16" s="3747"/>
      <c r="U16" s="3747"/>
      <c r="V16" s="3747"/>
      <c r="W16" s="3747"/>
      <c r="X16" s="3748"/>
      <c r="Y16" s="3720">
        <v>5706</v>
      </c>
      <c r="Z16" s="1881"/>
      <c r="AA16" s="1833"/>
      <c r="AB16" s="1054">
        <v>0</v>
      </c>
      <c r="AC16" s="1054"/>
      <c r="AD16" s="1054"/>
      <c r="AE16" s="1054"/>
      <c r="AF16" s="1054"/>
      <c r="AG16" s="1054"/>
      <c r="AH16" s="1054">
        <v>0</v>
      </c>
      <c r="AI16" s="1054"/>
      <c r="AJ16" s="1054"/>
      <c r="AK16" s="1054"/>
      <c r="AL16" s="1054"/>
      <c r="AM16" s="1054"/>
      <c r="AN16" s="1054">
        <v>0</v>
      </c>
      <c r="AO16" s="1054"/>
      <c r="AP16" s="1054"/>
      <c r="AQ16" s="1054"/>
      <c r="AR16" s="1054"/>
      <c r="AS16" s="1054"/>
      <c r="AT16" s="3739"/>
      <c r="AU16" s="3739"/>
      <c r="AV16" s="3739"/>
      <c r="AW16" s="3739"/>
      <c r="AX16" s="3739"/>
      <c r="AY16" s="3739"/>
      <c r="AZ16" s="1083">
        <f t="shared" si="4"/>
        <v>0</v>
      </c>
      <c r="BA16" s="1083"/>
      <c r="BB16" s="1083"/>
      <c r="BC16" s="1083"/>
      <c r="BD16" s="1083"/>
      <c r="BE16" s="3703"/>
    </row>
    <row r="17" spans="1:58" s="123" customFormat="1" ht="24.75" customHeight="1">
      <c r="A17" s="683"/>
      <c r="C17" s="3718" t="s">
        <v>1276</v>
      </c>
      <c r="D17" s="3719"/>
      <c r="E17" s="3719"/>
      <c r="F17" s="3719"/>
      <c r="G17" s="3719"/>
      <c r="H17" s="3719"/>
      <c r="I17" s="3719"/>
      <c r="J17" s="3719"/>
      <c r="K17" s="3719"/>
      <c r="L17" s="3719"/>
      <c r="M17" s="3719"/>
      <c r="N17" s="3719"/>
      <c r="O17" s="3719"/>
      <c r="P17" s="3719"/>
      <c r="Q17" s="3719"/>
      <c r="R17" s="3719"/>
      <c r="S17" s="3719"/>
      <c r="T17" s="3719"/>
      <c r="U17" s="3719"/>
      <c r="V17" s="3719"/>
      <c r="W17" s="3719"/>
      <c r="X17" s="3719"/>
      <c r="Y17" s="3720">
        <v>5707</v>
      </c>
      <c r="Z17" s="1881"/>
      <c r="AA17" s="1833"/>
      <c r="AB17" s="1054">
        <v>222929</v>
      </c>
      <c r="AC17" s="1054"/>
      <c r="AD17" s="1054"/>
      <c r="AE17" s="1054"/>
      <c r="AF17" s="1054"/>
      <c r="AG17" s="1054"/>
      <c r="AH17" s="1054">
        <v>1074586</v>
      </c>
      <c r="AI17" s="1054"/>
      <c r="AJ17" s="1054"/>
      <c r="AK17" s="1054"/>
      <c r="AL17" s="1054"/>
      <c r="AM17" s="1054"/>
      <c r="AN17" s="1054">
        <v>-123647</v>
      </c>
      <c r="AO17" s="1054"/>
      <c r="AP17" s="1054"/>
      <c r="AQ17" s="1054"/>
      <c r="AR17" s="1054"/>
      <c r="AS17" s="1054"/>
      <c r="AT17" s="3739"/>
      <c r="AU17" s="3739"/>
      <c r="AV17" s="3739"/>
      <c r="AW17" s="3739"/>
      <c r="AX17" s="3739"/>
      <c r="AY17" s="3739"/>
      <c r="AZ17" s="1083">
        <f t="shared" si="4"/>
        <v>1173868</v>
      </c>
      <c r="BA17" s="1083"/>
      <c r="BB17" s="1083"/>
      <c r="BC17" s="1083"/>
      <c r="BD17" s="1083"/>
      <c r="BE17" s="3703"/>
    </row>
    <row r="18" spans="1:58" s="123" customFormat="1" ht="37.5" customHeight="1">
      <c r="A18" s="683"/>
      <c r="C18" s="3718" t="s">
        <v>1271</v>
      </c>
      <c r="D18" s="3719"/>
      <c r="E18" s="3719"/>
      <c r="F18" s="3719"/>
      <c r="G18" s="3719"/>
      <c r="H18" s="3719"/>
      <c r="I18" s="3719"/>
      <c r="J18" s="3719"/>
      <c r="K18" s="3719"/>
      <c r="L18" s="3719"/>
      <c r="M18" s="3719"/>
      <c r="N18" s="3719"/>
      <c r="O18" s="3719"/>
      <c r="P18" s="3719"/>
      <c r="Q18" s="3719"/>
      <c r="R18" s="3719"/>
      <c r="S18" s="3719"/>
      <c r="T18" s="3719"/>
      <c r="U18" s="3719"/>
      <c r="V18" s="3719"/>
      <c r="W18" s="3719"/>
      <c r="X18" s="3719"/>
      <c r="Y18" s="3720">
        <v>5708</v>
      </c>
      <c r="Z18" s="1881"/>
      <c r="AA18" s="1833"/>
      <c r="AB18" s="1054">
        <v>0</v>
      </c>
      <c r="AC18" s="1054"/>
      <c r="AD18" s="1054"/>
      <c r="AE18" s="1054"/>
      <c r="AF18" s="1054"/>
      <c r="AG18" s="1054"/>
      <c r="AH18" s="1054">
        <v>0</v>
      </c>
      <c r="AI18" s="1054"/>
      <c r="AJ18" s="1054"/>
      <c r="AK18" s="1054"/>
      <c r="AL18" s="1054"/>
      <c r="AM18" s="1054"/>
      <c r="AN18" s="1054">
        <v>0</v>
      </c>
      <c r="AO18" s="1054"/>
      <c r="AP18" s="1054"/>
      <c r="AQ18" s="1054"/>
      <c r="AR18" s="1054"/>
      <c r="AS18" s="1054"/>
      <c r="AT18" s="3739"/>
      <c r="AU18" s="3739"/>
      <c r="AV18" s="3739"/>
      <c r="AW18" s="3739"/>
      <c r="AX18" s="3739"/>
      <c r="AY18" s="3739"/>
      <c r="AZ18" s="1083">
        <f t="shared" si="4"/>
        <v>0</v>
      </c>
      <c r="BA18" s="1083"/>
      <c r="BB18" s="1083"/>
      <c r="BC18" s="1083"/>
      <c r="BD18" s="1083"/>
      <c r="BE18" s="3703"/>
    </row>
    <row r="19" spans="1:58" s="123" customFormat="1" ht="13.5" thickBot="1">
      <c r="A19" s="683"/>
      <c r="C19" s="3733" t="s">
        <v>1272</v>
      </c>
      <c r="D19" s="3734"/>
      <c r="E19" s="3734"/>
      <c r="F19" s="3734"/>
      <c r="G19" s="3734"/>
      <c r="H19" s="3734"/>
      <c r="I19" s="3734"/>
      <c r="J19" s="3734"/>
      <c r="K19" s="3734"/>
      <c r="L19" s="3734"/>
      <c r="M19" s="3734"/>
      <c r="N19" s="3734"/>
      <c r="O19" s="3734"/>
      <c r="P19" s="3734"/>
      <c r="Q19" s="3734"/>
      <c r="R19" s="3734"/>
      <c r="S19" s="3734"/>
      <c r="T19" s="3734"/>
      <c r="U19" s="3734"/>
      <c r="V19" s="3734"/>
      <c r="W19" s="3734"/>
      <c r="X19" s="3735"/>
      <c r="Y19" s="3736">
        <v>5709</v>
      </c>
      <c r="Z19" s="3737"/>
      <c r="AA19" s="3738"/>
      <c r="AB19" s="3692">
        <v>0</v>
      </c>
      <c r="AC19" s="3692"/>
      <c r="AD19" s="3692"/>
      <c r="AE19" s="3692"/>
      <c r="AF19" s="3692"/>
      <c r="AG19" s="3692"/>
      <c r="AH19" s="3692">
        <v>0</v>
      </c>
      <c r="AI19" s="3692"/>
      <c r="AJ19" s="3692"/>
      <c r="AK19" s="3692"/>
      <c r="AL19" s="3692"/>
      <c r="AM19" s="3692"/>
      <c r="AN19" s="3692">
        <v>0</v>
      </c>
      <c r="AO19" s="3692"/>
      <c r="AP19" s="3692"/>
      <c r="AQ19" s="3692"/>
      <c r="AR19" s="3692"/>
      <c r="AS19" s="3692"/>
      <c r="AT19" s="3692">
        <v>0</v>
      </c>
      <c r="AU19" s="3692"/>
      <c r="AV19" s="3692"/>
      <c r="AW19" s="3692"/>
      <c r="AX19" s="3692"/>
      <c r="AY19" s="3692"/>
      <c r="AZ19" s="3721">
        <f t="shared" si="4"/>
        <v>0</v>
      </c>
      <c r="BA19" s="3721"/>
      <c r="BB19" s="3721"/>
      <c r="BC19" s="3721"/>
      <c r="BD19" s="3721"/>
      <c r="BE19" s="3722"/>
    </row>
    <row r="20" spans="1:58" s="123" customFormat="1" ht="12.75">
      <c r="A20" s="683"/>
      <c r="C20" s="3723" t="s">
        <v>1273</v>
      </c>
      <c r="D20" s="3724"/>
      <c r="E20" s="3724"/>
      <c r="F20" s="3724"/>
      <c r="G20" s="3724"/>
      <c r="H20" s="3724"/>
      <c r="I20" s="3724"/>
      <c r="J20" s="3724"/>
      <c r="K20" s="3724"/>
      <c r="L20" s="3724"/>
      <c r="M20" s="3724"/>
      <c r="N20" s="3724"/>
      <c r="O20" s="3724"/>
      <c r="P20" s="3724"/>
      <c r="Q20" s="3724"/>
      <c r="R20" s="3724"/>
      <c r="S20" s="3724"/>
      <c r="T20" s="3724"/>
      <c r="U20" s="3724"/>
      <c r="V20" s="3724"/>
      <c r="W20" s="3724"/>
      <c r="X20" s="3724"/>
      <c r="Y20" s="1406"/>
      <c r="Z20" s="1407"/>
      <c r="AA20" s="3725"/>
      <c r="AB20" s="3726"/>
      <c r="AC20" s="3727"/>
      <c r="AD20" s="3727"/>
      <c r="AE20" s="3727"/>
      <c r="AF20" s="3727"/>
      <c r="AG20" s="3727"/>
      <c r="AH20" s="3727"/>
      <c r="AI20" s="3727"/>
      <c r="AJ20" s="3727"/>
      <c r="AK20" s="3727"/>
      <c r="AL20" s="3727"/>
      <c r="AM20" s="3728"/>
      <c r="AN20" s="49"/>
      <c r="AO20" s="49"/>
      <c r="AP20" s="49"/>
      <c r="AQ20" s="49"/>
      <c r="AR20" s="49"/>
      <c r="AS20" s="49"/>
      <c r="AT20" s="49"/>
      <c r="AU20" s="49"/>
      <c r="AV20" s="49"/>
      <c r="AW20" s="49"/>
      <c r="AX20" s="49"/>
      <c r="AY20" s="49"/>
    </row>
    <row r="21" spans="1:58" s="123" customFormat="1" ht="26.25" customHeight="1">
      <c r="A21" s="683"/>
      <c r="C21" s="3729" t="s">
        <v>1274</v>
      </c>
      <c r="D21" s="3730"/>
      <c r="E21" s="3730"/>
      <c r="F21" s="3730"/>
      <c r="G21" s="3730"/>
      <c r="H21" s="3730"/>
      <c r="I21" s="3730"/>
      <c r="J21" s="3730"/>
      <c r="K21" s="3730"/>
      <c r="L21" s="3730"/>
      <c r="M21" s="3730"/>
      <c r="N21" s="3730"/>
      <c r="O21" s="3730"/>
      <c r="P21" s="3730"/>
      <c r="Q21" s="3730"/>
      <c r="R21" s="3730"/>
      <c r="S21" s="3730"/>
      <c r="T21" s="3730"/>
      <c r="U21" s="3730"/>
      <c r="V21" s="3730"/>
      <c r="W21" s="3730"/>
      <c r="X21" s="3730"/>
      <c r="Y21" s="1473" t="s">
        <v>48</v>
      </c>
      <c r="Z21" s="1496"/>
      <c r="AA21" s="3731"/>
      <c r="AB21" s="3732"/>
      <c r="AC21" s="1046"/>
      <c r="AD21" s="1046"/>
      <c r="AE21" s="1046"/>
      <c r="AF21" s="1046"/>
      <c r="AG21" s="1046"/>
      <c r="AH21" s="1046"/>
      <c r="AI21" s="1046"/>
      <c r="AJ21" s="1046"/>
      <c r="AK21" s="1046"/>
      <c r="AL21" s="1046"/>
      <c r="AM21" s="1047"/>
      <c r="AN21" s="49"/>
      <c r="AO21" s="49"/>
      <c r="AP21" s="49"/>
      <c r="AQ21" s="49"/>
      <c r="AR21" s="49"/>
      <c r="AS21" s="49"/>
      <c r="AT21" s="49"/>
      <c r="AU21" s="49"/>
      <c r="AV21" s="49"/>
      <c r="AW21" s="49"/>
      <c r="AX21" s="49"/>
      <c r="AY21" s="49"/>
    </row>
    <row r="22" spans="1:58" s="123" customFormat="1" ht="12.75">
      <c r="A22" s="683"/>
      <c r="C22" s="3729" t="s">
        <v>1275</v>
      </c>
      <c r="D22" s="3730"/>
      <c r="E22" s="3730"/>
      <c r="F22" s="3730"/>
      <c r="G22" s="3730"/>
      <c r="H22" s="3730"/>
      <c r="I22" s="3730"/>
      <c r="J22" s="3730"/>
      <c r="K22" s="3730"/>
      <c r="L22" s="3730"/>
      <c r="M22" s="3730"/>
      <c r="N22" s="3730"/>
      <c r="O22" s="3730"/>
      <c r="P22" s="3730"/>
      <c r="Q22" s="3730"/>
      <c r="R22" s="3730"/>
      <c r="S22" s="3730"/>
      <c r="T22" s="3730"/>
      <c r="U22" s="3730"/>
      <c r="V22" s="3730"/>
      <c r="W22" s="3730"/>
      <c r="X22" s="3730"/>
      <c r="Y22" s="1473" t="s">
        <v>49</v>
      </c>
      <c r="Z22" s="1496"/>
      <c r="AA22" s="3731"/>
      <c r="AB22" s="3732"/>
      <c r="AC22" s="1046"/>
      <c r="AD22" s="1046"/>
      <c r="AE22" s="1046"/>
      <c r="AF22" s="1046"/>
      <c r="AG22" s="1046"/>
      <c r="AH22" s="1046"/>
      <c r="AI22" s="1046"/>
      <c r="AJ22" s="1046"/>
      <c r="AK22" s="1046"/>
      <c r="AL22" s="1046"/>
      <c r="AM22" s="1047"/>
      <c r="AN22" s="49"/>
      <c r="AO22" s="49"/>
      <c r="AP22" s="49"/>
      <c r="AQ22" s="49"/>
      <c r="AR22" s="49"/>
      <c r="AS22" s="49"/>
      <c r="AT22" s="49"/>
      <c r="AU22" s="49"/>
      <c r="AV22" s="49"/>
      <c r="AW22" s="49"/>
      <c r="AX22" s="49"/>
      <c r="AY22" s="49"/>
    </row>
    <row r="23" spans="1:58" s="123" customFormat="1" ht="13.5" thickBot="1">
      <c r="A23" s="683"/>
      <c r="C23" s="3712" t="s">
        <v>1235</v>
      </c>
      <c r="D23" s="3713"/>
      <c r="E23" s="3713"/>
      <c r="F23" s="3713"/>
      <c r="G23" s="3713"/>
      <c r="H23" s="3713"/>
      <c r="I23" s="3713"/>
      <c r="J23" s="3713"/>
      <c r="K23" s="3713"/>
      <c r="L23" s="3713"/>
      <c r="M23" s="3713"/>
      <c r="N23" s="3713"/>
      <c r="O23" s="3713"/>
      <c r="P23" s="3713"/>
      <c r="Q23" s="3713"/>
      <c r="R23" s="3713"/>
      <c r="S23" s="3713"/>
      <c r="T23" s="3713"/>
      <c r="U23" s="3713"/>
      <c r="V23" s="3713"/>
      <c r="W23" s="3713"/>
      <c r="X23" s="3713"/>
      <c r="Y23" s="1545" t="s">
        <v>50</v>
      </c>
      <c r="Z23" s="1546"/>
      <c r="AA23" s="3714"/>
      <c r="AB23" s="3715"/>
      <c r="AC23" s="3716"/>
      <c r="AD23" s="3716"/>
      <c r="AE23" s="3716"/>
      <c r="AF23" s="3716"/>
      <c r="AG23" s="3716"/>
      <c r="AH23" s="3716"/>
      <c r="AI23" s="3716"/>
      <c r="AJ23" s="3716"/>
      <c r="AK23" s="3716"/>
      <c r="AL23" s="3716"/>
      <c r="AM23" s="3717"/>
      <c r="AN23" s="49"/>
      <c r="AO23" s="49"/>
      <c r="AP23" s="49"/>
      <c r="AQ23" s="49"/>
      <c r="AR23" s="49"/>
      <c r="AS23" s="49"/>
      <c r="AT23" s="49"/>
      <c r="AU23" s="49"/>
      <c r="AV23" s="49"/>
      <c r="AW23" s="49"/>
      <c r="AX23" s="49"/>
      <c r="AY23" s="49"/>
    </row>
    <row r="24" spans="1:58" s="123" customFormat="1" ht="12.75">
      <c r="A24" s="683" t="s">
        <v>214</v>
      </c>
      <c r="C24" s="120"/>
      <c r="D24" s="120"/>
      <c r="E24" s="120"/>
      <c r="F24" s="120"/>
      <c r="G24" s="120"/>
      <c r="H24" s="120"/>
      <c r="I24" s="120"/>
      <c r="J24" s="120"/>
      <c r="K24" s="120"/>
      <c r="L24" s="120"/>
      <c r="M24" s="120"/>
      <c r="N24" s="120"/>
      <c r="O24" s="120"/>
      <c r="P24" s="120"/>
      <c r="Q24" s="120"/>
      <c r="R24" s="120"/>
      <c r="S24" s="120"/>
      <c r="T24" s="120"/>
      <c r="U24" s="120"/>
      <c r="V24" s="120"/>
      <c r="W24" s="120"/>
      <c r="X24" s="120"/>
      <c r="Y24" s="395"/>
      <c r="Z24" s="395"/>
      <c r="AA24" s="395"/>
      <c r="AB24" s="395"/>
      <c r="AC24" s="395"/>
      <c r="AD24" s="395"/>
      <c r="AE24" s="395"/>
      <c r="AF24" s="395"/>
      <c r="AG24" s="395"/>
      <c r="AH24" s="395"/>
      <c r="AI24" s="395"/>
      <c r="AJ24" s="395"/>
      <c r="AK24" s="395"/>
      <c r="AL24" s="395"/>
      <c r="AM24" s="395"/>
      <c r="AN24" s="395"/>
      <c r="AO24" s="395"/>
      <c r="AP24" s="395"/>
      <c r="AQ24" s="395"/>
      <c r="AR24" s="395"/>
      <c r="AS24" s="395"/>
      <c r="AT24" s="395"/>
      <c r="AU24" s="395"/>
      <c r="AV24" s="395"/>
      <c r="AW24" s="395"/>
      <c r="AX24" s="395"/>
      <c r="AY24" s="395"/>
      <c r="AZ24" s="395"/>
      <c r="BA24" s="395"/>
      <c r="BB24" s="395"/>
      <c r="BC24" s="395"/>
      <c r="BD24" s="395"/>
      <c r="BE24" s="395"/>
    </row>
    <row r="25" spans="1:58" s="129" customFormat="1" ht="12.75" customHeight="1">
      <c r="A25" s="654"/>
      <c r="AK25" s="130"/>
      <c r="AL25" s="130"/>
      <c r="AM25" s="130"/>
      <c r="AN25" s="130"/>
      <c r="AO25" s="130"/>
      <c r="AP25" s="130"/>
      <c r="AQ25" s="130"/>
      <c r="AR25" s="130"/>
      <c r="AS25" s="130"/>
      <c r="AT25" s="130"/>
    </row>
    <row r="26" spans="1:58" s="132" customFormat="1" ht="12.75" customHeight="1">
      <c r="A26" s="634"/>
      <c r="AA26" s="730"/>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row>
    <row r="27" spans="1:58" s="132" customFormat="1" ht="12.75" customHeight="1">
      <c r="A27" s="634"/>
      <c r="AA27" s="704"/>
      <c r="AB27" s="3792"/>
      <c r="AC27" s="3792"/>
      <c r="AD27" s="3792"/>
      <c r="AE27" s="3792"/>
      <c r="AF27" s="3792"/>
      <c r="AG27" s="3792"/>
      <c r="AH27" s="135"/>
      <c r="AI27" s="135"/>
      <c r="AJ27" s="135"/>
      <c r="AK27" s="135"/>
      <c r="AL27" s="135"/>
      <c r="AM27" s="135"/>
      <c r="AN27" s="135"/>
      <c r="AO27" s="135"/>
      <c r="AP27" s="135"/>
      <c r="AQ27" s="135"/>
      <c r="AR27" s="135"/>
      <c r="AS27" s="135"/>
      <c r="AT27" s="135"/>
      <c r="AU27" s="135"/>
      <c r="AV27" s="135"/>
      <c r="AW27" s="135"/>
      <c r="AX27" s="135"/>
      <c r="AY27" s="135"/>
      <c r="AZ27" s="3792"/>
      <c r="BA27" s="3792"/>
      <c r="BB27" s="3792"/>
      <c r="BC27" s="3792"/>
      <c r="BD27" s="3792"/>
      <c r="BE27" s="3792"/>
      <c r="BF27" s="135"/>
    </row>
    <row r="28" spans="1:58" s="132" customFormat="1" ht="12.75" customHeight="1">
      <c r="A28" s="634"/>
      <c r="AA28" s="704"/>
      <c r="AB28" s="3792"/>
      <c r="AC28" s="3792"/>
      <c r="AD28" s="3792"/>
      <c r="AE28" s="3792"/>
      <c r="AF28" s="3792"/>
      <c r="AG28" s="3792"/>
      <c r="AH28" s="135"/>
      <c r="AI28" s="135"/>
      <c r="AJ28" s="135"/>
      <c r="AK28" s="135"/>
      <c r="AL28" s="135"/>
      <c r="AM28" s="135"/>
      <c r="AN28" s="135"/>
      <c r="AO28" s="135"/>
      <c r="AP28" s="135"/>
      <c r="AQ28" s="135"/>
      <c r="AR28" s="135"/>
      <c r="AS28" s="135"/>
      <c r="AT28" s="135"/>
      <c r="AU28" s="135"/>
      <c r="AV28" s="135"/>
      <c r="AW28" s="135"/>
      <c r="AX28" s="135"/>
      <c r="AY28" s="135"/>
      <c r="AZ28" s="3792"/>
      <c r="BA28" s="3792"/>
      <c r="BB28" s="3792"/>
      <c r="BC28" s="3792"/>
      <c r="BD28" s="3792"/>
      <c r="BE28" s="3792"/>
      <c r="BF28" s="135"/>
    </row>
    <row r="29" spans="1:58" s="132" customFormat="1" ht="12.75" customHeight="1">
      <c r="A29" s="634"/>
    </row>
    <row r="30" spans="1:58" ht="12.75" customHeight="1"/>
    <row r="31" spans="1:58" ht="12.75" customHeight="1"/>
    <row r="32" spans="1:58" s="514" customFormat="1" ht="12.75" customHeight="1">
      <c r="A32" s="489"/>
    </row>
  </sheetData>
  <sheetProtection formatCells="0" formatColumns="0" autoFilter="0"/>
  <mergeCells count="105">
    <mergeCell ref="AB27:AG27"/>
    <mergeCell ref="AB28:AG28"/>
    <mergeCell ref="AZ27:BE27"/>
    <mergeCell ref="AZ28:BE28"/>
    <mergeCell ref="AN5:AS6"/>
    <mergeCell ref="AT5:AY6"/>
    <mergeCell ref="AZ5:BE6"/>
    <mergeCell ref="AZ8:BE8"/>
    <mergeCell ref="AH8:AM8"/>
    <mergeCell ref="AN8:AS8"/>
    <mergeCell ref="AT11:AY11"/>
    <mergeCell ref="AB12:AG12"/>
    <mergeCell ref="AH12:AM12"/>
    <mergeCell ref="AH11:AM11"/>
    <mergeCell ref="AN11:AS11"/>
    <mergeCell ref="AT9:AY10"/>
    <mergeCell ref="AN12:AS12"/>
    <mergeCell ref="AH9:AM10"/>
    <mergeCell ref="AH13:AM14"/>
    <mergeCell ref="AN13:AS14"/>
    <mergeCell ref="AT18:AY18"/>
    <mergeCell ref="AZ18:BE18"/>
    <mergeCell ref="AT8:AY8"/>
    <mergeCell ref="AB8:AG8"/>
    <mergeCell ref="C6:X6"/>
    <mergeCell ref="Y6:AA6"/>
    <mergeCell ref="C7:X7"/>
    <mergeCell ref="C1:AZ1"/>
    <mergeCell ref="C3:AZ3"/>
    <mergeCell ref="C5:AA5"/>
    <mergeCell ref="AB5:AG6"/>
    <mergeCell ref="AH5:AM6"/>
    <mergeCell ref="Y7:AA7"/>
    <mergeCell ref="AB7:AG7"/>
    <mergeCell ref="AH7:AM7"/>
    <mergeCell ref="AN7:AS7"/>
    <mergeCell ref="AZ7:BE7"/>
    <mergeCell ref="AT7:AY7"/>
    <mergeCell ref="Y8:AA8"/>
    <mergeCell ref="C8:X8"/>
    <mergeCell ref="Y12:AA12"/>
    <mergeCell ref="C9:X9"/>
    <mergeCell ref="AZ11:BE11"/>
    <mergeCell ref="AZ12:BE12"/>
    <mergeCell ref="AZ13:BE14"/>
    <mergeCell ref="AT13:AY14"/>
    <mergeCell ref="AT12:AY12"/>
    <mergeCell ref="AZ9:BE10"/>
    <mergeCell ref="C10:X10"/>
    <mergeCell ref="C11:X11"/>
    <mergeCell ref="Y11:AA11"/>
    <mergeCell ref="AB11:AG11"/>
    <mergeCell ref="Y9:AA10"/>
    <mergeCell ref="AB9:AG10"/>
    <mergeCell ref="AN9:AS10"/>
    <mergeCell ref="C12:X12"/>
    <mergeCell ref="C13:X13"/>
    <mergeCell ref="Y13:AA14"/>
    <mergeCell ref="AB13:AG14"/>
    <mergeCell ref="C14:X14"/>
    <mergeCell ref="AN16:AS16"/>
    <mergeCell ref="AT16:AY16"/>
    <mergeCell ref="AZ16:BE16"/>
    <mergeCell ref="AB15:AG15"/>
    <mergeCell ref="AH15:AM15"/>
    <mergeCell ref="Y15:AA15"/>
    <mergeCell ref="AN15:AS15"/>
    <mergeCell ref="AT15:AY15"/>
    <mergeCell ref="C17:X17"/>
    <mergeCell ref="Y17:AA17"/>
    <mergeCell ref="AZ15:BE15"/>
    <mergeCell ref="C15:X15"/>
    <mergeCell ref="C16:X16"/>
    <mergeCell ref="Y16:AA16"/>
    <mergeCell ref="AB16:AG16"/>
    <mergeCell ref="AH16:AM16"/>
    <mergeCell ref="AB17:AG17"/>
    <mergeCell ref="AH17:AM17"/>
    <mergeCell ref="AN17:AS17"/>
    <mergeCell ref="AT17:AY17"/>
    <mergeCell ref="AZ17:BE17"/>
    <mergeCell ref="C23:X23"/>
    <mergeCell ref="Y23:AA23"/>
    <mergeCell ref="AB23:AM23"/>
    <mergeCell ref="C18:X18"/>
    <mergeCell ref="Y18:AA18"/>
    <mergeCell ref="AB18:AG18"/>
    <mergeCell ref="AH18:AM18"/>
    <mergeCell ref="AN18:AS18"/>
    <mergeCell ref="AZ19:BE19"/>
    <mergeCell ref="C20:X20"/>
    <mergeCell ref="Y20:AA20"/>
    <mergeCell ref="AB20:AM20"/>
    <mergeCell ref="AN19:AS19"/>
    <mergeCell ref="AT19:AY19"/>
    <mergeCell ref="C21:X21"/>
    <mergeCell ref="Y21:AA21"/>
    <mergeCell ref="AB21:AM21"/>
    <mergeCell ref="C19:X19"/>
    <mergeCell ref="Y19:AA19"/>
    <mergeCell ref="AB19:AG19"/>
    <mergeCell ref="AH19:AM19"/>
    <mergeCell ref="C22:X22"/>
    <mergeCell ref="Y22:AA22"/>
    <mergeCell ref="AB22:AM22"/>
  </mergeCells>
  <phoneticPr fontId="20" type="noConversion"/>
  <pageMargins left="0.59055118110236227" right="0.39370078740157483" top="0.59055118110236227" bottom="0.39370078740157483" header="0.27559055118110237" footer="0.27559055118110237"/>
  <pageSetup paperSize="9" scale="92" orientation="portrait" horizontalDpi="4294967292" r:id="rId1"/>
  <headerFooter alignWithMargins="0"/>
</worksheet>
</file>

<file path=xl/worksheets/sheet36.xml><?xml version="1.0" encoding="utf-8"?>
<worksheet xmlns="http://schemas.openxmlformats.org/spreadsheetml/2006/main" xmlns:r="http://schemas.openxmlformats.org/officeDocument/2006/relationships">
  <sheetPr codeName="Лист35">
    <tabColor rgb="FFFFFF00"/>
    <pageSetUpPr fitToPage="1"/>
  </sheetPr>
  <dimension ref="A1:CQ25"/>
  <sheetViews>
    <sheetView topLeftCell="B1" zoomScaleSheetLayoutView="100" workbookViewId="0">
      <selection activeCell="BH21" sqref="BH21"/>
    </sheetView>
  </sheetViews>
  <sheetFormatPr defaultColWidth="1.7109375" defaultRowHeight="11.25"/>
  <cols>
    <col min="1" max="1" width="11.85546875" style="516" hidden="1" customWidth="1"/>
    <col min="2" max="2" width="1.7109375" style="49"/>
    <col min="3" max="22" width="1.7109375" style="49" customWidth="1"/>
    <col min="23" max="24" width="2.140625" style="49" customWidth="1"/>
    <col min="25" max="45" width="1.7109375" style="49" customWidth="1"/>
    <col min="46" max="46" width="1" style="49" customWidth="1"/>
    <col min="47" max="59" width="1.7109375" style="49"/>
    <col min="60" max="60" width="9.140625" style="49" customWidth="1"/>
    <col min="61" max="16384" width="1.7109375" style="49"/>
  </cols>
  <sheetData>
    <row r="1" spans="1:63" s="123" customFormat="1" ht="12.75">
      <c r="A1" s="683"/>
      <c r="C1" s="120"/>
      <c r="D1" s="120"/>
      <c r="E1" s="120"/>
      <c r="F1" s="120"/>
      <c r="G1" s="120"/>
      <c r="H1" s="120"/>
      <c r="I1" s="120"/>
      <c r="J1" s="120"/>
      <c r="K1" s="120"/>
      <c r="L1" s="120"/>
      <c r="M1" s="120"/>
      <c r="N1" s="120"/>
      <c r="O1" s="120"/>
      <c r="P1" s="120"/>
      <c r="Q1" s="120"/>
      <c r="R1" s="120"/>
      <c r="S1" s="120"/>
      <c r="T1" s="120"/>
      <c r="U1" s="120"/>
      <c r="V1" s="120"/>
      <c r="W1" s="120"/>
      <c r="X1" s="120"/>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121"/>
    </row>
    <row r="2" spans="1:63" s="123" customFormat="1" ht="12.75">
      <c r="A2" s="683"/>
      <c r="C2" s="120"/>
      <c r="D2" s="120"/>
      <c r="E2" s="120"/>
      <c r="F2" s="120"/>
      <c r="G2" s="120"/>
      <c r="H2" s="120"/>
      <c r="I2" s="120"/>
      <c r="J2" s="120"/>
      <c r="K2" s="120"/>
      <c r="L2" s="120"/>
      <c r="M2" s="422"/>
      <c r="N2" s="422"/>
      <c r="O2" s="422"/>
      <c r="P2" s="422"/>
      <c r="Q2" s="422"/>
      <c r="R2" s="422"/>
      <c r="S2" s="422"/>
      <c r="T2" s="422"/>
      <c r="U2" s="422"/>
      <c r="V2" s="422"/>
      <c r="W2" s="422"/>
      <c r="X2" s="422"/>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row>
    <row r="3" spans="1:63" s="123" customFormat="1" ht="15">
      <c r="A3" s="683"/>
      <c r="C3" s="1718" t="s">
        <v>1277</v>
      </c>
      <c r="D3" s="1718"/>
      <c r="E3" s="1718"/>
      <c r="F3" s="1718"/>
      <c r="G3" s="1718"/>
      <c r="H3" s="1718"/>
      <c r="I3" s="1718"/>
      <c r="J3" s="1718"/>
      <c r="K3" s="1718"/>
      <c r="L3" s="1718"/>
      <c r="M3" s="1718"/>
      <c r="N3" s="1718"/>
      <c r="O3" s="1718"/>
      <c r="P3" s="1718"/>
      <c r="Q3" s="1718"/>
      <c r="R3" s="1718"/>
      <c r="S3" s="1718"/>
      <c r="T3" s="1718"/>
      <c r="U3" s="1718"/>
      <c r="V3" s="1718"/>
      <c r="W3" s="1718"/>
      <c r="X3" s="1718"/>
      <c r="Y3" s="1718"/>
      <c r="Z3" s="1718"/>
      <c r="AA3" s="1718"/>
      <c r="AB3" s="1718"/>
      <c r="AC3" s="1718"/>
      <c r="AD3" s="1718"/>
      <c r="AE3" s="1718"/>
      <c r="AF3" s="1718"/>
      <c r="AG3" s="1718"/>
      <c r="AH3" s="1718"/>
      <c r="AI3" s="1718"/>
      <c r="AJ3" s="1718"/>
      <c r="AK3" s="1718"/>
      <c r="AL3" s="1718"/>
      <c r="AM3" s="1718"/>
      <c r="AN3" s="1718"/>
      <c r="AO3" s="1718"/>
      <c r="AP3" s="1718"/>
      <c r="AQ3" s="1718"/>
      <c r="AR3" s="1718"/>
      <c r="AS3" s="1718"/>
      <c r="AT3" s="1718"/>
      <c r="AU3" s="1718"/>
      <c r="AV3" s="1718"/>
      <c r="AW3" s="1718"/>
      <c r="AX3" s="1718"/>
      <c r="AY3" s="1718"/>
      <c r="AZ3" s="1718"/>
      <c r="BA3" s="1718"/>
      <c r="BB3" s="1718"/>
      <c r="BC3" s="1718"/>
      <c r="BD3" s="1718"/>
      <c r="BE3" s="1718"/>
    </row>
    <row r="4" spans="1:63" s="123" customFormat="1" ht="13.5" thickBot="1">
      <c r="A4" s="683"/>
      <c r="C4" s="120"/>
      <c r="D4" s="120"/>
      <c r="E4" s="120"/>
      <c r="F4" s="120"/>
      <c r="G4" s="120"/>
      <c r="H4" s="120"/>
      <c r="I4" s="120"/>
      <c r="J4" s="120"/>
      <c r="K4" s="120"/>
      <c r="L4" s="120"/>
      <c r="M4" s="120"/>
      <c r="N4" s="120"/>
      <c r="O4" s="120"/>
      <c r="P4" s="120"/>
      <c r="Q4" s="120"/>
      <c r="R4" s="120"/>
      <c r="S4" s="120"/>
      <c r="T4" s="120"/>
      <c r="U4" s="120"/>
      <c r="V4" s="120"/>
      <c r="W4" s="120"/>
      <c r="X4" s="120"/>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row>
    <row r="5" spans="1:63" s="123" customFormat="1" ht="21.75" customHeight="1">
      <c r="A5" s="683"/>
      <c r="C5" s="1786" t="s">
        <v>724</v>
      </c>
      <c r="D5" s="1787"/>
      <c r="E5" s="1787"/>
      <c r="F5" s="1787"/>
      <c r="G5" s="1787"/>
      <c r="H5" s="1787"/>
      <c r="I5" s="1787"/>
      <c r="J5" s="1787"/>
      <c r="K5" s="1787"/>
      <c r="L5" s="1787"/>
      <c r="M5" s="1787"/>
      <c r="N5" s="1787"/>
      <c r="O5" s="1787"/>
      <c r="P5" s="1787"/>
      <c r="Q5" s="1787"/>
      <c r="R5" s="1787"/>
      <c r="S5" s="1787"/>
      <c r="T5" s="1788"/>
      <c r="U5" s="1789" t="s">
        <v>441</v>
      </c>
      <c r="V5" s="1787"/>
      <c r="W5" s="1787"/>
      <c r="X5" s="1788"/>
      <c r="Y5" s="1797" t="s">
        <v>1281</v>
      </c>
      <c r="Z5" s="1798"/>
      <c r="AA5" s="1798"/>
      <c r="AB5" s="1798"/>
      <c r="AC5" s="1798"/>
      <c r="AD5" s="1798"/>
      <c r="AE5" s="1799"/>
      <c r="AF5" s="1797" t="s">
        <v>334</v>
      </c>
      <c r="AG5" s="1798"/>
      <c r="AH5" s="1798"/>
      <c r="AI5" s="1798"/>
      <c r="AJ5" s="1798"/>
      <c r="AK5" s="1798"/>
      <c r="AL5" s="1799"/>
      <c r="AM5" s="1797" t="s">
        <v>1280</v>
      </c>
      <c r="AN5" s="1798"/>
      <c r="AO5" s="1798"/>
      <c r="AP5" s="1798"/>
      <c r="AQ5" s="1798"/>
      <c r="AR5" s="1798"/>
      <c r="AS5" s="1799"/>
      <c r="AT5" s="1797" t="s">
        <v>384</v>
      </c>
      <c r="AU5" s="1798"/>
      <c r="AV5" s="1798"/>
      <c r="AW5" s="1798"/>
      <c r="AX5" s="1798"/>
      <c r="AY5" s="1798"/>
      <c r="AZ5" s="3710"/>
      <c r="BA5" s="395"/>
      <c r="BB5" s="395"/>
      <c r="BC5" s="395"/>
      <c r="BD5" s="395"/>
      <c r="BE5" s="122"/>
      <c r="BF5" s="122"/>
      <c r="BG5" s="122"/>
      <c r="BH5" s="122"/>
      <c r="BI5" s="122"/>
      <c r="BJ5" s="122"/>
      <c r="BK5" s="122"/>
    </row>
    <row r="6" spans="1:63" s="123" customFormat="1" ht="12">
      <c r="A6" s="683"/>
      <c r="C6" s="1692"/>
      <c r="D6" s="1693"/>
      <c r="E6" s="1693"/>
      <c r="F6" s="1693"/>
      <c r="G6" s="1693"/>
      <c r="H6" s="1693"/>
      <c r="I6" s="1693"/>
      <c r="J6" s="1693"/>
      <c r="K6" s="1693"/>
      <c r="L6" s="1693"/>
      <c r="M6" s="1693"/>
      <c r="N6" s="1693"/>
      <c r="O6" s="1693"/>
      <c r="P6" s="1693"/>
      <c r="Q6" s="1693"/>
      <c r="R6" s="1693"/>
      <c r="S6" s="1693"/>
      <c r="T6" s="1694"/>
      <c r="U6" s="1909"/>
      <c r="V6" s="1693"/>
      <c r="W6" s="1693"/>
      <c r="X6" s="1694"/>
      <c r="Y6" s="3819"/>
      <c r="Z6" s="3820"/>
      <c r="AA6" s="3820"/>
      <c r="AB6" s="3820"/>
      <c r="AC6" s="3820"/>
      <c r="AD6" s="3820"/>
      <c r="AE6" s="3821"/>
      <c r="AF6" s="3819"/>
      <c r="AG6" s="3820"/>
      <c r="AH6" s="3820"/>
      <c r="AI6" s="3820"/>
      <c r="AJ6" s="3820"/>
      <c r="AK6" s="3820"/>
      <c r="AL6" s="3821"/>
      <c r="AM6" s="3819"/>
      <c r="AN6" s="3820"/>
      <c r="AO6" s="3820"/>
      <c r="AP6" s="3820"/>
      <c r="AQ6" s="3820"/>
      <c r="AR6" s="3820"/>
      <c r="AS6" s="3821"/>
      <c r="AT6" s="3819"/>
      <c r="AU6" s="3820"/>
      <c r="AV6" s="3820"/>
      <c r="AW6" s="3820"/>
      <c r="AX6" s="3820"/>
      <c r="AY6" s="3820"/>
      <c r="AZ6" s="3825"/>
      <c r="BE6" s="122"/>
      <c r="BF6" s="122"/>
      <c r="BG6" s="122"/>
      <c r="BH6" s="122"/>
      <c r="BI6" s="122"/>
      <c r="BJ6" s="122"/>
      <c r="BK6" s="122"/>
    </row>
    <row r="7" spans="1:63" s="123" customFormat="1" ht="12">
      <c r="A7" s="683"/>
      <c r="C7" s="1665"/>
      <c r="D7" s="1666"/>
      <c r="E7" s="1666"/>
      <c r="F7" s="1666"/>
      <c r="G7" s="1666"/>
      <c r="H7" s="1666"/>
      <c r="I7" s="1666"/>
      <c r="J7" s="1666"/>
      <c r="K7" s="1666"/>
      <c r="L7" s="1666"/>
      <c r="M7" s="1666"/>
      <c r="N7" s="1666"/>
      <c r="O7" s="1666"/>
      <c r="P7" s="1666"/>
      <c r="Q7" s="1666"/>
      <c r="R7" s="1666"/>
      <c r="S7" s="1666"/>
      <c r="T7" s="1667"/>
      <c r="U7" s="1910"/>
      <c r="V7" s="1666"/>
      <c r="W7" s="1666"/>
      <c r="X7" s="1667"/>
      <c r="Y7" s="3822"/>
      <c r="Z7" s="3823"/>
      <c r="AA7" s="3823"/>
      <c r="AB7" s="3823"/>
      <c r="AC7" s="3823"/>
      <c r="AD7" s="3823"/>
      <c r="AE7" s="3824"/>
      <c r="AF7" s="3822"/>
      <c r="AG7" s="3823"/>
      <c r="AH7" s="3823"/>
      <c r="AI7" s="3823"/>
      <c r="AJ7" s="3823"/>
      <c r="AK7" s="3823"/>
      <c r="AL7" s="3824"/>
      <c r="AM7" s="3822"/>
      <c r="AN7" s="3823"/>
      <c r="AO7" s="3823"/>
      <c r="AP7" s="3823"/>
      <c r="AQ7" s="3823"/>
      <c r="AR7" s="3823"/>
      <c r="AS7" s="3824"/>
      <c r="AT7" s="3822"/>
      <c r="AU7" s="3823"/>
      <c r="AV7" s="3823"/>
      <c r="AW7" s="3823"/>
      <c r="AX7" s="3823"/>
      <c r="AY7" s="3823"/>
      <c r="AZ7" s="3826"/>
      <c r="BE7" s="122"/>
      <c r="BF7" s="122"/>
      <c r="BG7" s="122"/>
      <c r="BH7" s="122"/>
      <c r="BI7" s="122"/>
      <c r="BJ7" s="122"/>
      <c r="BK7" s="122"/>
    </row>
    <row r="8" spans="1:63" s="123" customFormat="1">
      <c r="A8" s="683" t="s">
        <v>213</v>
      </c>
      <c r="C8" s="3813">
        <v>1</v>
      </c>
      <c r="D8" s="3814"/>
      <c r="E8" s="3814"/>
      <c r="F8" s="3814"/>
      <c r="G8" s="3814"/>
      <c r="H8" s="3814"/>
      <c r="I8" s="3814"/>
      <c r="J8" s="3814"/>
      <c r="K8" s="3814"/>
      <c r="L8" s="3814"/>
      <c r="M8" s="3814"/>
      <c r="N8" s="3814"/>
      <c r="O8" s="3814"/>
      <c r="P8" s="3814"/>
      <c r="Q8" s="3814"/>
      <c r="R8" s="3814"/>
      <c r="S8" s="3814"/>
      <c r="T8" s="3814"/>
      <c r="U8" s="3815">
        <v>2</v>
      </c>
      <c r="V8" s="3815"/>
      <c r="W8" s="3815"/>
      <c r="X8" s="3815"/>
      <c r="Y8" s="3815">
        <v>3</v>
      </c>
      <c r="Z8" s="3815"/>
      <c r="AA8" s="3815"/>
      <c r="AB8" s="3815"/>
      <c r="AC8" s="3815"/>
      <c r="AD8" s="3815"/>
      <c r="AE8" s="3815"/>
      <c r="AF8" s="3815">
        <v>4</v>
      </c>
      <c r="AG8" s="3815"/>
      <c r="AH8" s="3815"/>
      <c r="AI8" s="3815"/>
      <c r="AJ8" s="3815"/>
      <c r="AK8" s="3815"/>
      <c r="AL8" s="3815"/>
      <c r="AM8" s="3815">
        <v>5</v>
      </c>
      <c r="AN8" s="3815"/>
      <c r="AO8" s="3815"/>
      <c r="AP8" s="3815"/>
      <c r="AQ8" s="3815"/>
      <c r="AR8" s="3815"/>
      <c r="AS8" s="3815"/>
      <c r="AT8" s="3815">
        <v>6</v>
      </c>
      <c r="AU8" s="3815"/>
      <c r="AV8" s="3815"/>
      <c r="AW8" s="3815"/>
      <c r="AX8" s="3815"/>
      <c r="AY8" s="3815"/>
      <c r="AZ8" s="3816"/>
    </row>
    <row r="9" spans="1:63" ht="25.15" customHeight="1">
      <c r="C9" s="3805" t="s">
        <v>1456</v>
      </c>
      <c r="D9" s="3806"/>
      <c r="E9" s="3806"/>
      <c r="F9" s="3806"/>
      <c r="G9" s="3806"/>
      <c r="H9" s="3806"/>
      <c r="I9" s="3806"/>
      <c r="J9" s="3806"/>
      <c r="K9" s="3806"/>
      <c r="L9" s="3806"/>
      <c r="M9" s="3806"/>
      <c r="N9" s="3806"/>
      <c r="O9" s="3806"/>
      <c r="P9" s="3806"/>
      <c r="Q9" s="3806"/>
      <c r="R9" s="3806"/>
      <c r="S9" s="3806"/>
      <c r="T9" s="3806"/>
      <c r="U9" s="1592">
        <v>7700</v>
      </c>
      <c r="V9" s="1554"/>
      <c r="W9" s="1554"/>
      <c r="X9" s="1554"/>
      <c r="Y9" s="3807">
        <v>1111300</v>
      </c>
      <c r="Z9" s="3807"/>
      <c r="AA9" s="3807"/>
      <c r="AB9" s="3807"/>
      <c r="AC9" s="3807"/>
      <c r="AD9" s="3807"/>
      <c r="AE9" s="3807"/>
      <c r="AF9" s="3817">
        <f>'F1'!DY46</f>
        <v>222260</v>
      </c>
      <c r="AG9" s="3817"/>
      <c r="AH9" s="3817"/>
      <c r="AI9" s="3817"/>
      <c r="AJ9" s="3817"/>
      <c r="AK9" s="3817"/>
      <c r="AL9" s="3817"/>
      <c r="AM9" s="3807">
        <v>12492205</v>
      </c>
      <c r="AN9" s="3807"/>
      <c r="AO9" s="3807"/>
      <c r="AP9" s="3807"/>
      <c r="AQ9" s="3807"/>
      <c r="AR9" s="3807"/>
      <c r="AS9" s="3807"/>
      <c r="AT9" s="3817">
        <f>'F1'!DY112</f>
        <v>2498441</v>
      </c>
      <c r="AU9" s="3817"/>
      <c r="AV9" s="3817"/>
      <c r="AW9" s="3817"/>
      <c r="AX9" s="3817"/>
      <c r="AY9" s="3817"/>
      <c r="AZ9" s="3818"/>
    </row>
    <row r="10" spans="1:63" ht="16.5" customHeight="1">
      <c r="C10" s="3805" t="s">
        <v>1282</v>
      </c>
      <c r="D10" s="3806"/>
      <c r="E10" s="3806"/>
      <c r="F10" s="3806"/>
      <c r="G10" s="3806"/>
      <c r="H10" s="3806"/>
      <c r="I10" s="3806"/>
      <c r="J10" s="3806"/>
      <c r="K10" s="3806"/>
      <c r="L10" s="3806"/>
      <c r="M10" s="3806"/>
      <c r="N10" s="3806"/>
      <c r="O10" s="3806"/>
      <c r="P10" s="3806"/>
      <c r="Q10" s="3806"/>
      <c r="R10" s="3806"/>
      <c r="S10" s="3806"/>
      <c r="T10" s="3806"/>
      <c r="U10" s="1592">
        <v>7710</v>
      </c>
      <c r="V10" s="1554"/>
      <c r="W10" s="1554"/>
      <c r="X10" s="1554"/>
      <c r="Y10" s="3807">
        <v>4825105</v>
      </c>
      <c r="Z10" s="3807"/>
      <c r="AA10" s="3807"/>
      <c r="AB10" s="3807"/>
      <c r="AC10" s="3807"/>
      <c r="AD10" s="3807"/>
      <c r="AE10" s="3807"/>
      <c r="AF10" s="3807">
        <v>965021</v>
      </c>
      <c r="AG10" s="3807"/>
      <c r="AH10" s="3807"/>
      <c r="AI10" s="3807"/>
      <c r="AJ10" s="3807"/>
      <c r="AK10" s="3807"/>
      <c r="AL10" s="3807"/>
      <c r="AM10" s="3807">
        <v>4856805</v>
      </c>
      <c r="AN10" s="3807"/>
      <c r="AO10" s="3807"/>
      <c r="AP10" s="3807"/>
      <c r="AQ10" s="3807"/>
      <c r="AR10" s="3807"/>
      <c r="AS10" s="3807"/>
      <c r="AT10" s="3807">
        <v>971361</v>
      </c>
      <c r="AU10" s="3807"/>
      <c r="AV10" s="3807"/>
      <c r="AW10" s="3807"/>
      <c r="AX10" s="3807"/>
      <c r="AY10" s="3807"/>
      <c r="AZ10" s="3807"/>
    </row>
    <row r="11" spans="1:63" ht="16.5" customHeight="1">
      <c r="C11" s="3805" t="s">
        <v>1283</v>
      </c>
      <c r="D11" s="3806"/>
      <c r="E11" s="3806"/>
      <c r="F11" s="3806"/>
      <c r="G11" s="3806"/>
      <c r="H11" s="3806"/>
      <c r="I11" s="3806"/>
      <c r="J11" s="3806"/>
      <c r="K11" s="3806"/>
      <c r="L11" s="3806"/>
      <c r="M11" s="3806"/>
      <c r="N11" s="3806"/>
      <c r="O11" s="3806"/>
      <c r="P11" s="3806"/>
      <c r="Q11" s="3806"/>
      <c r="R11" s="3806"/>
      <c r="S11" s="3806"/>
      <c r="T11" s="3806"/>
      <c r="U11" s="1592">
        <v>7720</v>
      </c>
      <c r="V11" s="1554"/>
      <c r="W11" s="1554"/>
      <c r="X11" s="1554"/>
      <c r="Y11" s="124" t="s">
        <v>0</v>
      </c>
      <c r="Z11" s="3811">
        <v>4761290</v>
      </c>
      <c r="AA11" s="3811"/>
      <c r="AB11" s="3811"/>
      <c r="AC11" s="3811"/>
      <c r="AD11" s="3811"/>
      <c r="AE11" s="125" t="s">
        <v>1</v>
      </c>
      <c r="AF11" s="124" t="s">
        <v>0</v>
      </c>
      <c r="AG11" s="3811">
        <v>952258</v>
      </c>
      <c r="AH11" s="3811"/>
      <c r="AI11" s="3811"/>
      <c r="AJ11" s="3811"/>
      <c r="AK11" s="3811"/>
      <c r="AL11" s="125" t="s">
        <v>1</v>
      </c>
      <c r="AM11" s="124" t="s">
        <v>0</v>
      </c>
      <c r="AN11" s="3811">
        <v>1684740</v>
      </c>
      <c r="AO11" s="3811"/>
      <c r="AP11" s="3811"/>
      <c r="AQ11" s="3811"/>
      <c r="AR11" s="3811"/>
      <c r="AS11" s="125" t="s">
        <v>1</v>
      </c>
      <c r="AT11" s="124" t="s">
        <v>0</v>
      </c>
      <c r="AU11" s="3811">
        <v>336948</v>
      </c>
      <c r="AV11" s="3811"/>
      <c r="AW11" s="3811"/>
      <c r="AX11" s="3811"/>
      <c r="AY11" s="3811"/>
      <c r="AZ11" s="126" t="s">
        <v>1</v>
      </c>
    </row>
    <row r="12" spans="1:63" ht="22.5" customHeight="1">
      <c r="C12" s="3805" t="s">
        <v>1278</v>
      </c>
      <c r="D12" s="3806"/>
      <c r="E12" s="3806"/>
      <c r="F12" s="3806"/>
      <c r="G12" s="3806"/>
      <c r="H12" s="3806"/>
      <c r="I12" s="3806"/>
      <c r="J12" s="3806"/>
      <c r="K12" s="3806"/>
      <c r="L12" s="3806"/>
      <c r="M12" s="3806"/>
      <c r="N12" s="3806"/>
      <c r="O12" s="3806"/>
      <c r="P12" s="3806"/>
      <c r="Q12" s="3806"/>
      <c r="R12" s="3806"/>
      <c r="S12" s="3806"/>
      <c r="T12" s="3806"/>
      <c r="U12" s="1592">
        <v>7730</v>
      </c>
      <c r="V12" s="1554"/>
      <c r="W12" s="1554"/>
      <c r="X12" s="1554"/>
      <c r="Y12" s="1554" t="s">
        <v>3</v>
      </c>
      <c r="Z12" s="1554"/>
      <c r="AA12" s="1554"/>
      <c r="AB12" s="1554"/>
      <c r="AC12" s="1554"/>
      <c r="AD12" s="1554"/>
      <c r="AE12" s="1554"/>
      <c r="AF12" s="3807"/>
      <c r="AG12" s="3807"/>
      <c r="AH12" s="3807"/>
      <c r="AI12" s="3807"/>
      <c r="AJ12" s="3807"/>
      <c r="AK12" s="3807"/>
      <c r="AL12" s="3807"/>
      <c r="AM12" s="1554" t="s">
        <v>3</v>
      </c>
      <c r="AN12" s="1554"/>
      <c r="AO12" s="1554"/>
      <c r="AP12" s="1554"/>
      <c r="AQ12" s="1554"/>
      <c r="AR12" s="1554"/>
      <c r="AS12" s="1554"/>
      <c r="AT12" s="3807"/>
      <c r="AU12" s="3807"/>
      <c r="AV12" s="3807"/>
      <c r="AW12" s="3807"/>
      <c r="AX12" s="3807"/>
      <c r="AY12" s="3807"/>
      <c r="AZ12" s="3812"/>
    </row>
    <row r="13" spans="1:63" s="123" customFormat="1" ht="22.5" customHeight="1">
      <c r="A13" s="683"/>
      <c r="C13" s="3805" t="s">
        <v>1284</v>
      </c>
      <c r="D13" s="3806"/>
      <c r="E13" s="3806"/>
      <c r="F13" s="3806"/>
      <c r="G13" s="3806"/>
      <c r="H13" s="3806"/>
      <c r="I13" s="3806"/>
      <c r="J13" s="3806"/>
      <c r="K13" s="3806"/>
      <c r="L13" s="3806"/>
      <c r="M13" s="3806"/>
      <c r="N13" s="3806"/>
      <c r="O13" s="3806"/>
      <c r="P13" s="3806"/>
      <c r="Q13" s="3806"/>
      <c r="R13" s="3806"/>
      <c r="S13" s="3806"/>
      <c r="T13" s="3806"/>
      <c r="U13" s="1592">
        <v>7740</v>
      </c>
      <c r="V13" s="1554"/>
      <c r="W13" s="1554"/>
      <c r="X13" s="1554"/>
      <c r="Y13" s="3807"/>
      <c r="Z13" s="3807"/>
      <c r="AA13" s="3807"/>
      <c r="AB13" s="3807"/>
      <c r="AC13" s="3807"/>
      <c r="AD13" s="3807"/>
      <c r="AE13" s="3807"/>
      <c r="AF13" s="3807"/>
      <c r="AG13" s="3807"/>
      <c r="AH13" s="3807"/>
      <c r="AI13" s="3807"/>
      <c r="AJ13" s="3807"/>
      <c r="AK13" s="3807"/>
      <c r="AL13" s="3807"/>
      <c r="AM13" s="3807"/>
      <c r="AN13" s="3807"/>
      <c r="AO13" s="3807"/>
      <c r="AP13" s="3807"/>
      <c r="AQ13" s="3807"/>
      <c r="AR13" s="3807"/>
      <c r="AS13" s="3807"/>
      <c r="AT13" s="3807"/>
      <c r="AU13" s="3807"/>
      <c r="AV13" s="3807"/>
      <c r="AW13" s="3807"/>
      <c r="AX13" s="3807"/>
      <c r="AY13" s="3807"/>
      <c r="AZ13" s="3812"/>
    </row>
    <row r="14" spans="1:63" ht="23.25" customHeight="1">
      <c r="C14" s="3805" t="s">
        <v>1285</v>
      </c>
      <c r="D14" s="3806"/>
      <c r="E14" s="3806"/>
      <c r="F14" s="3806"/>
      <c r="G14" s="3806"/>
      <c r="H14" s="3806"/>
      <c r="I14" s="3806"/>
      <c r="J14" s="3806"/>
      <c r="K14" s="3806"/>
      <c r="L14" s="3806"/>
      <c r="M14" s="3806"/>
      <c r="N14" s="3806"/>
      <c r="O14" s="3806"/>
      <c r="P14" s="3806"/>
      <c r="Q14" s="3806"/>
      <c r="R14" s="3806"/>
      <c r="S14" s="3806"/>
      <c r="T14" s="3806"/>
      <c r="U14" s="1592">
        <v>7750</v>
      </c>
      <c r="V14" s="1554"/>
      <c r="W14" s="1554"/>
      <c r="X14" s="1554"/>
      <c r="Y14" s="3807"/>
      <c r="Z14" s="3807"/>
      <c r="AA14" s="3807"/>
      <c r="AB14" s="3807"/>
      <c r="AC14" s="3807"/>
      <c r="AD14" s="3807"/>
      <c r="AE14" s="3807"/>
      <c r="AF14" s="3807"/>
      <c r="AG14" s="3807"/>
      <c r="AH14" s="3807"/>
      <c r="AI14" s="3807"/>
      <c r="AJ14" s="3807"/>
      <c r="AK14" s="3807"/>
      <c r="AL14" s="3807"/>
      <c r="AM14" s="3807"/>
      <c r="AN14" s="3807"/>
      <c r="AO14" s="3807"/>
      <c r="AP14" s="3807"/>
      <c r="AQ14" s="3807"/>
      <c r="AR14" s="3807"/>
      <c r="AS14" s="3807"/>
      <c r="AT14" s="3807"/>
      <c r="AU14" s="3807"/>
      <c r="AV14" s="3807"/>
      <c r="AW14" s="3807"/>
      <c r="AX14" s="3807"/>
      <c r="AY14" s="3807"/>
      <c r="AZ14" s="3812"/>
    </row>
    <row r="15" spans="1:63" ht="25.5" customHeight="1">
      <c r="C15" s="3805" t="s">
        <v>1286</v>
      </c>
      <c r="D15" s="3806"/>
      <c r="E15" s="3806"/>
      <c r="F15" s="3806"/>
      <c r="G15" s="3806"/>
      <c r="H15" s="3806"/>
      <c r="I15" s="3806"/>
      <c r="J15" s="3806"/>
      <c r="K15" s="3806"/>
      <c r="L15" s="3806"/>
      <c r="M15" s="3806"/>
      <c r="N15" s="3806"/>
      <c r="O15" s="3806"/>
      <c r="P15" s="3806"/>
      <c r="Q15" s="3806"/>
      <c r="R15" s="3806"/>
      <c r="S15" s="3806"/>
      <c r="T15" s="3806"/>
      <c r="U15" s="1592">
        <v>7760</v>
      </c>
      <c r="V15" s="1554"/>
      <c r="W15" s="1554"/>
      <c r="X15" s="1554"/>
      <c r="Y15" s="124" t="s">
        <v>0</v>
      </c>
      <c r="Z15" s="3811">
        <v>216875</v>
      </c>
      <c r="AA15" s="3811"/>
      <c r="AB15" s="3811"/>
      <c r="AC15" s="3811"/>
      <c r="AD15" s="3811"/>
      <c r="AE15" s="125" t="s">
        <v>1</v>
      </c>
      <c r="AF15" s="124" t="s">
        <v>0</v>
      </c>
      <c r="AG15" s="3811">
        <v>43375</v>
      </c>
      <c r="AH15" s="3811"/>
      <c r="AI15" s="3811"/>
      <c r="AJ15" s="3811"/>
      <c r="AK15" s="3811"/>
      <c r="AL15" s="125" t="s">
        <v>1</v>
      </c>
      <c r="AM15" s="127" t="s">
        <v>0</v>
      </c>
      <c r="AN15" s="3811">
        <v>-3509340</v>
      </c>
      <c r="AO15" s="3811"/>
      <c r="AP15" s="3811"/>
      <c r="AQ15" s="3811"/>
      <c r="AR15" s="3811"/>
      <c r="AS15" s="128" t="s">
        <v>1</v>
      </c>
      <c r="AT15" s="124" t="s">
        <v>0</v>
      </c>
      <c r="AU15" s="3811">
        <v>-701868</v>
      </c>
      <c r="AV15" s="3811"/>
      <c r="AW15" s="3811"/>
      <c r="AX15" s="3811"/>
      <c r="AY15" s="3811"/>
      <c r="AZ15" s="126" t="s">
        <v>1</v>
      </c>
    </row>
    <row r="16" spans="1:63" ht="16.5" customHeight="1" thickBot="1">
      <c r="A16" s="516" t="s">
        <v>214</v>
      </c>
      <c r="C16" s="3808" t="s">
        <v>1279</v>
      </c>
      <c r="D16" s="3809"/>
      <c r="E16" s="3809"/>
      <c r="F16" s="3809"/>
      <c r="G16" s="3809"/>
      <c r="H16" s="3809"/>
      <c r="I16" s="3809"/>
      <c r="J16" s="3809"/>
      <c r="K16" s="3809"/>
      <c r="L16" s="3809"/>
      <c r="M16" s="3809"/>
      <c r="N16" s="3809"/>
      <c r="O16" s="3809"/>
      <c r="P16" s="3809"/>
      <c r="Q16" s="3809"/>
      <c r="R16" s="3809"/>
      <c r="S16" s="3809"/>
      <c r="T16" s="3809"/>
      <c r="U16" s="1630">
        <v>7800</v>
      </c>
      <c r="V16" s="1631"/>
      <c r="W16" s="1631"/>
      <c r="X16" s="1631"/>
      <c r="Y16" s="3810">
        <f>Y9+Y10-Z11+Y13+Y14-Z15</f>
        <v>958240</v>
      </c>
      <c r="Z16" s="3810"/>
      <c r="AA16" s="3810"/>
      <c r="AB16" s="3810"/>
      <c r="AC16" s="3810"/>
      <c r="AD16" s="3810"/>
      <c r="AE16" s="3810"/>
      <c r="AF16" s="3810">
        <f>'F1'!DJ46</f>
        <v>191648</v>
      </c>
      <c r="AG16" s="3810"/>
      <c r="AH16" s="3810"/>
      <c r="AI16" s="3810"/>
      <c r="AJ16" s="3810"/>
      <c r="AK16" s="3810"/>
      <c r="AL16" s="3810"/>
      <c r="AM16" s="3810">
        <f>AM9+AM10-AN11+AM13+AM14-AN15</f>
        <v>19173610</v>
      </c>
      <c r="AN16" s="3810"/>
      <c r="AO16" s="3810"/>
      <c r="AP16" s="3810"/>
      <c r="AQ16" s="3810"/>
      <c r="AR16" s="3810"/>
      <c r="AS16" s="3810"/>
      <c r="AT16" s="3810">
        <f>'F1'!DJ112</f>
        <v>3834722</v>
      </c>
      <c r="AU16" s="3810"/>
      <c r="AV16" s="3810"/>
      <c r="AW16" s="3810"/>
      <c r="AX16" s="3810"/>
      <c r="AY16" s="3810"/>
      <c r="AZ16" s="3827"/>
    </row>
    <row r="18" spans="1:95" s="129" customFormat="1" ht="12.75" customHeight="1">
      <c r="A18" s="654"/>
      <c r="AT18" s="130"/>
      <c r="AU18" s="130"/>
      <c r="AV18" s="130"/>
      <c r="AW18" s="130"/>
      <c r="AX18" s="130"/>
      <c r="AY18" s="130"/>
      <c r="AZ18" s="130"/>
      <c r="BA18" s="130"/>
      <c r="BB18" s="130"/>
      <c r="BC18" s="130"/>
    </row>
    <row r="19" spans="1:95" s="132" customFormat="1" ht="12.75" customHeight="1">
      <c r="A19" s="634"/>
      <c r="C19" s="131"/>
      <c r="X19" s="133" t="s">
        <v>251</v>
      </c>
      <c r="AF19" s="134"/>
      <c r="AG19" s="134"/>
      <c r="AH19" s="134"/>
      <c r="AI19" s="134"/>
      <c r="AJ19" s="134"/>
      <c r="AK19" s="134"/>
      <c r="AL19" s="134"/>
      <c r="AM19" s="135"/>
      <c r="AN19" s="135"/>
      <c r="AO19" s="135"/>
      <c r="AP19" s="135"/>
      <c r="AQ19" s="135"/>
      <c r="AR19" s="135"/>
      <c r="AS19" s="135"/>
      <c r="AT19" s="134"/>
      <c r="AU19" s="134"/>
      <c r="AV19" s="134"/>
      <c r="AW19" s="134"/>
      <c r="AX19" s="134"/>
      <c r="AY19" s="134"/>
      <c r="AZ19" s="134"/>
    </row>
    <row r="20" spans="1:95" s="132" customFormat="1" ht="12.75" customHeight="1">
      <c r="A20" s="634"/>
      <c r="X20" s="136" t="s">
        <v>1287</v>
      </c>
      <c r="AF20" s="3817">
        <f>AF9+AF10-AG11+AF12+AF13+AF14-AG15</f>
        <v>191648</v>
      </c>
      <c r="AG20" s="3817"/>
      <c r="AH20" s="3817"/>
      <c r="AI20" s="3817"/>
      <c r="AJ20" s="3817"/>
      <c r="AK20" s="3817"/>
      <c r="AL20" s="3817"/>
      <c r="AT20" s="3817">
        <f>AT9+AT10-AU11+AT12+AT13+AT14-AU15</f>
        <v>3834722</v>
      </c>
      <c r="AU20" s="3817"/>
      <c r="AV20" s="3817"/>
      <c r="AW20" s="3817"/>
      <c r="AX20" s="3817"/>
      <c r="AY20" s="3817"/>
      <c r="AZ20" s="3817"/>
    </row>
    <row r="21" spans="1:95" s="132" customFormat="1" ht="12.75" customHeight="1">
      <c r="A21" s="634"/>
      <c r="X21" s="684"/>
    </row>
    <row r="22" spans="1:95" s="132" customFormat="1" ht="12.75" customHeight="1">
      <c r="A22" s="634"/>
      <c r="BR22" s="131"/>
      <c r="BS22" s="131"/>
      <c r="BT22" s="131"/>
      <c r="BU22" s="131"/>
      <c r="BV22" s="131"/>
      <c r="BW22" s="131"/>
      <c r="BX22" s="131"/>
      <c r="BY22" s="131"/>
      <c r="CA22" s="240"/>
      <c r="CB22" s="240"/>
      <c r="CC22" s="240"/>
      <c r="CD22" s="240"/>
      <c r="CE22" s="240"/>
      <c r="CF22" s="240"/>
      <c r="CG22" s="240"/>
      <c r="CH22" s="240"/>
      <c r="CI22" s="240"/>
      <c r="CJ22" s="240"/>
      <c r="CK22" s="240"/>
      <c r="CL22" s="240"/>
      <c r="CM22" s="240"/>
      <c r="CN22" s="240"/>
      <c r="CO22" s="240"/>
      <c r="CP22" s="240"/>
      <c r="CQ22" s="240"/>
    </row>
    <row r="23" spans="1:95" ht="12.75" customHeight="1"/>
    <row r="24" spans="1:95" ht="12.75" customHeight="1"/>
    <row r="25" spans="1:95" s="514" customFormat="1" ht="12.75" customHeight="1">
      <c r="A25" s="489"/>
    </row>
  </sheetData>
  <sheetProtection formatCells="0" formatColumns="0" autoFilter="0"/>
  <mergeCells count="63">
    <mergeCell ref="AF20:AL20"/>
    <mergeCell ref="AT20:AZ20"/>
    <mergeCell ref="AM14:AS14"/>
    <mergeCell ref="AT14:AZ14"/>
    <mergeCell ref="AM13:AS13"/>
    <mergeCell ref="AT13:AZ13"/>
    <mergeCell ref="AM16:AS16"/>
    <mergeCell ref="AT16:AZ16"/>
    <mergeCell ref="AN15:AR15"/>
    <mergeCell ref="AU15:AY15"/>
    <mergeCell ref="C3:BE3"/>
    <mergeCell ref="C5:T7"/>
    <mergeCell ref="U5:X7"/>
    <mergeCell ref="Y5:AE7"/>
    <mergeCell ref="AF5:AL7"/>
    <mergeCell ref="AM5:AS7"/>
    <mergeCell ref="AT5:AZ7"/>
    <mergeCell ref="AM10:AS10"/>
    <mergeCell ref="AF10:AL10"/>
    <mergeCell ref="AM8:AS8"/>
    <mergeCell ref="AT10:AZ10"/>
    <mergeCell ref="AT8:AZ8"/>
    <mergeCell ref="AM9:AS9"/>
    <mergeCell ref="AT9:AZ9"/>
    <mergeCell ref="AF8:AL8"/>
    <mergeCell ref="AF9:AL9"/>
    <mergeCell ref="C8:T8"/>
    <mergeCell ref="U8:X8"/>
    <mergeCell ref="Y8:AE8"/>
    <mergeCell ref="C9:T9"/>
    <mergeCell ref="U9:X9"/>
    <mergeCell ref="Y9:AE9"/>
    <mergeCell ref="C10:T10"/>
    <mergeCell ref="U10:X10"/>
    <mergeCell ref="Y10:AE10"/>
    <mergeCell ref="C11:T11"/>
    <mergeCell ref="U11:X11"/>
    <mergeCell ref="Z11:AD11"/>
    <mergeCell ref="C12:T12"/>
    <mergeCell ref="U12:X12"/>
    <mergeCell ref="AN11:AR11"/>
    <mergeCell ref="AU11:AY11"/>
    <mergeCell ref="C13:T13"/>
    <mergeCell ref="U13:X13"/>
    <mergeCell ref="Y13:AE13"/>
    <mergeCell ref="AF13:AL13"/>
    <mergeCell ref="AM12:AS12"/>
    <mergeCell ref="AT12:AZ12"/>
    <mergeCell ref="AG11:AK11"/>
    <mergeCell ref="Y12:AE12"/>
    <mergeCell ref="AF12:AL12"/>
    <mergeCell ref="C14:T14"/>
    <mergeCell ref="U14:X14"/>
    <mergeCell ref="Y14:AE14"/>
    <mergeCell ref="AF14:AL14"/>
    <mergeCell ref="C16:T16"/>
    <mergeCell ref="U16:X16"/>
    <mergeCell ref="Y16:AE16"/>
    <mergeCell ref="AF16:AL16"/>
    <mergeCell ref="Z15:AD15"/>
    <mergeCell ref="AG15:AK15"/>
    <mergeCell ref="C15:T15"/>
    <mergeCell ref="U15:X15"/>
  </mergeCells>
  <phoneticPr fontId="20" type="noConversion"/>
  <pageMargins left="0.59055118110236227" right="0.39370078740157483" top="0.59055118110236227" bottom="0.39370078740157483" header="0.27559055118110237" footer="0.27559055118110237"/>
  <pageSetup paperSize="9" orientation="portrait" horizontalDpi="4294967292" r:id="rId1"/>
  <headerFooter alignWithMargins="0"/>
</worksheet>
</file>

<file path=xl/worksheets/sheet37.xml><?xml version="1.0" encoding="utf-8"?>
<worksheet xmlns="http://schemas.openxmlformats.org/spreadsheetml/2006/main" xmlns:r="http://schemas.openxmlformats.org/officeDocument/2006/relationships">
  <sheetPr codeName="Лист36">
    <tabColor rgb="FFFFFF00"/>
    <pageSetUpPr fitToPage="1"/>
  </sheetPr>
  <dimension ref="A2:FI33"/>
  <sheetViews>
    <sheetView topLeftCell="B1" zoomScaleSheetLayoutView="100" workbookViewId="0">
      <selection activeCell="AL27" sqref="AL27"/>
    </sheetView>
  </sheetViews>
  <sheetFormatPr defaultColWidth="1.7109375" defaultRowHeight="11.25"/>
  <cols>
    <col min="1" max="1" width="11.85546875" style="516" hidden="1" customWidth="1"/>
    <col min="2" max="2" width="1.7109375" style="49"/>
    <col min="3" max="58" width="1.7109375" style="49" customWidth="1"/>
    <col min="59" max="16384" width="1.7109375" style="49"/>
  </cols>
  <sheetData>
    <row r="2" spans="1:58" s="46" customFormat="1" ht="15">
      <c r="A2" s="562"/>
      <c r="I2" s="1399" t="s">
        <v>1289</v>
      </c>
      <c r="J2" s="1399"/>
      <c r="K2" s="1399"/>
      <c r="L2" s="1399"/>
      <c r="M2" s="1399"/>
      <c r="N2" s="1399"/>
      <c r="O2" s="1399"/>
      <c r="P2" s="1399"/>
      <c r="Q2" s="1399"/>
      <c r="R2" s="1399"/>
      <c r="S2" s="1399"/>
      <c r="T2" s="1399"/>
      <c r="U2" s="1399"/>
      <c r="V2" s="1399"/>
      <c r="W2" s="1399"/>
      <c r="X2" s="1399"/>
      <c r="Y2" s="1399"/>
      <c r="Z2" s="1399"/>
      <c r="AA2" s="1399"/>
      <c r="AB2" s="1399"/>
      <c r="AC2" s="1399"/>
      <c r="AD2" s="1399"/>
      <c r="AE2" s="1399"/>
      <c r="AF2" s="1399"/>
      <c r="AG2" s="1399"/>
      <c r="AH2" s="1399"/>
      <c r="AI2" s="1399"/>
      <c r="AJ2" s="1399"/>
      <c r="AK2" s="1399"/>
      <c r="AL2" s="1399"/>
      <c r="AM2" s="1399"/>
      <c r="AN2" s="1399"/>
      <c r="AO2" s="1399"/>
      <c r="AP2" s="1399"/>
      <c r="AQ2" s="1399"/>
      <c r="AR2" s="1399"/>
      <c r="AS2" s="1399"/>
      <c r="AT2" s="1399"/>
      <c r="AU2" s="1399"/>
      <c r="AV2" s="1399"/>
      <c r="AW2" s="1399"/>
      <c r="AX2" s="1399"/>
    </row>
    <row r="3" spans="1:58" ht="12" thickBot="1">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row>
    <row r="4" spans="1:58" ht="12" customHeight="1">
      <c r="C4" s="1581" t="s">
        <v>366</v>
      </c>
      <c r="D4" s="1582"/>
      <c r="E4" s="1582"/>
      <c r="F4" s="1582"/>
      <c r="G4" s="1582"/>
      <c r="H4" s="1582"/>
      <c r="I4" s="1582"/>
      <c r="J4" s="1582"/>
      <c r="K4" s="1582"/>
      <c r="L4" s="1582"/>
      <c r="M4" s="1582"/>
      <c r="N4" s="1582"/>
      <c r="O4" s="1582"/>
      <c r="P4" s="1582"/>
      <c r="Q4" s="1582"/>
      <c r="R4" s="1582"/>
      <c r="S4" s="1582"/>
      <c r="T4" s="1582"/>
      <c r="U4" s="1582"/>
      <c r="V4" s="1582"/>
      <c r="W4" s="1582"/>
      <c r="X4" s="1582"/>
      <c r="Y4" s="1582"/>
      <c r="Z4" s="1582"/>
      <c r="AA4" s="1582"/>
      <c r="AB4" s="1582"/>
      <c r="AC4" s="1582"/>
      <c r="AD4" s="1582"/>
      <c r="AE4" s="1582"/>
      <c r="AF4" s="1582"/>
      <c r="AG4" s="1582"/>
      <c r="AH4" s="1582"/>
      <c r="AI4" s="1797" t="s">
        <v>1290</v>
      </c>
      <c r="AJ4" s="1798"/>
      <c r="AK4" s="1798"/>
      <c r="AL4" s="1798"/>
      <c r="AM4" s="1798"/>
      <c r="AN4" s="1798"/>
      <c r="AO4" s="1798"/>
      <c r="AP4" s="1799"/>
      <c r="AQ4" s="1797" t="s">
        <v>1291</v>
      </c>
      <c r="AR4" s="1798"/>
      <c r="AS4" s="1798"/>
      <c r="AT4" s="1798"/>
      <c r="AU4" s="1798"/>
      <c r="AV4" s="1798"/>
      <c r="AW4" s="1798"/>
      <c r="AX4" s="1799"/>
      <c r="AY4" s="1797" t="s">
        <v>1292</v>
      </c>
      <c r="AZ4" s="1798"/>
      <c r="BA4" s="1798"/>
      <c r="BB4" s="1798"/>
      <c r="BC4" s="1798"/>
      <c r="BD4" s="1798"/>
      <c r="BE4" s="1798"/>
      <c r="BF4" s="3710"/>
    </row>
    <row r="5" spans="1:58" ht="12.75" customHeight="1">
      <c r="C5" s="1599" t="s">
        <v>724</v>
      </c>
      <c r="D5" s="1600"/>
      <c r="E5" s="1600"/>
      <c r="F5" s="1600"/>
      <c r="G5" s="1600"/>
      <c r="H5" s="1600"/>
      <c r="I5" s="1600"/>
      <c r="J5" s="1600"/>
      <c r="K5" s="1600"/>
      <c r="L5" s="1600"/>
      <c r="M5" s="1600"/>
      <c r="N5" s="1600"/>
      <c r="O5" s="1600"/>
      <c r="P5" s="1600"/>
      <c r="Q5" s="1600"/>
      <c r="R5" s="1600"/>
      <c r="S5" s="1600"/>
      <c r="T5" s="1600"/>
      <c r="U5" s="1600"/>
      <c r="V5" s="1600"/>
      <c r="W5" s="1600"/>
      <c r="X5" s="1600"/>
      <c r="Y5" s="1600"/>
      <c r="Z5" s="1600"/>
      <c r="AA5" s="1600"/>
      <c r="AB5" s="1600"/>
      <c r="AC5" s="1600"/>
      <c r="AD5" s="1600"/>
      <c r="AE5" s="1600" t="s">
        <v>441</v>
      </c>
      <c r="AF5" s="1600"/>
      <c r="AG5" s="1600"/>
      <c r="AH5" s="1600"/>
      <c r="AI5" s="2738"/>
      <c r="AJ5" s="1535"/>
      <c r="AK5" s="1535"/>
      <c r="AL5" s="1535"/>
      <c r="AM5" s="1535"/>
      <c r="AN5" s="1535"/>
      <c r="AO5" s="1535"/>
      <c r="AP5" s="2739"/>
      <c r="AQ5" s="2738"/>
      <c r="AR5" s="1535"/>
      <c r="AS5" s="1535"/>
      <c r="AT5" s="1535"/>
      <c r="AU5" s="1535"/>
      <c r="AV5" s="1535"/>
      <c r="AW5" s="1535"/>
      <c r="AX5" s="2739"/>
      <c r="AY5" s="2738"/>
      <c r="AZ5" s="1535"/>
      <c r="BA5" s="1535"/>
      <c r="BB5" s="1535"/>
      <c r="BC5" s="1535"/>
      <c r="BD5" s="1535"/>
      <c r="BE5" s="1535"/>
      <c r="BF5" s="3711"/>
    </row>
    <row r="6" spans="1:58" ht="12" thickBot="1">
      <c r="C6" s="3708">
        <v>1</v>
      </c>
      <c r="D6" s="1589"/>
      <c r="E6" s="1589"/>
      <c r="F6" s="1589"/>
      <c r="G6" s="1589"/>
      <c r="H6" s="1589"/>
      <c r="I6" s="1589"/>
      <c r="J6" s="1589"/>
      <c r="K6" s="1589"/>
      <c r="L6" s="1589"/>
      <c r="M6" s="1589"/>
      <c r="N6" s="1589"/>
      <c r="O6" s="1589"/>
      <c r="P6" s="1589"/>
      <c r="Q6" s="1589"/>
      <c r="R6" s="1589"/>
      <c r="S6" s="1589"/>
      <c r="T6" s="1589"/>
      <c r="U6" s="1589"/>
      <c r="V6" s="1589"/>
      <c r="W6" s="1589"/>
      <c r="X6" s="1589"/>
      <c r="Y6" s="1589"/>
      <c r="Z6" s="1589"/>
      <c r="AA6" s="1589"/>
      <c r="AB6" s="1589"/>
      <c r="AC6" s="1589"/>
      <c r="AD6" s="1589"/>
      <c r="AE6" s="1589">
        <v>2</v>
      </c>
      <c r="AF6" s="1589"/>
      <c r="AG6" s="1589"/>
      <c r="AH6" s="1589"/>
      <c r="AI6" s="2275">
        <v>3</v>
      </c>
      <c r="AJ6" s="2230"/>
      <c r="AK6" s="2230"/>
      <c r="AL6" s="2230"/>
      <c r="AM6" s="2230"/>
      <c r="AN6" s="2230"/>
      <c r="AO6" s="2230"/>
      <c r="AP6" s="2231"/>
      <c r="AQ6" s="2275">
        <v>4</v>
      </c>
      <c r="AR6" s="2230"/>
      <c r="AS6" s="2230"/>
      <c r="AT6" s="2230"/>
      <c r="AU6" s="2230"/>
      <c r="AV6" s="2230"/>
      <c r="AW6" s="2230"/>
      <c r="AX6" s="2231"/>
      <c r="AY6" s="2275">
        <v>5</v>
      </c>
      <c r="AZ6" s="2230"/>
      <c r="BA6" s="2230"/>
      <c r="BB6" s="2230"/>
      <c r="BC6" s="2230"/>
      <c r="BD6" s="2230"/>
      <c r="BE6" s="2230"/>
      <c r="BF6" s="2276"/>
    </row>
    <row r="7" spans="1:58" ht="12.75">
      <c r="A7" s="516" t="s">
        <v>213</v>
      </c>
      <c r="C7" s="3878" t="s">
        <v>1288</v>
      </c>
      <c r="D7" s="3879"/>
      <c r="E7" s="3879"/>
      <c r="F7" s="3879"/>
      <c r="G7" s="3879"/>
      <c r="H7" s="3879"/>
      <c r="I7" s="3879"/>
      <c r="J7" s="3879"/>
      <c r="K7" s="3879"/>
      <c r="L7" s="3879"/>
      <c r="M7" s="3879"/>
      <c r="N7" s="3879"/>
      <c r="O7" s="3879"/>
      <c r="P7" s="3879"/>
      <c r="Q7" s="3879"/>
      <c r="R7" s="3879"/>
      <c r="S7" s="3879"/>
      <c r="T7" s="3879"/>
      <c r="U7" s="3879"/>
      <c r="V7" s="3879"/>
      <c r="W7" s="3879"/>
      <c r="X7" s="3879"/>
      <c r="Y7" s="3879"/>
      <c r="Z7" s="3879"/>
      <c r="AA7" s="3879"/>
      <c r="AB7" s="3879"/>
      <c r="AC7" s="3879"/>
      <c r="AD7" s="3880"/>
      <c r="AE7" s="1817" t="s">
        <v>11</v>
      </c>
      <c r="AF7" s="1818"/>
      <c r="AG7" s="1818"/>
      <c r="AH7" s="1818"/>
      <c r="AI7" s="3801">
        <f>AI8+AI10+AI15</f>
        <v>5714</v>
      </c>
      <c r="AJ7" s="3802"/>
      <c r="AK7" s="3802"/>
      <c r="AL7" s="3802"/>
      <c r="AM7" s="3802"/>
      <c r="AN7" s="3802"/>
      <c r="AO7" s="3802"/>
      <c r="AP7" s="3804"/>
      <c r="AQ7" s="3801">
        <f>AQ8+AQ10+AQ15</f>
        <v>135800</v>
      </c>
      <c r="AR7" s="3802"/>
      <c r="AS7" s="3802"/>
      <c r="AT7" s="3802"/>
      <c r="AU7" s="3802"/>
      <c r="AV7" s="3802"/>
      <c r="AW7" s="3802"/>
      <c r="AX7" s="3804"/>
      <c r="AY7" s="3801">
        <f>AY8+AY10+AY15</f>
        <v>500882</v>
      </c>
      <c r="AZ7" s="3802"/>
      <c r="BA7" s="3802"/>
      <c r="BB7" s="3802"/>
      <c r="BC7" s="3802"/>
      <c r="BD7" s="3802"/>
      <c r="BE7" s="3802"/>
      <c r="BF7" s="3803"/>
    </row>
    <row r="8" spans="1:58" ht="12">
      <c r="C8" s="3876" t="s">
        <v>406</v>
      </c>
      <c r="D8" s="3877"/>
      <c r="E8" s="3877"/>
      <c r="F8" s="3877"/>
      <c r="G8" s="3877"/>
      <c r="H8" s="3877"/>
      <c r="I8" s="3877"/>
      <c r="J8" s="3877"/>
      <c r="K8" s="3877"/>
      <c r="L8" s="3877"/>
      <c r="M8" s="3877"/>
      <c r="N8" s="3877"/>
      <c r="O8" s="3877"/>
      <c r="P8" s="3877"/>
      <c r="Q8" s="3877"/>
      <c r="R8" s="3877"/>
      <c r="S8" s="3877"/>
      <c r="T8" s="3877"/>
      <c r="U8" s="3877"/>
      <c r="V8" s="3877"/>
      <c r="W8" s="3877"/>
      <c r="X8" s="3877"/>
      <c r="Y8" s="3877"/>
      <c r="Z8" s="3877"/>
      <c r="AA8" s="3877"/>
      <c r="AB8" s="3877"/>
      <c r="AC8" s="3877"/>
      <c r="AD8" s="3877"/>
      <c r="AE8" s="3863" t="s">
        <v>13</v>
      </c>
      <c r="AF8" s="3864"/>
      <c r="AG8" s="3864"/>
      <c r="AH8" s="3865"/>
      <c r="AI8" s="3764"/>
      <c r="AJ8" s="1146"/>
      <c r="AK8" s="1146"/>
      <c r="AL8" s="1146"/>
      <c r="AM8" s="1146"/>
      <c r="AN8" s="1146"/>
      <c r="AO8" s="1146"/>
      <c r="AP8" s="3765"/>
      <c r="AQ8" s="3764"/>
      <c r="AR8" s="1146"/>
      <c r="AS8" s="1146"/>
      <c r="AT8" s="1146"/>
      <c r="AU8" s="1146"/>
      <c r="AV8" s="1146"/>
      <c r="AW8" s="1146"/>
      <c r="AX8" s="3765"/>
      <c r="AY8" s="3764"/>
      <c r="AZ8" s="1146"/>
      <c r="BA8" s="1146"/>
      <c r="BB8" s="1146"/>
      <c r="BC8" s="1146"/>
      <c r="BD8" s="1146"/>
      <c r="BE8" s="1146"/>
      <c r="BF8" s="1161"/>
    </row>
    <row r="9" spans="1:58" ht="12">
      <c r="C9" s="3868" t="s">
        <v>1293</v>
      </c>
      <c r="D9" s="3869"/>
      <c r="E9" s="3869"/>
      <c r="F9" s="3869"/>
      <c r="G9" s="3869"/>
      <c r="H9" s="3869"/>
      <c r="I9" s="3869"/>
      <c r="J9" s="3869"/>
      <c r="K9" s="3869"/>
      <c r="L9" s="3869"/>
      <c r="M9" s="3869"/>
      <c r="N9" s="3869"/>
      <c r="O9" s="3869"/>
      <c r="P9" s="3869"/>
      <c r="Q9" s="3869"/>
      <c r="R9" s="3869"/>
      <c r="S9" s="3869"/>
      <c r="T9" s="3869"/>
      <c r="U9" s="3869"/>
      <c r="V9" s="3869"/>
      <c r="W9" s="3869"/>
      <c r="X9" s="3869"/>
      <c r="Y9" s="3869"/>
      <c r="Z9" s="3869"/>
      <c r="AA9" s="3869"/>
      <c r="AB9" s="3869"/>
      <c r="AC9" s="3869"/>
      <c r="AD9" s="3870"/>
      <c r="AE9" s="3853"/>
      <c r="AF9" s="3854"/>
      <c r="AG9" s="3854"/>
      <c r="AH9" s="3855"/>
      <c r="AI9" s="3740"/>
      <c r="AJ9" s="1186"/>
      <c r="AK9" s="1186"/>
      <c r="AL9" s="1186"/>
      <c r="AM9" s="1186"/>
      <c r="AN9" s="1186"/>
      <c r="AO9" s="1186"/>
      <c r="AP9" s="1482"/>
      <c r="AQ9" s="3740"/>
      <c r="AR9" s="1186"/>
      <c r="AS9" s="1186"/>
      <c r="AT9" s="1186"/>
      <c r="AU9" s="1186"/>
      <c r="AV9" s="1186"/>
      <c r="AW9" s="1186"/>
      <c r="AX9" s="1482"/>
      <c r="AY9" s="3740"/>
      <c r="AZ9" s="1186"/>
      <c r="BA9" s="1186"/>
      <c r="BB9" s="1186"/>
      <c r="BC9" s="1186"/>
      <c r="BD9" s="1186"/>
      <c r="BE9" s="1186"/>
      <c r="BF9" s="1187"/>
    </row>
    <row r="10" spans="1:58" ht="12.75">
      <c r="C10" s="3871" t="s">
        <v>1294</v>
      </c>
      <c r="D10" s="3872"/>
      <c r="E10" s="3872"/>
      <c r="F10" s="3872"/>
      <c r="G10" s="3872"/>
      <c r="H10" s="3872"/>
      <c r="I10" s="3872"/>
      <c r="J10" s="3872"/>
      <c r="K10" s="3872"/>
      <c r="L10" s="3872"/>
      <c r="M10" s="3872"/>
      <c r="N10" s="3872"/>
      <c r="O10" s="3872"/>
      <c r="P10" s="3872"/>
      <c r="Q10" s="3872"/>
      <c r="R10" s="3872"/>
      <c r="S10" s="3872"/>
      <c r="T10" s="3872"/>
      <c r="U10" s="3872"/>
      <c r="V10" s="3872"/>
      <c r="W10" s="3872"/>
      <c r="X10" s="3872"/>
      <c r="Y10" s="3872"/>
      <c r="Z10" s="3872"/>
      <c r="AA10" s="3872"/>
      <c r="AB10" s="3872"/>
      <c r="AC10" s="3872"/>
      <c r="AD10" s="3873"/>
      <c r="AE10" s="3696" t="s">
        <v>14</v>
      </c>
      <c r="AF10" s="3697"/>
      <c r="AG10" s="3697"/>
      <c r="AH10" s="3697"/>
      <c r="AI10" s="3234">
        <f>AI11+AI13+AI14</f>
        <v>0</v>
      </c>
      <c r="AJ10" s="1082"/>
      <c r="AK10" s="1082"/>
      <c r="AL10" s="1082"/>
      <c r="AM10" s="1082"/>
      <c r="AN10" s="1082"/>
      <c r="AO10" s="1082"/>
      <c r="AP10" s="1084"/>
      <c r="AQ10" s="3234">
        <f>AQ11+AQ13+AQ14</f>
        <v>0</v>
      </c>
      <c r="AR10" s="1082"/>
      <c r="AS10" s="1082"/>
      <c r="AT10" s="1082"/>
      <c r="AU10" s="1082"/>
      <c r="AV10" s="1082"/>
      <c r="AW10" s="1082"/>
      <c r="AX10" s="1084"/>
      <c r="AY10" s="3234">
        <f>AY11+AY13+AY14</f>
        <v>0</v>
      </c>
      <c r="AZ10" s="1082"/>
      <c r="BA10" s="1082"/>
      <c r="BB10" s="1082"/>
      <c r="BC10" s="1082"/>
      <c r="BD10" s="1082"/>
      <c r="BE10" s="1082"/>
      <c r="BF10" s="1258"/>
    </row>
    <row r="11" spans="1:58" ht="12">
      <c r="C11" s="3847" t="s">
        <v>1295</v>
      </c>
      <c r="D11" s="3848"/>
      <c r="E11" s="3848"/>
      <c r="F11" s="3848"/>
      <c r="G11" s="3848"/>
      <c r="H11" s="3848"/>
      <c r="I11" s="3848"/>
      <c r="J11" s="3848"/>
      <c r="K11" s="3848"/>
      <c r="L11" s="3848"/>
      <c r="M11" s="3848"/>
      <c r="N11" s="3848"/>
      <c r="O11" s="3848"/>
      <c r="P11" s="3848"/>
      <c r="Q11" s="3848"/>
      <c r="R11" s="3848"/>
      <c r="S11" s="3848"/>
      <c r="T11" s="3848"/>
      <c r="U11" s="3848"/>
      <c r="V11" s="3848"/>
      <c r="W11" s="3848"/>
      <c r="X11" s="3848"/>
      <c r="Y11" s="3848"/>
      <c r="Z11" s="3848"/>
      <c r="AA11" s="3848"/>
      <c r="AB11" s="3848"/>
      <c r="AC11" s="3848"/>
      <c r="AD11" s="3848"/>
      <c r="AE11" s="3850" t="s">
        <v>15</v>
      </c>
      <c r="AF11" s="3851"/>
      <c r="AG11" s="3851"/>
      <c r="AH11" s="3852"/>
      <c r="AI11" s="3856"/>
      <c r="AJ11" s="1202"/>
      <c r="AK11" s="1202"/>
      <c r="AL11" s="1202"/>
      <c r="AM11" s="1202"/>
      <c r="AN11" s="1202"/>
      <c r="AO11" s="1202"/>
      <c r="AP11" s="3857"/>
      <c r="AQ11" s="3856"/>
      <c r="AR11" s="1202"/>
      <c r="AS11" s="1202"/>
      <c r="AT11" s="1202"/>
      <c r="AU11" s="1202"/>
      <c r="AV11" s="1202"/>
      <c r="AW11" s="1202"/>
      <c r="AX11" s="3857"/>
      <c r="AY11" s="3856"/>
      <c r="AZ11" s="1202"/>
      <c r="BA11" s="1202"/>
      <c r="BB11" s="1202"/>
      <c r="BC11" s="1202"/>
      <c r="BD11" s="1202"/>
      <c r="BE11" s="1202"/>
      <c r="BF11" s="1203"/>
    </row>
    <row r="12" spans="1:58" ht="12">
      <c r="C12" s="3874" t="s">
        <v>1296</v>
      </c>
      <c r="D12" s="3875"/>
      <c r="E12" s="3875"/>
      <c r="F12" s="3875"/>
      <c r="G12" s="3875"/>
      <c r="H12" s="3875"/>
      <c r="I12" s="3875"/>
      <c r="J12" s="3875"/>
      <c r="K12" s="3875"/>
      <c r="L12" s="3875"/>
      <c r="M12" s="3875"/>
      <c r="N12" s="3875"/>
      <c r="O12" s="3875"/>
      <c r="P12" s="3875"/>
      <c r="Q12" s="3875"/>
      <c r="R12" s="3875"/>
      <c r="S12" s="3875"/>
      <c r="T12" s="3875"/>
      <c r="U12" s="3875"/>
      <c r="V12" s="3875"/>
      <c r="W12" s="3875"/>
      <c r="X12" s="3875"/>
      <c r="Y12" s="3875"/>
      <c r="Z12" s="3875"/>
      <c r="AA12" s="3875"/>
      <c r="AB12" s="3875"/>
      <c r="AC12" s="3875"/>
      <c r="AD12" s="3875"/>
      <c r="AE12" s="3853"/>
      <c r="AF12" s="3854"/>
      <c r="AG12" s="3854"/>
      <c r="AH12" s="3855"/>
      <c r="AI12" s="3740"/>
      <c r="AJ12" s="1186"/>
      <c r="AK12" s="1186"/>
      <c r="AL12" s="1186"/>
      <c r="AM12" s="1186"/>
      <c r="AN12" s="1186"/>
      <c r="AO12" s="1186"/>
      <c r="AP12" s="1482"/>
      <c r="AQ12" s="3740"/>
      <c r="AR12" s="1186"/>
      <c r="AS12" s="1186"/>
      <c r="AT12" s="1186"/>
      <c r="AU12" s="1186"/>
      <c r="AV12" s="1186"/>
      <c r="AW12" s="1186"/>
      <c r="AX12" s="1482"/>
      <c r="AY12" s="3740"/>
      <c r="AZ12" s="1186"/>
      <c r="BA12" s="1186"/>
      <c r="BB12" s="1186"/>
      <c r="BC12" s="1186"/>
      <c r="BD12" s="1186"/>
      <c r="BE12" s="1186"/>
      <c r="BF12" s="1187"/>
    </row>
    <row r="13" spans="1:58" ht="12.75">
      <c r="C13" s="3874" t="s">
        <v>1297</v>
      </c>
      <c r="D13" s="3875"/>
      <c r="E13" s="3875"/>
      <c r="F13" s="3875"/>
      <c r="G13" s="3875"/>
      <c r="H13" s="3875"/>
      <c r="I13" s="3875"/>
      <c r="J13" s="3875"/>
      <c r="K13" s="3875"/>
      <c r="L13" s="3875"/>
      <c r="M13" s="3875"/>
      <c r="N13" s="3875"/>
      <c r="O13" s="3875"/>
      <c r="P13" s="3875"/>
      <c r="Q13" s="3875"/>
      <c r="R13" s="3875"/>
      <c r="S13" s="3875"/>
      <c r="T13" s="3875"/>
      <c r="U13" s="3875"/>
      <c r="V13" s="3875"/>
      <c r="W13" s="3875"/>
      <c r="X13" s="3875"/>
      <c r="Y13" s="3875"/>
      <c r="Z13" s="3875"/>
      <c r="AA13" s="3875"/>
      <c r="AB13" s="3875"/>
      <c r="AC13" s="3875"/>
      <c r="AD13" s="3875"/>
      <c r="AE13" s="3863" t="s">
        <v>16</v>
      </c>
      <c r="AF13" s="3864"/>
      <c r="AG13" s="3864"/>
      <c r="AH13" s="3865"/>
      <c r="AI13" s="1091"/>
      <c r="AJ13" s="1062"/>
      <c r="AK13" s="1062"/>
      <c r="AL13" s="1062"/>
      <c r="AM13" s="1062"/>
      <c r="AN13" s="1062"/>
      <c r="AO13" s="1062"/>
      <c r="AP13" s="1045"/>
      <c r="AQ13" s="1091"/>
      <c r="AR13" s="1062"/>
      <c r="AS13" s="1062"/>
      <c r="AT13" s="1062"/>
      <c r="AU13" s="1062"/>
      <c r="AV13" s="1062"/>
      <c r="AW13" s="1062"/>
      <c r="AX13" s="1045"/>
      <c r="AY13" s="1091"/>
      <c r="AZ13" s="1062"/>
      <c r="BA13" s="1062"/>
      <c r="BB13" s="1062"/>
      <c r="BC13" s="1062"/>
      <c r="BD13" s="1062"/>
      <c r="BE13" s="1062"/>
      <c r="BF13" s="1063"/>
    </row>
    <row r="14" spans="1:58" ht="12.75">
      <c r="C14" s="3866" t="s">
        <v>1129</v>
      </c>
      <c r="D14" s="3867"/>
      <c r="E14" s="3867"/>
      <c r="F14" s="3867"/>
      <c r="G14" s="3867"/>
      <c r="H14" s="3867"/>
      <c r="I14" s="3867"/>
      <c r="J14" s="3867"/>
      <c r="K14" s="3867"/>
      <c r="L14" s="3867"/>
      <c r="M14" s="3867"/>
      <c r="N14" s="3867"/>
      <c r="O14" s="3867"/>
      <c r="P14" s="3867"/>
      <c r="Q14" s="3867"/>
      <c r="R14" s="3867"/>
      <c r="S14" s="3867"/>
      <c r="T14" s="3867"/>
      <c r="U14" s="3867"/>
      <c r="V14" s="3867"/>
      <c r="W14" s="3867"/>
      <c r="X14" s="3867"/>
      <c r="Y14" s="3867"/>
      <c r="Z14" s="3867"/>
      <c r="AA14" s="3867"/>
      <c r="AB14" s="3867"/>
      <c r="AC14" s="3867"/>
      <c r="AD14" s="3867"/>
      <c r="AE14" s="3844" t="s">
        <v>17</v>
      </c>
      <c r="AF14" s="3845"/>
      <c r="AG14" s="3845"/>
      <c r="AH14" s="3846"/>
      <c r="AI14" s="1091"/>
      <c r="AJ14" s="1062"/>
      <c r="AK14" s="1062"/>
      <c r="AL14" s="1062"/>
      <c r="AM14" s="1062"/>
      <c r="AN14" s="1062"/>
      <c r="AO14" s="1062"/>
      <c r="AP14" s="1045"/>
      <c r="AQ14" s="1091"/>
      <c r="AR14" s="1062"/>
      <c r="AS14" s="1062"/>
      <c r="AT14" s="1062"/>
      <c r="AU14" s="1062"/>
      <c r="AV14" s="1062"/>
      <c r="AW14" s="1062"/>
      <c r="AX14" s="1045"/>
      <c r="AY14" s="1091"/>
      <c r="AZ14" s="1062"/>
      <c r="BA14" s="1062"/>
      <c r="BB14" s="1062"/>
      <c r="BC14" s="1062"/>
      <c r="BD14" s="1062"/>
      <c r="BE14" s="1062"/>
      <c r="BF14" s="1063"/>
    </row>
    <row r="15" spans="1:58" ht="12.75">
      <c r="C15" s="3866" t="s">
        <v>1298</v>
      </c>
      <c r="D15" s="3867"/>
      <c r="E15" s="3867"/>
      <c r="F15" s="3867"/>
      <c r="G15" s="3867"/>
      <c r="H15" s="3867"/>
      <c r="I15" s="3867"/>
      <c r="J15" s="3867"/>
      <c r="K15" s="3867"/>
      <c r="L15" s="3867"/>
      <c r="M15" s="3867"/>
      <c r="N15" s="3867"/>
      <c r="O15" s="3867"/>
      <c r="P15" s="3867"/>
      <c r="Q15" s="3867"/>
      <c r="R15" s="3867"/>
      <c r="S15" s="3867"/>
      <c r="T15" s="3867"/>
      <c r="U15" s="3867"/>
      <c r="V15" s="3867"/>
      <c r="W15" s="3867"/>
      <c r="X15" s="3867"/>
      <c r="Y15" s="3867"/>
      <c r="Z15" s="3867"/>
      <c r="AA15" s="3867"/>
      <c r="AB15" s="3867"/>
      <c r="AC15" s="3867"/>
      <c r="AD15" s="3867"/>
      <c r="AE15" s="3844" t="s">
        <v>224</v>
      </c>
      <c r="AF15" s="3845"/>
      <c r="AG15" s="3845"/>
      <c r="AH15" s="3846"/>
      <c r="AI15" s="1091">
        <v>5714</v>
      </c>
      <c r="AJ15" s="1062"/>
      <c r="AK15" s="1062"/>
      <c r="AL15" s="1062"/>
      <c r="AM15" s="1062"/>
      <c r="AN15" s="1062"/>
      <c r="AO15" s="1062"/>
      <c r="AP15" s="1045"/>
      <c r="AQ15" s="1091">
        <v>135800</v>
      </c>
      <c r="AR15" s="1062"/>
      <c r="AS15" s="1062"/>
      <c r="AT15" s="1062"/>
      <c r="AU15" s="1062"/>
      <c r="AV15" s="1062"/>
      <c r="AW15" s="1062"/>
      <c r="AX15" s="1045"/>
      <c r="AY15" s="1091">
        <v>500882</v>
      </c>
      <c r="AZ15" s="1062"/>
      <c r="BA15" s="1062"/>
      <c r="BB15" s="1062"/>
      <c r="BC15" s="1062"/>
      <c r="BD15" s="1062"/>
      <c r="BE15" s="1062"/>
      <c r="BF15" s="1063"/>
    </row>
    <row r="16" spans="1:58" ht="12.75">
      <c r="C16" s="3858" t="s">
        <v>1299</v>
      </c>
      <c r="D16" s="3859"/>
      <c r="E16" s="3859"/>
      <c r="F16" s="3859"/>
      <c r="G16" s="3859"/>
      <c r="H16" s="3859"/>
      <c r="I16" s="3859"/>
      <c r="J16" s="3859"/>
      <c r="K16" s="3859"/>
      <c r="L16" s="3859"/>
      <c r="M16" s="3859"/>
      <c r="N16" s="3859"/>
      <c r="O16" s="3859"/>
      <c r="P16" s="3859"/>
      <c r="Q16" s="3859"/>
      <c r="R16" s="3859"/>
      <c r="S16" s="3859"/>
      <c r="T16" s="3859"/>
      <c r="U16" s="3859"/>
      <c r="V16" s="3859"/>
      <c r="W16" s="3859"/>
      <c r="X16" s="3859"/>
      <c r="Y16" s="3859"/>
      <c r="Z16" s="3859"/>
      <c r="AA16" s="3859"/>
      <c r="AB16" s="3859"/>
      <c r="AC16" s="3859"/>
      <c r="AD16" s="2711"/>
      <c r="AE16" s="3696" t="s">
        <v>12</v>
      </c>
      <c r="AF16" s="3697"/>
      <c r="AG16" s="3697"/>
      <c r="AH16" s="3697"/>
      <c r="AI16" s="3234">
        <f>AI17+AI19+AI24</f>
        <v>755334</v>
      </c>
      <c r="AJ16" s="1082"/>
      <c r="AK16" s="1082"/>
      <c r="AL16" s="1082"/>
      <c r="AM16" s="1082"/>
      <c r="AN16" s="1082"/>
      <c r="AO16" s="1082"/>
      <c r="AP16" s="1084"/>
      <c r="AQ16" s="3234">
        <f>AQ17+AQ19+AQ24</f>
        <v>1622717</v>
      </c>
      <c r="AR16" s="1082"/>
      <c r="AS16" s="1082"/>
      <c r="AT16" s="1082"/>
      <c r="AU16" s="1082"/>
      <c r="AV16" s="1082"/>
      <c r="AW16" s="1082"/>
      <c r="AX16" s="1084"/>
      <c r="AY16" s="3234">
        <f>AY17+AY19+AY24</f>
        <v>3164660</v>
      </c>
      <c r="AZ16" s="1082"/>
      <c r="BA16" s="1082"/>
      <c r="BB16" s="1082"/>
      <c r="BC16" s="1082"/>
      <c r="BD16" s="1082"/>
      <c r="BE16" s="1082"/>
      <c r="BF16" s="1258"/>
    </row>
    <row r="17" spans="1:165" ht="12">
      <c r="C17" s="3876" t="s">
        <v>406</v>
      </c>
      <c r="D17" s="3877"/>
      <c r="E17" s="3877"/>
      <c r="F17" s="3877"/>
      <c r="G17" s="3877"/>
      <c r="H17" s="3877"/>
      <c r="I17" s="3877"/>
      <c r="J17" s="3877"/>
      <c r="K17" s="3877"/>
      <c r="L17" s="3877"/>
      <c r="M17" s="3877"/>
      <c r="N17" s="3877"/>
      <c r="O17" s="3877"/>
      <c r="P17" s="3877"/>
      <c r="Q17" s="3877"/>
      <c r="R17" s="3877"/>
      <c r="S17" s="3877"/>
      <c r="T17" s="3877"/>
      <c r="U17" s="3877"/>
      <c r="V17" s="3877"/>
      <c r="W17" s="3877"/>
      <c r="X17" s="3877"/>
      <c r="Y17" s="3877"/>
      <c r="Z17" s="3877"/>
      <c r="AA17" s="3877"/>
      <c r="AB17" s="3877"/>
      <c r="AC17" s="3877"/>
      <c r="AD17" s="3877"/>
      <c r="AE17" s="3863" t="s">
        <v>18</v>
      </c>
      <c r="AF17" s="3864"/>
      <c r="AG17" s="3864"/>
      <c r="AH17" s="3865"/>
      <c r="AI17" s="3764"/>
      <c r="AJ17" s="1146"/>
      <c r="AK17" s="1146"/>
      <c r="AL17" s="1146"/>
      <c r="AM17" s="1146"/>
      <c r="AN17" s="1146"/>
      <c r="AO17" s="1146"/>
      <c r="AP17" s="3765"/>
      <c r="AQ17" s="3764"/>
      <c r="AR17" s="1146"/>
      <c r="AS17" s="1146"/>
      <c r="AT17" s="1146"/>
      <c r="AU17" s="1146"/>
      <c r="AV17" s="1146"/>
      <c r="AW17" s="1146"/>
      <c r="AX17" s="3765"/>
      <c r="AY17" s="3764"/>
      <c r="AZ17" s="1146"/>
      <c r="BA17" s="1146"/>
      <c r="BB17" s="1146"/>
      <c r="BC17" s="1146"/>
      <c r="BD17" s="1146"/>
      <c r="BE17" s="1146"/>
      <c r="BF17" s="1161"/>
    </row>
    <row r="18" spans="1:165" ht="12">
      <c r="C18" s="3868" t="s">
        <v>1293</v>
      </c>
      <c r="D18" s="3869"/>
      <c r="E18" s="3869"/>
      <c r="F18" s="3869"/>
      <c r="G18" s="3869"/>
      <c r="H18" s="3869"/>
      <c r="I18" s="3869"/>
      <c r="J18" s="3869"/>
      <c r="K18" s="3869"/>
      <c r="L18" s="3869"/>
      <c r="M18" s="3869"/>
      <c r="N18" s="3869"/>
      <c r="O18" s="3869"/>
      <c r="P18" s="3869"/>
      <c r="Q18" s="3869"/>
      <c r="R18" s="3869"/>
      <c r="S18" s="3869"/>
      <c r="T18" s="3869"/>
      <c r="U18" s="3869"/>
      <c r="V18" s="3869"/>
      <c r="W18" s="3869"/>
      <c r="X18" s="3869"/>
      <c r="Y18" s="3869"/>
      <c r="Z18" s="3869"/>
      <c r="AA18" s="3869"/>
      <c r="AB18" s="3869"/>
      <c r="AC18" s="3869"/>
      <c r="AD18" s="3870"/>
      <c r="AE18" s="3853"/>
      <c r="AF18" s="3854"/>
      <c r="AG18" s="3854"/>
      <c r="AH18" s="3855"/>
      <c r="AI18" s="3740"/>
      <c r="AJ18" s="1186"/>
      <c r="AK18" s="1186"/>
      <c r="AL18" s="1186"/>
      <c r="AM18" s="1186"/>
      <c r="AN18" s="1186"/>
      <c r="AO18" s="1186"/>
      <c r="AP18" s="1482"/>
      <c r="AQ18" s="3740"/>
      <c r="AR18" s="1186"/>
      <c r="AS18" s="1186"/>
      <c r="AT18" s="1186"/>
      <c r="AU18" s="1186"/>
      <c r="AV18" s="1186"/>
      <c r="AW18" s="1186"/>
      <c r="AX18" s="1482"/>
      <c r="AY18" s="3740"/>
      <c r="AZ18" s="1186"/>
      <c r="BA18" s="1186"/>
      <c r="BB18" s="1186"/>
      <c r="BC18" s="1186"/>
      <c r="BD18" s="1186"/>
      <c r="BE18" s="1186"/>
      <c r="BF18" s="1187"/>
    </row>
    <row r="19" spans="1:165" ht="12.75">
      <c r="C19" s="3858" t="s">
        <v>1300</v>
      </c>
      <c r="D19" s="3859"/>
      <c r="E19" s="3859"/>
      <c r="F19" s="3859"/>
      <c r="G19" s="3859"/>
      <c r="H19" s="3859"/>
      <c r="I19" s="3859"/>
      <c r="J19" s="3859"/>
      <c r="K19" s="3859"/>
      <c r="L19" s="3859"/>
      <c r="M19" s="3859"/>
      <c r="N19" s="3859"/>
      <c r="O19" s="3859"/>
      <c r="P19" s="3859"/>
      <c r="Q19" s="3859"/>
      <c r="R19" s="3859"/>
      <c r="S19" s="3859"/>
      <c r="T19" s="3859"/>
      <c r="U19" s="3859"/>
      <c r="V19" s="3859"/>
      <c r="W19" s="3859"/>
      <c r="X19" s="3859"/>
      <c r="Y19" s="3859"/>
      <c r="Z19" s="3859"/>
      <c r="AA19" s="3859"/>
      <c r="AB19" s="3859"/>
      <c r="AC19" s="3859"/>
      <c r="AD19" s="2711"/>
      <c r="AE19" s="3696" t="s">
        <v>19</v>
      </c>
      <c r="AF19" s="3697"/>
      <c r="AG19" s="3697"/>
      <c r="AH19" s="3697"/>
      <c r="AI19" s="3234">
        <f>AI20+AI22+AI23</f>
        <v>0</v>
      </c>
      <c r="AJ19" s="1082"/>
      <c r="AK19" s="1082"/>
      <c r="AL19" s="1082"/>
      <c r="AM19" s="1082"/>
      <c r="AN19" s="1082"/>
      <c r="AO19" s="1082"/>
      <c r="AP19" s="1084"/>
      <c r="AQ19" s="3234">
        <f>AQ20+AQ22+AQ23</f>
        <v>0</v>
      </c>
      <c r="AR19" s="1082"/>
      <c r="AS19" s="1082"/>
      <c r="AT19" s="1082"/>
      <c r="AU19" s="1082"/>
      <c r="AV19" s="1082"/>
      <c r="AW19" s="1082"/>
      <c r="AX19" s="1084"/>
      <c r="AY19" s="3234">
        <f>AY20+AY22+AY23</f>
        <v>0</v>
      </c>
      <c r="AZ19" s="1082"/>
      <c r="BA19" s="1082"/>
      <c r="BB19" s="1082"/>
      <c r="BC19" s="1082"/>
      <c r="BD19" s="1082"/>
      <c r="BE19" s="1082"/>
      <c r="BF19" s="1258"/>
    </row>
    <row r="20" spans="1:165" ht="12">
      <c r="C20" s="3847" t="s">
        <v>1295</v>
      </c>
      <c r="D20" s="3848"/>
      <c r="E20" s="3848"/>
      <c r="F20" s="3848"/>
      <c r="G20" s="3848"/>
      <c r="H20" s="3848"/>
      <c r="I20" s="3848"/>
      <c r="J20" s="3848"/>
      <c r="K20" s="3848"/>
      <c r="L20" s="3848"/>
      <c r="M20" s="3848"/>
      <c r="N20" s="3848"/>
      <c r="O20" s="3848"/>
      <c r="P20" s="3848"/>
      <c r="Q20" s="3848"/>
      <c r="R20" s="3848"/>
      <c r="S20" s="3848"/>
      <c r="T20" s="3848"/>
      <c r="U20" s="3848"/>
      <c r="V20" s="3848"/>
      <c r="W20" s="3848"/>
      <c r="X20" s="3848"/>
      <c r="Y20" s="3848"/>
      <c r="Z20" s="3848"/>
      <c r="AA20" s="3848"/>
      <c r="AB20" s="3848"/>
      <c r="AC20" s="3848"/>
      <c r="AD20" s="3849"/>
      <c r="AE20" s="3850" t="s">
        <v>20</v>
      </c>
      <c r="AF20" s="3851"/>
      <c r="AG20" s="3851"/>
      <c r="AH20" s="3852"/>
      <c r="AI20" s="3856"/>
      <c r="AJ20" s="1202"/>
      <c r="AK20" s="1202"/>
      <c r="AL20" s="1202"/>
      <c r="AM20" s="1202"/>
      <c r="AN20" s="1202"/>
      <c r="AO20" s="1202"/>
      <c r="AP20" s="3857"/>
      <c r="AQ20" s="3856"/>
      <c r="AR20" s="1202"/>
      <c r="AS20" s="1202"/>
      <c r="AT20" s="1202"/>
      <c r="AU20" s="1202"/>
      <c r="AV20" s="1202"/>
      <c r="AW20" s="1202"/>
      <c r="AX20" s="3857"/>
      <c r="AY20" s="3856"/>
      <c r="AZ20" s="1202"/>
      <c r="BA20" s="1202"/>
      <c r="BB20" s="1202"/>
      <c r="BC20" s="1202"/>
      <c r="BD20" s="1202"/>
      <c r="BE20" s="1202"/>
      <c r="BF20" s="1203"/>
    </row>
    <row r="21" spans="1:165" ht="12">
      <c r="C21" s="3860" t="s">
        <v>1296</v>
      </c>
      <c r="D21" s="3861"/>
      <c r="E21" s="3861"/>
      <c r="F21" s="3861"/>
      <c r="G21" s="3861"/>
      <c r="H21" s="3861"/>
      <c r="I21" s="3861"/>
      <c r="J21" s="3861"/>
      <c r="K21" s="3861"/>
      <c r="L21" s="3861"/>
      <c r="M21" s="3861"/>
      <c r="N21" s="3861"/>
      <c r="O21" s="3861"/>
      <c r="P21" s="3861"/>
      <c r="Q21" s="3861"/>
      <c r="R21" s="3861"/>
      <c r="S21" s="3861"/>
      <c r="T21" s="3861"/>
      <c r="U21" s="3861"/>
      <c r="V21" s="3861"/>
      <c r="W21" s="3861"/>
      <c r="X21" s="3861"/>
      <c r="Y21" s="3861"/>
      <c r="Z21" s="3861"/>
      <c r="AA21" s="3861"/>
      <c r="AB21" s="3861"/>
      <c r="AC21" s="3861"/>
      <c r="AD21" s="3862"/>
      <c r="AE21" s="3853"/>
      <c r="AF21" s="3854"/>
      <c r="AG21" s="3854"/>
      <c r="AH21" s="3855"/>
      <c r="AI21" s="3740"/>
      <c r="AJ21" s="1186"/>
      <c r="AK21" s="1186"/>
      <c r="AL21" s="1186"/>
      <c r="AM21" s="1186"/>
      <c r="AN21" s="1186"/>
      <c r="AO21" s="1186"/>
      <c r="AP21" s="1482"/>
      <c r="AQ21" s="3740"/>
      <c r="AR21" s="1186"/>
      <c r="AS21" s="1186"/>
      <c r="AT21" s="1186"/>
      <c r="AU21" s="1186"/>
      <c r="AV21" s="1186"/>
      <c r="AW21" s="1186"/>
      <c r="AX21" s="1482"/>
      <c r="AY21" s="3740"/>
      <c r="AZ21" s="1186"/>
      <c r="BA21" s="1186"/>
      <c r="BB21" s="1186"/>
      <c r="BC21" s="1186"/>
      <c r="BD21" s="1186"/>
      <c r="BE21" s="1186"/>
      <c r="BF21" s="1187"/>
    </row>
    <row r="22" spans="1:165" ht="12.75">
      <c r="C22" s="3841" t="s">
        <v>1297</v>
      </c>
      <c r="D22" s="3842"/>
      <c r="E22" s="3842"/>
      <c r="F22" s="3842"/>
      <c r="G22" s="3842"/>
      <c r="H22" s="3842"/>
      <c r="I22" s="3842"/>
      <c r="J22" s="3842"/>
      <c r="K22" s="3842"/>
      <c r="L22" s="3842"/>
      <c r="M22" s="3842"/>
      <c r="N22" s="3842"/>
      <c r="O22" s="3842"/>
      <c r="P22" s="3842"/>
      <c r="Q22" s="3842"/>
      <c r="R22" s="3842"/>
      <c r="S22" s="3842"/>
      <c r="T22" s="3842"/>
      <c r="U22" s="3842"/>
      <c r="V22" s="3842"/>
      <c r="W22" s="3842"/>
      <c r="X22" s="3842"/>
      <c r="Y22" s="3842"/>
      <c r="Z22" s="3842"/>
      <c r="AA22" s="3842"/>
      <c r="AB22" s="3842"/>
      <c r="AC22" s="3842"/>
      <c r="AD22" s="3843"/>
      <c r="AE22" s="3844" t="s">
        <v>21</v>
      </c>
      <c r="AF22" s="3845"/>
      <c r="AG22" s="3845"/>
      <c r="AH22" s="3846"/>
      <c r="AI22" s="1091"/>
      <c r="AJ22" s="1062"/>
      <c r="AK22" s="1062"/>
      <c r="AL22" s="1062"/>
      <c r="AM22" s="1062"/>
      <c r="AN22" s="1062"/>
      <c r="AO22" s="1062"/>
      <c r="AP22" s="1045"/>
      <c r="AQ22" s="1091"/>
      <c r="AR22" s="1062"/>
      <c r="AS22" s="1062"/>
      <c r="AT22" s="1062"/>
      <c r="AU22" s="1062"/>
      <c r="AV22" s="1062"/>
      <c r="AW22" s="1062"/>
      <c r="AX22" s="1045"/>
      <c r="AY22" s="1091"/>
      <c r="AZ22" s="1062"/>
      <c r="BA22" s="1062"/>
      <c r="BB22" s="1062"/>
      <c r="BC22" s="1062"/>
      <c r="BD22" s="1062"/>
      <c r="BE22" s="1062"/>
      <c r="BF22" s="1063"/>
    </row>
    <row r="23" spans="1:165" ht="13.5" thickBot="1">
      <c r="C23" s="3832" t="s">
        <v>1129</v>
      </c>
      <c r="D23" s="3833"/>
      <c r="E23" s="3833"/>
      <c r="F23" s="3833"/>
      <c r="G23" s="3833"/>
      <c r="H23" s="3833"/>
      <c r="I23" s="3833"/>
      <c r="J23" s="3833"/>
      <c r="K23" s="3833"/>
      <c r="L23" s="3833"/>
      <c r="M23" s="3833"/>
      <c r="N23" s="3833"/>
      <c r="O23" s="3833"/>
      <c r="P23" s="3833"/>
      <c r="Q23" s="3833"/>
      <c r="R23" s="3833"/>
      <c r="S23" s="3833"/>
      <c r="T23" s="3833"/>
      <c r="U23" s="3833"/>
      <c r="V23" s="3833"/>
      <c r="W23" s="3833"/>
      <c r="X23" s="3833"/>
      <c r="Y23" s="3833"/>
      <c r="Z23" s="3833"/>
      <c r="AA23" s="3833"/>
      <c r="AB23" s="3833"/>
      <c r="AC23" s="3833"/>
      <c r="AD23" s="3834"/>
      <c r="AE23" s="3835" t="s">
        <v>22</v>
      </c>
      <c r="AF23" s="3836"/>
      <c r="AG23" s="3836"/>
      <c r="AH23" s="3837"/>
      <c r="AI23" s="3838"/>
      <c r="AJ23" s="3839"/>
      <c r="AK23" s="3839"/>
      <c r="AL23" s="3839"/>
      <c r="AM23" s="3839"/>
      <c r="AN23" s="3839"/>
      <c r="AO23" s="3839"/>
      <c r="AP23" s="3840"/>
      <c r="AQ23" s="3828"/>
      <c r="AR23" s="3829"/>
      <c r="AS23" s="3829"/>
      <c r="AT23" s="3829"/>
      <c r="AU23" s="3829"/>
      <c r="AV23" s="3829"/>
      <c r="AW23" s="3829"/>
      <c r="AX23" s="3830"/>
      <c r="AY23" s="3828"/>
      <c r="AZ23" s="3829"/>
      <c r="BA23" s="3829"/>
      <c r="BB23" s="3829"/>
      <c r="BC23" s="3829"/>
      <c r="BD23" s="3829"/>
      <c r="BE23" s="3829"/>
      <c r="BF23" s="3831"/>
    </row>
    <row r="24" spans="1:165" ht="13.5" thickBot="1">
      <c r="C24" s="3832" t="s">
        <v>1301</v>
      </c>
      <c r="D24" s="3833"/>
      <c r="E24" s="3833"/>
      <c r="F24" s="3833"/>
      <c r="G24" s="3833"/>
      <c r="H24" s="3833"/>
      <c r="I24" s="3833"/>
      <c r="J24" s="3833"/>
      <c r="K24" s="3833"/>
      <c r="L24" s="3833"/>
      <c r="M24" s="3833"/>
      <c r="N24" s="3833"/>
      <c r="O24" s="3833"/>
      <c r="P24" s="3833"/>
      <c r="Q24" s="3833"/>
      <c r="R24" s="3833"/>
      <c r="S24" s="3833"/>
      <c r="T24" s="3833"/>
      <c r="U24" s="3833"/>
      <c r="V24" s="3833"/>
      <c r="W24" s="3833"/>
      <c r="X24" s="3833"/>
      <c r="Y24" s="3833"/>
      <c r="Z24" s="3833"/>
      <c r="AA24" s="3833"/>
      <c r="AB24" s="3833"/>
      <c r="AC24" s="3833"/>
      <c r="AD24" s="3834"/>
      <c r="AE24" s="3835" t="s">
        <v>225</v>
      </c>
      <c r="AF24" s="3836"/>
      <c r="AG24" s="3836"/>
      <c r="AH24" s="3837"/>
      <c r="AI24" s="3828">
        <v>755334</v>
      </c>
      <c r="AJ24" s="3829"/>
      <c r="AK24" s="3829"/>
      <c r="AL24" s="3829"/>
      <c r="AM24" s="3829"/>
      <c r="AN24" s="3829"/>
      <c r="AO24" s="3829"/>
      <c r="AP24" s="3830"/>
      <c r="AQ24" s="3828">
        <v>1622717</v>
      </c>
      <c r="AR24" s="3829"/>
      <c r="AS24" s="3829"/>
      <c r="AT24" s="3829"/>
      <c r="AU24" s="3829"/>
      <c r="AV24" s="3829"/>
      <c r="AW24" s="3829"/>
      <c r="AX24" s="3830"/>
      <c r="AY24" s="3828">
        <v>3164660</v>
      </c>
      <c r="AZ24" s="3829"/>
      <c r="BA24" s="3829"/>
      <c r="BB24" s="3829"/>
      <c r="BC24" s="3829"/>
      <c r="BD24" s="3829"/>
      <c r="BE24" s="3829"/>
      <c r="BF24" s="3831"/>
    </row>
    <row r="25" spans="1:165" ht="12.75">
      <c r="A25" s="516" t="s">
        <v>214</v>
      </c>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84"/>
      <c r="AF25" s="384"/>
      <c r="AG25" s="384"/>
      <c r="AH25" s="384"/>
      <c r="AI25" s="395"/>
      <c r="AJ25" s="395"/>
      <c r="AK25" s="395"/>
      <c r="AL25" s="395"/>
      <c r="AM25" s="395"/>
      <c r="AN25" s="395"/>
      <c r="AO25" s="395"/>
      <c r="AP25" s="395"/>
      <c r="AQ25" s="395"/>
      <c r="AR25" s="395"/>
      <c r="AS25" s="395"/>
      <c r="AT25" s="395"/>
      <c r="AU25" s="395"/>
      <c r="AV25" s="395"/>
      <c r="AW25" s="395"/>
      <c r="AX25" s="395"/>
      <c r="AY25" s="395"/>
      <c r="AZ25" s="395"/>
      <c r="BA25" s="395"/>
      <c r="BB25" s="395"/>
      <c r="BC25" s="395"/>
      <c r="BD25" s="395"/>
      <c r="BE25" s="395"/>
      <c r="BF25" s="395"/>
    </row>
    <row r="26" spans="1:165" s="450" customFormat="1" ht="15.75" customHeight="1">
      <c r="A26" s="629"/>
      <c r="D26" s="1010" t="s">
        <v>297</v>
      </c>
      <c r="E26" s="1010"/>
      <c r="F26" s="1010"/>
      <c r="G26" s="1010"/>
      <c r="H26" s="1010"/>
      <c r="I26" s="1010"/>
      <c r="J26" s="1010"/>
      <c r="K26" s="1010"/>
      <c r="L26" s="1010"/>
      <c r="M26" s="1010"/>
      <c r="N26" s="1010"/>
      <c r="O26" s="1010"/>
      <c r="P26" s="1010"/>
      <c r="Q26" s="1010"/>
      <c r="R26" s="1010"/>
      <c r="S26" s="1010"/>
      <c r="T26" s="1010"/>
      <c r="U26" s="1010"/>
      <c r="V26" s="1010"/>
      <c r="W26" s="1010"/>
      <c r="X26" s="1010"/>
      <c r="Y26" s="1010"/>
      <c r="Z26" s="1010"/>
      <c r="AA26" s="1010"/>
      <c r="AB26" s="1010"/>
      <c r="AC26" s="1010"/>
      <c r="AD26" s="1010"/>
      <c r="AE26" s="1010"/>
      <c r="AF26" s="1010"/>
      <c r="AG26" s="1010"/>
      <c r="AH26" s="417"/>
      <c r="AI26" s="417"/>
      <c r="AJ26" s="417"/>
      <c r="AK26" s="417"/>
      <c r="AL26" s="417"/>
      <c r="AM26" s="417"/>
      <c r="AN26" s="417"/>
      <c r="AO26" s="417"/>
      <c r="AP26" s="417"/>
      <c r="AQ26" s="417"/>
      <c r="AR26" s="417"/>
      <c r="AS26" s="417"/>
      <c r="AT26" s="417"/>
      <c r="AU26" s="417"/>
      <c r="AV26" s="417"/>
      <c r="AW26" s="417"/>
      <c r="AX26" s="417"/>
      <c r="AY26" s="417"/>
      <c r="AZ26" s="417"/>
      <c r="BA26" s="417"/>
      <c r="BB26" s="417"/>
      <c r="BC26" s="417"/>
      <c r="BD26" s="417"/>
      <c r="BE26" s="417"/>
      <c r="BF26" s="417"/>
      <c r="BG26" s="417"/>
      <c r="BH26" s="417"/>
      <c r="BI26" s="417"/>
      <c r="BJ26" s="417"/>
      <c r="BK26" s="417"/>
      <c r="BL26" s="417"/>
      <c r="BM26" s="417"/>
      <c r="BN26" s="417"/>
      <c r="BO26" s="417"/>
      <c r="BP26" s="417"/>
      <c r="BQ26" s="417"/>
      <c r="BR26" s="417"/>
      <c r="BS26" s="417"/>
      <c r="BT26" s="417"/>
      <c r="BU26" s="417"/>
      <c r="BV26" s="417"/>
      <c r="BW26" s="417"/>
      <c r="BX26" s="417"/>
      <c r="BY26" s="417"/>
      <c r="BZ26" s="417"/>
      <c r="CA26" s="417"/>
      <c r="CB26" s="417"/>
      <c r="CC26" s="417"/>
      <c r="CD26" s="417"/>
      <c r="CE26" s="417"/>
      <c r="CF26" s="417"/>
      <c r="CG26" s="417"/>
      <c r="CH26" s="417"/>
      <c r="CI26" s="417"/>
      <c r="CJ26" s="417"/>
      <c r="CK26" s="417"/>
      <c r="CL26" s="417"/>
      <c r="CM26" s="417"/>
      <c r="CN26" s="417"/>
      <c r="CO26" s="417"/>
      <c r="CP26" s="417"/>
      <c r="CQ26" s="417"/>
      <c r="CR26" s="417"/>
      <c r="CS26" s="417"/>
      <c r="CT26" s="417"/>
      <c r="CU26" s="417"/>
      <c r="CV26" s="417"/>
      <c r="CW26" s="417"/>
      <c r="CX26" s="417"/>
      <c r="CY26" s="417"/>
      <c r="CZ26" s="417"/>
      <c r="DA26" s="417"/>
      <c r="FI26" s="451"/>
    </row>
    <row r="27" spans="1:165" s="101" customFormat="1" ht="12.75" customHeight="1">
      <c r="A27" s="631"/>
      <c r="D27" s="1010" t="s">
        <v>300</v>
      </c>
      <c r="E27" s="1010"/>
      <c r="F27" s="1010"/>
      <c r="G27" s="1010"/>
      <c r="H27" s="1010"/>
      <c r="I27" s="1010"/>
      <c r="J27" s="1010"/>
      <c r="K27" s="1010"/>
      <c r="L27" s="1010"/>
      <c r="M27" s="1010"/>
      <c r="N27" s="1010"/>
      <c r="O27" s="1010"/>
      <c r="P27" s="1010"/>
      <c r="Q27" s="1010"/>
      <c r="R27" s="1010"/>
      <c r="S27" s="1010"/>
      <c r="T27" s="1010"/>
      <c r="U27" s="1010"/>
      <c r="V27" s="1010"/>
      <c r="W27" s="1010"/>
      <c r="X27" s="1010"/>
      <c r="Y27" s="1010"/>
      <c r="Z27" s="1010"/>
      <c r="AA27" s="1010"/>
      <c r="AB27" s="1010"/>
      <c r="AC27" s="1010"/>
      <c r="AD27" s="1010"/>
      <c r="AE27" s="1010"/>
      <c r="AF27" s="1010"/>
      <c r="AG27" s="1010"/>
      <c r="AH27" s="417"/>
      <c r="AI27" s="417"/>
      <c r="AJ27" s="417"/>
      <c r="AK27" s="417"/>
      <c r="AL27" s="417"/>
      <c r="AM27" s="417"/>
      <c r="AN27" s="417"/>
      <c r="AO27" s="417"/>
      <c r="AP27" s="417"/>
      <c r="AQ27" s="417"/>
      <c r="AR27" s="417"/>
      <c r="AS27" s="417"/>
      <c r="AT27" s="417"/>
      <c r="AU27" s="417"/>
      <c r="AV27" s="417"/>
      <c r="AW27" s="417"/>
      <c r="AX27" s="417"/>
      <c r="AY27" s="417"/>
      <c r="AZ27" s="417"/>
      <c r="BA27" s="417"/>
      <c r="BB27" s="417"/>
      <c r="BC27" s="417"/>
      <c r="BD27" s="417"/>
      <c r="BE27" s="417"/>
      <c r="BF27" s="417"/>
      <c r="BG27" s="417"/>
      <c r="BH27" s="417"/>
      <c r="BI27" s="417"/>
      <c r="BJ27" s="417"/>
      <c r="BK27" s="417"/>
      <c r="BL27" s="417"/>
      <c r="BM27" s="417"/>
      <c r="BN27" s="417"/>
      <c r="BO27" s="417"/>
      <c r="BP27" s="417"/>
      <c r="BQ27" s="417"/>
      <c r="BR27" s="417"/>
      <c r="BS27" s="417"/>
      <c r="BT27" s="417"/>
      <c r="BU27" s="417"/>
      <c r="BV27" s="417"/>
      <c r="BW27" s="417"/>
      <c r="BX27" s="417"/>
      <c r="BY27" s="417"/>
      <c r="BZ27" s="417"/>
      <c r="CA27" s="417"/>
      <c r="CB27" s="417"/>
      <c r="CC27" s="417"/>
      <c r="CD27" s="417"/>
      <c r="CE27" s="417"/>
      <c r="CF27" s="417"/>
      <c r="CG27" s="417"/>
      <c r="CH27" s="417"/>
      <c r="CI27" s="417"/>
      <c r="CJ27" s="417"/>
      <c r="CK27" s="417"/>
      <c r="CL27" s="417"/>
      <c r="CM27" s="417"/>
      <c r="CN27" s="417"/>
      <c r="CO27" s="417"/>
      <c r="CP27" s="417"/>
      <c r="CQ27" s="417"/>
      <c r="CR27" s="417"/>
      <c r="CS27" s="417"/>
      <c r="CT27" s="417"/>
      <c r="CU27" s="417"/>
      <c r="CV27" s="417"/>
      <c r="CW27" s="417"/>
      <c r="CX27" s="417"/>
      <c r="CY27" s="417"/>
      <c r="CZ27" s="417"/>
      <c r="DA27" s="417"/>
    </row>
    <row r="28" spans="1:165" s="101" customFormat="1" ht="12.75" customHeight="1">
      <c r="A28" s="631"/>
      <c r="D28" s="1010" t="s">
        <v>305</v>
      </c>
      <c r="E28" s="1010"/>
      <c r="F28" s="1010"/>
      <c r="G28" s="1010"/>
      <c r="H28" s="1010"/>
      <c r="I28" s="1010"/>
      <c r="J28" s="1010"/>
      <c r="K28" s="1010"/>
      <c r="L28" s="1010"/>
      <c r="M28" s="1010"/>
      <c r="N28" s="1010"/>
      <c r="O28" s="1010"/>
      <c r="P28" s="1010"/>
      <c r="Q28" s="1010"/>
      <c r="R28" s="1010"/>
      <c r="S28" s="1010"/>
      <c r="T28" s="1010"/>
      <c r="U28" s="1010"/>
      <c r="V28" s="1010"/>
      <c r="W28" s="1010"/>
      <c r="X28" s="1010"/>
      <c r="Y28" s="1010"/>
      <c r="Z28" s="1010"/>
      <c r="AA28" s="1010"/>
      <c r="AB28" s="1010"/>
      <c r="AC28" s="1010"/>
      <c r="AD28" s="1010"/>
      <c r="AE28" s="1010"/>
      <c r="AF28" s="1010"/>
      <c r="AG28" s="1010"/>
      <c r="AH28" s="417"/>
      <c r="AI28" s="417"/>
      <c r="AJ28" s="417"/>
      <c r="AK28" s="417"/>
      <c r="AL28" s="417"/>
      <c r="AM28" s="417"/>
      <c r="AN28" s="417"/>
      <c r="AO28" s="417"/>
      <c r="AP28" s="417"/>
      <c r="AQ28" s="417"/>
      <c r="AR28" s="417"/>
      <c r="AS28" s="417"/>
      <c r="AT28" s="417"/>
      <c r="AU28" s="417"/>
      <c r="AV28" s="417"/>
      <c r="AW28" s="417"/>
      <c r="AX28" s="417"/>
      <c r="AY28" s="417"/>
      <c r="AZ28" s="417"/>
      <c r="BA28" s="417"/>
      <c r="BB28" s="417"/>
      <c r="BC28" s="417"/>
      <c r="BD28" s="417"/>
      <c r="BE28" s="417"/>
      <c r="BF28" s="417"/>
      <c r="BG28" s="417"/>
      <c r="BH28" s="417"/>
      <c r="BI28" s="417"/>
      <c r="BJ28" s="417"/>
      <c r="BK28" s="417"/>
      <c r="BL28" s="417"/>
      <c r="BM28" s="417"/>
      <c r="BN28" s="417"/>
      <c r="BO28" s="417"/>
      <c r="BP28" s="417"/>
      <c r="BQ28" s="417"/>
      <c r="BR28" s="417"/>
      <c r="BS28" s="417"/>
      <c r="BT28" s="417"/>
      <c r="BU28" s="417"/>
      <c r="BV28" s="417"/>
      <c r="BW28" s="417"/>
      <c r="BX28" s="417"/>
      <c r="BY28" s="417"/>
      <c r="BZ28" s="417"/>
      <c r="CA28" s="417"/>
      <c r="CB28" s="417"/>
      <c r="CC28" s="417"/>
      <c r="CD28" s="417"/>
      <c r="CE28" s="417"/>
      <c r="CF28" s="417"/>
      <c r="CG28" s="417"/>
      <c r="CH28" s="417"/>
      <c r="CI28" s="417"/>
      <c r="CJ28" s="417"/>
      <c r="CK28" s="417"/>
      <c r="CL28" s="417"/>
      <c r="CM28" s="417"/>
      <c r="CN28" s="417"/>
      <c r="CO28" s="417"/>
      <c r="CP28" s="417"/>
      <c r="CQ28" s="417"/>
      <c r="CR28" s="417"/>
      <c r="CS28" s="417"/>
      <c r="CT28" s="417"/>
      <c r="CU28" s="417"/>
      <c r="CV28" s="417"/>
      <c r="CW28" s="417"/>
      <c r="CX28" s="417"/>
      <c r="CY28" s="417"/>
      <c r="CZ28" s="417"/>
      <c r="DA28" s="417"/>
    </row>
    <row r="29" spans="1:165" s="132" customFormat="1" ht="12.75" customHeight="1">
      <c r="A29" s="634"/>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CG29" s="131"/>
      <c r="CH29" s="131"/>
      <c r="CI29" s="131"/>
      <c r="CJ29" s="131"/>
      <c r="CK29" s="131"/>
      <c r="CL29" s="131"/>
      <c r="CM29" s="131"/>
      <c r="CN29" s="131"/>
      <c r="CP29" s="240"/>
      <c r="CQ29" s="240"/>
      <c r="CR29" s="240"/>
      <c r="CS29" s="240"/>
      <c r="CT29" s="240"/>
      <c r="CU29" s="240"/>
      <c r="CV29" s="240"/>
      <c r="CW29" s="240"/>
      <c r="CX29" s="240"/>
      <c r="CY29" s="240"/>
      <c r="CZ29" s="240"/>
      <c r="DA29" s="240"/>
      <c r="DB29" s="240"/>
      <c r="DC29" s="240"/>
      <c r="DD29" s="240"/>
      <c r="DE29" s="240"/>
      <c r="DF29" s="240"/>
    </row>
    <row r="30" spans="1:165" s="132" customFormat="1" ht="12.75" customHeight="1">
      <c r="A30" s="634"/>
      <c r="C30" s="49"/>
      <c r="D30" s="49"/>
      <c r="E30" s="49"/>
      <c r="F30" s="49"/>
      <c r="G30" s="49"/>
      <c r="H30" s="49"/>
      <c r="I30" s="49"/>
      <c r="J30" s="49"/>
      <c r="K30" s="49"/>
      <c r="L30" s="49"/>
      <c r="M30" s="49"/>
      <c r="N30" s="49"/>
      <c r="O30" s="49"/>
      <c r="P30" s="49"/>
      <c r="Q30" s="49"/>
      <c r="R30" s="49"/>
      <c r="S30" s="49"/>
      <c r="T30" s="49"/>
      <c r="U30" s="49"/>
      <c r="V30" s="49"/>
      <c r="W30" s="49"/>
      <c r="X30" s="49"/>
      <c r="Y30" s="49"/>
      <c r="CG30" s="131"/>
      <c r="CH30" s="131"/>
      <c r="CI30" s="131"/>
      <c r="CJ30" s="131"/>
      <c r="CK30" s="131"/>
      <c r="CL30" s="131"/>
      <c r="CM30" s="131"/>
      <c r="CN30" s="131"/>
      <c r="CP30" s="240"/>
      <c r="CQ30" s="240"/>
      <c r="CR30" s="240"/>
      <c r="CS30" s="240"/>
      <c r="CT30" s="240"/>
      <c r="CU30" s="240"/>
      <c r="CV30" s="240"/>
      <c r="CW30" s="240"/>
      <c r="CX30" s="240"/>
      <c r="CY30" s="240"/>
      <c r="CZ30" s="240"/>
      <c r="DA30" s="240"/>
      <c r="DB30" s="240"/>
      <c r="DC30" s="240"/>
      <c r="DD30" s="240"/>
      <c r="DE30" s="240"/>
      <c r="DF30" s="240"/>
    </row>
    <row r="31" spans="1:165" ht="12.75" customHeight="1"/>
    <row r="32" spans="1:165" ht="12.75" customHeight="1"/>
    <row r="33" spans="1:1" s="514" customFormat="1" ht="12.75" customHeight="1">
      <c r="A33" s="489"/>
    </row>
  </sheetData>
  <sheetProtection formatCells="0" formatColumns="0" autoFilter="0"/>
  <mergeCells count="89">
    <mergeCell ref="C24:AD24"/>
    <mergeCell ref="AE24:AH24"/>
    <mergeCell ref="AI24:AP24"/>
    <mergeCell ref="AQ24:AX24"/>
    <mergeCell ref="AY24:BF24"/>
    <mergeCell ref="D26:AG26"/>
    <mergeCell ref="D27:AG27"/>
    <mergeCell ref="D28:AG28"/>
    <mergeCell ref="I2:AX2"/>
    <mergeCell ref="C4:AH4"/>
    <mergeCell ref="AI4:AP5"/>
    <mergeCell ref="AQ4:AX5"/>
    <mergeCell ref="C7:AD7"/>
    <mergeCell ref="AE7:AH7"/>
    <mergeCell ref="AI7:AP7"/>
    <mergeCell ref="AQ7:AX7"/>
    <mergeCell ref="C16:AD16"/>
    <mergeCell ref="AE16:AH16"/>
    <mergeCell ref="AI16:AP16"/>
    <mergeCell ref="AQ16:AX16"/>
    <mergeCell ref="C17:AD17"/>
    <mergeCell ref="AY4:BF5"/>
    <mergeCell ref="C5:AD5"/>
    <mergeCell ref="AE5:AH5"/>
    <mergeCell ref="C6:AD6"/>
    <mergeCell ref="AE6:AH6"/>
    <mergeCell ref="AI6:AP6"/>
    <mergeCell ref="AQ6:AX6"/>
    <mergeCell ref="AY6:BF6"/>
    <mergeCell ref="AY7:BF7"/>
    <mergeCell ref="C8:AD8"/>
    <mergeCell ref="AE8:AH9"/>
    <mergeCell ref="AI8:AP9"/>
    <mergeCell ref="AQ8:AX9"/>
    <mergeCell ref="AY8:BF9"/>
    <mergeCell ref="C9:AD9"/>
    <mergeCell ref="AY13:BF13"/>
    <mergeCell ref="AY10:BF10"/>
    <mergeCell ref="C11:AD11"/>
    <mergeCell ref="AE11:AH12"/>
    <mergeCell ref="AI11:AP12"/>
    <mergeCell ref="AQ11:AX12"/>
    <mergeCell ref="AY11:BF12"/>
    <mergeCell ref="C10:AD10"/>
    <mergeCell ref="AE10:AH10"/>
    <mergeCell ref="AI10:AP10"/>
    <mergeCell ref="AQ10:AX10"/>
    <mergeCell ref="C12:AD12"/>
    <mergeCell ref="C13:AD13"/>
    <mergeCell ref="AE13:AH13"/>
    <mergeCell ref="AI13:AP13"/>
    <mergeCell ref="AQ13:AX13"/>
    <mergeCell ref="AE17:AH18"/>
    <mergeCell ref="AI17:AP18"/>
    <mergeCell ref="AQ17:AX18"/>
    <mergeCell ref="AY16:BF16"/>
    <mergeCell ref="C14:AD14"/>
    <mergeCell ref="AE14:AH14"/>
    <mergeCell ref="AI14:AP14"/>
    <mergeCell ref="AQ14:AX14"/>
    <mergeCell ref="AY14:BF14"/>
    <mergeCell ref="AY17:BF18"/>
    <mergeCell ref="C18:AD18"/>
    <mergeCell ref="C15:AD15"/>
    <mergeCell ref="AE15:AH15"/>
    <mergeCell ref="AI15:AP15"/>
    <mergeCell ref="AQ15:AX15"/>
    <mergeCell ref="AY15:BF15"/>
    <mergeCell ref="AY19:BF19"/>
    <mergeCell ref="C20:AD20"/>
    <mergeCell ref="AE20:AH21"/>
    <mergeCell ref="AI20:AP21"/>
    <mergeCell ref="AQ20:AX21"/>
    <mergeCell ref="AY20:BF21"/>
    <mergeCell ref="C19:AD19"/>
    <mergeCell ref="AE19:AH19"/>
    <mergeCell ref="AI19:AP19"/>
    <mergeCell ref="AQ19:AX19"/>
    <mergeCell ref="C21:AD21"/>
    <mergeCell ref="AQ23:AX23"/>
    <mergeCell ref="AY23:BF23"/>
    <mergeCell ref="AQ22:AX22"/>
    <mergeCell ref="AY22:BF22"/>
    <mergeCell ref="C23:AD23"/>
    <mergeCell ref="AE23:AH23"/>
    <mergeCell ref="AI23:AP23"/>
    <mergeCell ref="C22:AD22"/>
    <mergeCell ref="AE22:AH22"/>
    <mergeCell ref="AI22:AP22"/>
  </mergeCells>
  <phoneticPr fontId="20" type="noConversion"/>
  <pageMargins left="0.59055118110236227" right="0.78740157480314965" top="0.59055118110236227" bottom="0.39370078740157483" header="0.27559055118110237" footer="0.27559055118110237"/>
  <pageSetup paperSize="9" scale="93" orientation="portrait" r:id="rId1"/>
  <headerFooter alignWithMargins="0"/>
</worksheet>
</file>

<file path=xl/worksheets/sheet38.xml><?xml version="1.0" encoding="utf-8"?>
<worksheet xmlns="http://schemas.openxmlformats.org/spreadsheetml/2006/main" xmlns:r="http://schemas.openxmlformats.org/officeDocument/2006/relationships">
  <sheetPr codeName="Лист37">
    <tabColor rgb="FFFFFF00"/>
    <pageSetUpPr fitToPage="1"/>
  </sheetPr>
  <dimension ref="A1:JS30"/>
  <sheetViews>
    <sheetView topLeftCell="B1" zoomScale="90" zoomScaleNormal="90" zoomScaleSheetLayoutView="85" workbookViewId="0">
      <selection activeCell="C2" sqref="C2:HV2"/>
    </sheetView>
  </sheetViews>
  <sheetFormatPr defaultColWidth="0.85546875" defaultRowHeight="12" customHeight="1"/>
  <cols>
    <col min="1" max="1" width="11.85546875" style="605" hidden="1" customWidth="1"/>
    <col min="2" max="2" width="0.85546875" style="108"/>
    <col min="3" max="3" width="3.140625" style="108" customWidth="1"/>
    <col min="4" max="57" width="0.85546875" style="108"/>
    <col min="58" max="58" width="0.7109375" style="108" customWidth="1"/>
    <col min="59" max="73" width="0.85546875" style="108" hidden="1" customWidth="1"/>
    <col min="74" max="114" width="0.85546875" style="108"/>
    <col min="115" max="115" width="1" style="108" customWidth="1"/>
    <col min="116" max="129" width="0.85546875" style="108"/>
    <col min="130" max="130" width="1.140625" style="108" customWidth="1"/>
    <col min="131" max="16384" width="0.85546875" style="108"/>
  </cols>
  <sheetData>
    <row r="1" spans="1:279" s="479" customFormat="1" ht="14.25" customHeight="1">
      <c r="A1" s="650"/>
      <c r="HW1" s="480"/>
    </row>
    <row r="2" spans="1:279" s="686" customFormat="1" ht="15.75">
      <c r="A2" s="685"/>
      <c r="C2" s="3945" t="s">
        <v>1305</v>
      </c>
      <c r="D2" s="3945"/>
      <c r="E2" s="3945"/>
      <c r="F2" s="3945"/>
      <c r="G2" s="3945"/>
      <c r="H2" s="3945"/>
      <c r="I2" s="3945"/>
      <c r="J2" s="3945"/>
      <c r="K2" s="3945"/>
      <c r="L2" s="3945"/>
      <c r="M2" s="3945"/>
      <c r="N2" s="3945"/>
      <c r="O2" s="3945"/>
      <c r="P2" s="3945"/>
      <c r="Q2" s="3945"/>
      <c r="R2" s="3945"/>
      <c r="S2" s="3945"/>
      <c r="T2" s="3945"/>
      <c r="U2" s="3945"/>
      <c r="V2" s="3945"/>
      <c r="W2" s="3945"/>
      <c r="X2" s="3945"/>
      <c r="Y2" s="3945"/>
      <c r="Z2" s="3945"/>
      <c r="AA2" s="3945"/>
      <c r="AB2" s="3945"/>
      <c r="AC2" s="3945"/>
      <c r="AD2" s="3945"/>
      <c r="AE2" s="3945"/>
      <c r="AF2" s="3945"/>
      <c r="AG2" s="3945"/>
      <c r="AH2" s="3945"/>
      <c r="AI2" s="3945"/>
      <c r="AJ2" s="3945"/>
      <c r="AK2" s="3945"/>
      <c r="AL2" s="3945"/>
      <c r="AM2" s="3945"/>
      <c r="AN2" s="3945"/>
      <c r="AO2" s="3945"/>
      <c r="AP2" s="3945"/>
      <c r="AQ2" s="3945"/>
      <c r="AR2" s="3945"/>
      <c r="AS2" s="3945"/>
      <c r="AT2" s="3945"/>
      <c r="AU2" s="3945"/>
      <c r="AV2" s="3945"/>
      <c r="AW2" s="3945"/>
      <c r="AX2" s="3945"/>
      <c r="AY2" s="3945"/>
      <c r="AZ2" s="3945"/>
      <c r="BA2" s="3945"/>
      <c r="BB2" s="3945"/>
      <c r="BC2" s="3945"/>
      <c r="BD2" s="3945"/>
      <c r="BE2" s="3945"/>
      <c r="BF2" s="3945"/>
      <c r="BG2" s="3945"/>
      <c r="BH2" s="3945"/>
      <c r="BI2" s="3945"/>
      <c r="BJ2" s="3945"/>
      <c r="BK2" s="3945"/>
      <c r="BL2" s="3945"/>
      <c r="BM2" s="3945"/>
      <c r="BN2" s="3945"/>
      <c r="BO2" s="3945"/>
      <c r="BP2" s="3945"/>
      <c r="BQ2" s="3945"/>
      <c r="BR2" s="3945"/>
      <c r="BS2" s="3945"/>
      <c r="BT2" s="3945"/>
      <c r="BU2" s="3945"/>
      <c r="BV2" s="3945"/>
      <c r="BW2" s="3945"/>
      <c r="BX2" s="3945"/>
      <c r="BY2" s="3945"/>
      <c r="BZ2" s="3945"/>
      <c r="CA2" s="3945"/>
      <c r="CB2" s="3945"/>
      <c r="CC2" s="3945"/>
      <c r="CD2" s="3945"/>
      <c r="CE2" s="3945"/>
      <c r="CF2" s="3945"/>
      <c r="CG2" s="3945"/>
      <c r="CH2" s="3945"/>
      <c r="CI2" s="3945"/>
      <c r="CJ2" s="3945"/>
      <c r="CK2" s="3945"/>
      <c r="CL2" s="3945"/>
      <c r="CM2" s="3945"/>
      <c r="CN2" s="3945"/>
      <c r="CO2" s="3945"/>
      <c r="CP2" s="3945"/>
      <c r="CQ2" s="3945"/>
      <c r="CR2" s="3945"/>
      <c r="CS2" s="3945"/>
      <c r="CT2" s="3945"/>
      <c r="CU2" s="3945"/>
      <c r="CV2" s="3945"/>
      <c r="CW2" s="3945"/>
      <c r="CX2" s="3945"/>
      <c r="CY2" s="3945"/>
      <c r="CZ2" s="3945"/>
      <c r="DA2" s="3945"/>
      <c r="DB2" s="3945"/>
      <c r="DC2" s="3945"/>
      <c r="DD2" s="3945"/>
      <c r="DE2" s="3945"/>
      <c r="DF2" s="3945"/>
      <c r="DG2" s="3945"/>
      <c r="DH2" s="3945"/>
      <c r="DI2" s="3945"/>
      <c r="DJ2" s="3945"/>
      <c r="DK2" s="3945"/>
      <c r="DL2" s="3945"/>
      <c r="DM2" s="3945"/>
      <c r="DN2" s="3945"/>
      <c r="DO2" s="3945"/>
      <c r="DP2" s="3945"/>
      <c r="DQ2" s="3945"/>
      <c r="DR2" s="3945"/>
      <c r="DS2" s="3945"/>
      <c r="DT2" s="3945"/>
      <c r="DU2" s="3945"/>
      <c r="DV2" s="3945"/>
      <c r="DW2" s="3945"/>
      <c r="DX2" s="3945"/>
      <c r="DY2" s="3945"/>
      <c r="DZ2" s="3945"/>
      <c r="EA2" s="3945"/>
      <c r="EB2" s="3945"/>
      <c r="EC2" s="3945"/>
      <c r="ED2" s="3945"/>
      <c r="EE2" s="3945"/>
      <c r="EF2" s="3945"/>
      <c r="EG2" s="3945"/>
      <c r="EH2" s="3945"/>
      <c r="EI2" s="3945"/>
      <c r="EJ2" s="3945"/>
      <c r="EK2" s="3945"/>
      <c r="EL2" s="3945"/>
      <c r="EM2" s="3945"/>
      <c r="EN2" s="3945"/>
      <c r="EO2" s="3945"/>
      <c r="EP2" s="3945"/>
      <c r="EQ2" s="3945"/>
      <c r="ER2" s="3945"/>
      <c r="ES2" s="3945"/>
      <c r="ET2" s="3945"/>
      <c r="EU2" s="3945"/>
      <c r="EV2" s="3945"/>
      <c r="EW2" s="3945"/>
      <c r="EX2" s="3945"/>
      <c r="EY2" s="3945"/>
      <c r="EZ2" s="3945"/>
      <c r="FA2" s="3945"/>
      <c r="FB2" s="3945"/>
      <c r="FC2" s="3945"/>
      <c r="FD2" s="3945"/>
      <c r="FE2" s="3945"/>
      <c r="FF2" s="3945"/>
      <c r="FG2" s="3945"/>
      <c r="FH2" s="3945"/>
      <c r="FI2" s="3945"/>
      <c r="FJ2" s="3945"/>
      <c r="FK2" s="3945"/>
      <c r="FL2" s="3945"/>
      <c r="FM2" s="3945"/>
      <c r="FN2" s="3945"/>
      <c r="FO2" s="3945"/>
      <c r="FP2" s="3945"/>
      <c r="FQ2" s="3945"/>
      <c r="FR2" s="3945"/>
      <c r="FS2" s="3945"/>
      <c r="FT2" s="3945"/>
      <c r="FU2" s="3945"/>
      <c r="FV2" s="3945"/>
      <c r="FW2" s="3945"/>
      <c r="FX2" s="3945"/>
      <c r="FY2" s="3945"/>
      <c r="FZ2" s="3945"/>
      <c r="GA2" s="3945"/>
      <c r="GB2" s="3945"/>
      <c r="GC2" s="3945"/>
      <c r="GD2" s="3945"/>
      <c r="GE2" s="3945"/>
      <c r="GF2" s="3945"/>
      <c r="GG2" s="3945"/>
      <c r="GH2" s="3945"/>
      <c r="GI2" s="3945"/>
      <c r="GJ2" s="3945"/>
      <c r="GK2" s="3945"/>
      <c r="GL2" s="3945"/>
      <c r="GM2" s="3945"/>
      <c r="GN2" s="3945"/>
      <c r="GO2" s="3945"/>
      <c r="GP2" s="3945"/>
      <c r="GQ2" s="3945"/>
      <c r="GR2" s="3945"/>
      <c r="GS2" s="3945"/>
      <c r="GT2" s="3945"/>
      <c r="GU2" s="3945"/>
      <c r="GV2" s="3945"/>
      <c r="GW2" s="3945"/>
      <c r="GX2" s="3945"/>
      <c r="GY2" s="3945"/>
      <c r="GZ2" s="3945"/>
      <c r="HA2" s="3945"/>
      <c r="HB2" s="3945"/>
      <c r="HC2" s="3945"/>
      <c r="HD2" s="3945"/>
      <c r="HE2" s="3945"/>
      <c r="HF2" s="3945"/>
      <c r="HG2" s="3945"/>
      <c r="HH2" s="3945"/>
      <c r="HI2" s="3945"/>
      <c r="HJ2" s="3945"/>
      <c r="HK2" s="3945"/>
      <c r="HL2" s="3945"/>
      <c r="HM2" s="3945"/>
      <c r="HN2" s="3945"/>
      <c r="HO2" s="3945"/>
      <c r="HP2" s="3945"/>
      <c r="HQ2" s="3945"/>
      <c r="HR2" s="3945"/>
      <c r="HS2" s="3945"/>
      <c r="HT2" s="3945"/>
      <c r="HU2" s="3945"/>
      <c r="HV2" s="3945"/>
      <c r="HW2" s="107"/>
    </row>
    <row r="3" spans="1:279" ht="9" customHeight="1" thickBot="1">
      <c r="BV3" s="109"/>
      <c r="BW3" s="109"/>
      <c r="BX3" s="109"/>
      <c r="BY3" s="109"/>
      <c r="BZ3" s="109"/>
      <c r="CA3" s="109"/>
    </row>
    <row r="4" spans="1:279" s="478" customFormat="1" ht="18" customHeight="1">
      <c r="A4" s="650"/>
      <c r="B4" s="479"/>
      <c r="C4" s="3946" t="s">
        <v>366</v>
      </c>
      <c r="D4" s="3947"/>
      <c r="E4" s="3947"/>
      <c r="F4" s="3947"/>
      <c r="G4" s="3947"/>
      <c r="H4" s="3947"/>
      <c r="I4" s="3947"/>
      <c r="J4" s="3947"/>
      <c r="K4" s="3947"/>
      <c r="L4" s="3947"/>
      <c r="M4" s="3947"/>
      <c r="N4" s="3947"/>
      <c r="O4" s="3947"/>
      <c r="P4" s="3947"/>
      <c r="Q4" s="3947"/>
      <c r="R4" s="3947"/>
      <c r="S4" s="3947"/>
      <c r="T4" s="3947"/>
      <c r="U4" s="3947"/>
      <c r="V4" s="3947"/>
      <c r="W4" s="3947"/>
      <c r="X4" s="3947"/>
      <c r="Y4" s="3947"/>
      <c r="Z4" s="3947"/>
      <c r="AA4" s="3947"/>
      <c r="AB4" s="3947"/>
      <c r="AC4" s="3947"/>
      <c r="AD4" s="3947"/>
      <c r="AE4" s="3947"/>
      <c r="AF4" s="3947"/>
      <c r="AG4" s="3947"/>
      <c r="AH4" s="3947"/>
      <c r="AI4" s="3947"/>
      <c r="AJ4" s="3947"/>
      <c r="AK4" s="3947"/>
      <c r="AL4" s="3947"/>
      <c r="AM4" s="3947"/>
      <c r="AN4" s="3947"/>
      <c r="AO4" s="3947"/>
      <c r="AP4" s="3947"/>
      <c r="AQ4" s="3947"/>
      <c r="AR4" s="3947"/>
      <c r="AS4" s="3947"/>
      <c r="AT4" s="3947"/>
      <c r="AU4" s="3947"/>
      <c r="AV4" s="3947"/>
      <c r="AW4" s="3947"/>
      <c r="AX4" s="3947"/>
      <c r="AY4" s="3947"/>
      <c r="AZ4" s="3947"/>
      <c r="BA4" s="3947"/>
      <c r="BB4" s="3947"/>
      <c r="BC4" s="3947"/>
      <c r="BD4" s="3947"/>
      <c r="BE4" s="3947"/>
      <c r="BF4" s="3947"/>
      <c r="BG4" s="3947"/>
      <c r="BH4" s="3947"/>
      <c r="BI4" s="3947"/>
      <c r="BJ4" s="3947"/>
      <c r="BK4" s="3947"/>
      <c r="BL4" s="3947"/>
      <c r="BM4" s="3947"/>
      <c r="BN4" s="3947"/>
      <c r="BO4" s="3947"/>
      <c r="BP4" s="3947"/>
      <c r="BQ4" s="3947"/>
      <c r="BR4" s="3947"/>
      <c r="BS4" s="3947"/>
      <c r="BT4" s="3947"/>
      <c r="BU4" s="3948"/>
      <c r="BV4" s="3958" t="s">
        <v>441</v>
      </c>
      <c r="BW4" s="3947"/>
      <c r="BX4" s="3947"/>
      <c r="BY4" s="3947"/>
      <c r="BZ4" s="3947"/>
      <c r="CA4" s="3947"/>
      <c r="CB4" s="3952" t="s">
        <v>1303</v>
      </c>
      <c r="CC4" s="3953"/>
      <c r="CD4" s="3953"/>
      <c r="CE4" s="3953"/>
      <c r="CF4" s="3953"/>
      <c r="CG4" s="3953"/>
      <c r="CH4" s="3953"/>
      <c r="CI4" s="3953"/>
      <c r="CJ4" s="3953"/>
      <c r="CK4" s="3953"/>
      <c r="CL4" s="3953"/>
      <c r="CM4" s="3953"/>
      <c r="CN4" s="3953"/>
      <c r="CO4" s="3953"/>
      <c r="CP4" s="3953"/>
      <c r="CQ4" s="3953"/>
      <c r="CR4" s="3953"/>
      <c r="CS4" s="3953"/>
      <c r="CT4" s="3953"/>
      <c r="CU4" s="3953"/>
      <c r="CV4" s="3953"/>
      <c r="CW4" s="3953"/>
      <c r="CX4" s="3953"/>
      <c r="CY4" s="3953"/>
      <c r="CZ4" s="3953"/>
      <c r="DA4" s="3953"/>
      <c r="DB4" s="3953"/>
      <c r="DC4" s="3953"/>
      <c r="DD4" s="3953"/>
      <c r="DE4" s="3953"/>
      <c r="DF4" s="3953"/>
      <c r="DG4" s="3953"/>
      <c r="DH4" s="3953"/>
      <c r="DI4" s="3953"/>
      <c r="DJ4" s="3953"/>
      <c r="DK4" s="3953"/>
      <c r="DL4" s="3953"/>
      <c r="DM4" s="3953"/>
      <c r="DN4" s="3953"/>
      <c r="DO4" s="3953"/>
      <c r="DP4" s="3953"/>
      <c r="DQ4" s="3953"/>
      <c r="DR4" s="3953"/>
      <c r="DS4" s="3953"/>
      <c r="DT4" s="3953"/>
      <c r="DU4" s="3953"/>
      <c r="DV4" s="3953"/>
      <c r="DW4" s="3953"/>
      <c r="DX4" s="3953"/>
      <c r="DY4" s="3953"/>
      <c r="DZ4" s="3953"/>
      <c r="EA4" s="3953"/>
      <c r="EB4" s="3953"/>
      <c r="EC4" s="3953"/>
      <c r="ED4" s="3953"/>
      <c r="EE4" s="3953"/>
      <c r="EF4" s="3953"/>
      <c r="EG4" s="3953"/>
      <c r="EH4" s="3953"/>
      <c r="EI4" s="3953"/>
      <c r="EJ4" s="3953"/>
      <c r="EK4" s="3953"/>
      <c r="EL4" s="3953"/>
      <c r="EM4" s="3953"/>
      <c r="EN4" s="3953"/>
      <c r="EO4" s="3953"/>
      <c r="EP4" s="3953"/>
      <c r="EQ4" s="3953"/>
      <c r="ER4" s="3953"/>
      <c r="ES4" s="3953"/>
      <c r="ET4" s="3953"/>
      <c r="EU4" s="3953"/>
      <c r="EV4" s="3953"/>
      <c r="EW4" s="3953"/>
      <c r="EX4" s="3953"/>
      <c r="EY4" s="3954"/>
      <c r="EZ4" s="3952" t="s">
        <v>1304</v>
      </c>
      <c r="FA4" s="3953"/>
      <c r="FB4" s="3953"/>
      <c r="FC4" s="3953"/>
      <c r="FD4" s="3953"/>
      <c r="FE4" s="3953"/>
      <c r="FF4" s="3953"/>
      <c r="FG4" s="3953"/>
      <c r="FH4" s="3953"/>
      <c r="FI4" s="3953"/>
      <c r="FJ4" s="3953"/>
      <c r="FK4" s="3953"/>
      <c r="FL4" s="3953"/>
      <c r="FM4" s="3953"/>
      <c r="FN4" s="3953"/>
      <c r="FO4" s="3953"/>
      <c r="FP4" s="3953"/>
      <c r="FQ4" s="3953"/>
      <c r="FR4" s="3953"/>
      <c r="FS4" s="3953"/>
      <c r="FT4" s="3953"/>
      <c r="FU4" s="3953"/>
      <c r="FV4" s="3953"/>
      <c r="FW4" s="3953"/>
      <c r="FX4" s="3953"/>
      <c r="FY4" s="3953"/>
      <c r="FZ4" s="3953"/>
      <c r="GA4" s="3953"/>
      <c r="GB4" s="3953"/>
      <c r="GC4" s="3953"/>
      <c r="GD4" s="3953"/>
      <c r="GE4" s="3953"/>
      <c r="GF4" s="3953"/>
      <c r="GG4" s="3953"/>
      <c r="GH4" s="3953"/>
      <c r="GI4" s="3953"/>
      <c r="GJ4" s="3953"/>
      <c r="GK4" s="3953"/>
      <c r="GL4" s="3953"/>
      <c r="GM4" s="3953"/>
      <c r="GN4" s="3953"/>
      <c r="GO4" s="3953"/>
      <c r="GP4" s="3953"/>
      <c r="GQ4" s="3953"/>
      <c r="GR4" s="3953"/>
      <c r="GS4" s="3953"/>
      <c r="GT4" s="3953"/>
      <c r="GU4" s="3953"/>
      <c r="GV4" s="3953"/>
      <c r="GW4" s="3953"/>
      <c r="GX4" s="3953"/>
      <c r="GY4" s="3953"/>
      <c r="GZ4" s="3953"/>
      <c r="HA4" s="3953"/>
      <c r="HB4" s="3953"/>
      <c r="HC4" s="3953"/>
      <c r="HD4" s="3953"/>
      <c r="HE4" s="3953"/>
      <c r="HF4" s="3953"/>
      <c r="HG4" s="3953"/>
      <c r="HH4" s="3953"/>
      <c r="HI4" s="3953"/>
      <c r="HJ4" s="3953"/>
      <c r="HK4" s="3953"/>
      <c r="HL4" s="3953"/>
      <c r="HM4" s="3953"/>
      <c r="HN4" s="3953"/>
      <c r="HO4" s="3953"/>
      <c r="HP4" s="3953"/>
      <c r="HQ4" s="3953"/>
      <c r="HR4" s="3953"/>
      <c r="HS4" s="3953"/>
      <c r="HT4" s="3953"/>
      <c r="HU4" s="3953"/>
      <c r="HV4" s="3953"/>
      <c r="HW4" s="3954"/>
      <c r="HX4" s="115"/>
      <c r="HY4" s="479"/>
      <c r="HZ4" s="479"/>
      <c r="IA4" s="479"/>
      <c r="IB4" s="479"/>
      <c r="IC4" s="479"/>
      <c r="ID4" s="479"/>
      <c r="IE4" s="479"/>
      <c r="IF4" s="479"/>
      <c r="IG4" s="479"/>
      <c r="IH4" s="479"/>
      <c r="II4" s="479"/>
      <c r="IJ4" s="479"/>
      <c r="IK4" s="479"/>
      <c r="IL4" s="479"/>
      <c r="IM4" s="479"/>
      <c r="IN4" s="479"/>
      <c r="IO4" s="479"/>
      <c r="IP4" s="479"/>
      <c r="IQ4" s="479"/>
      <c r="IR4" s="479"/>
      <c r="IS4" s="479"/>
      <c r="IT4" s="479"/>
      <c r="IU4" s="479"/>
      <c r="IV4" s="479"/>
      <c r="IW4" s="479"/>
      <c r="IX4" s="479"/>
      <c r="IY4" s="479"/>
      <c r="IZ4" s="479"/>
      <c r="JA4" s="479"/>
      <c r="JB4" s="479"/>
      <c r="JC4" s="479"/>
      <c r="JD4" s="479"/>
      <c r="JE4" s="479"/>
      <c r="JF4" s="479"/>
      <c r="JG4" s="479"/>
      <c r="JH4" s="479"/>
      <c r="JI4" s="479"/>
      <c r="JJ4" s="479"/>
      <c r="JK4" s="479"/>
      <c r="JL4" s="479"/>
      <c r="JM4" s="479"/>
      <c r="JN4" s="479"/>
      <c r="JO4" s="479"/>
      <c r="JP4" s="479"/>
      <c r="JQ4" s="479"/>
      <c r="JR4" s="479"/>
      <c r="JS4" s="479"/>
    </row>
    <row r="5" spans="1:279" s="481" customFormat="1" ht="9.75" customHeight="1">
      <c r="A5" s="687"/>
      <c r="C5" s="3949"/>
      <c r="D5" s="3950"/>
      <c r="E5" s="3950"/>
      <c r="F5" s="3950"/>
      <c r="G5" s="3950"/>
      <c r="H5" s="3950"/>
      <c r="I5" s="3950"/>
      <c r="J5" s="3950"/>
      <c r="K5" s="3950"/>
      <c r="L5" s="3950"/>
      <c r="M5" s="3950"/>
      <c r="N5" s="3950"/>
      <c r="O5" s="3950"/>
      <c r="P5" s="3950"/>
      <c r="Q5" s="3950"/>
      <c r="R5" s="3950"/>
      <c r="S5" s="3950"/>
      <c r="T5" s="3950"/>
      <c r="U5" s="3950"/>
      <c r="V5" s="3950"/>
      <c r="W5" s="3950"/>
      <c r="X5" s="3950"/>
      <c r="Y5" s="3950"/>
      <c r="Z5" s="3950"/>
      <c r="AA5" s="3950"/>
      <c r="AB5" s="3950"/>
      <c r="AC5" s="3950"/>
      <c r="AD5" s="3950"/>
      <c r="AE5" s="3950"/>
      <c r="AF5" s="3950"/>
      <c r="AG5" s="3950"/>
      <c r="AH5" s="3950"/>
      <c r="AI5" s="3950"/>
      <c r="AJ5" s="3950"/>
      <c r="AK5" s="3950"/>
      <c r="AL5" s="3950"/>
      <c r="AM5" s="3950"/>
      <c r="AN5" s="3950"/>
      <c r="AO5" s="3950"/>
      <c r="AP5" s="3950"/>
      <c r="AQ5" s="3950"/>
      <c r="AR5" s="3950"/>
      <c r="AS5" s="3950"/>
      <c r="AT5" s="3950"/>
      <c r="AU5" s="3950"/>
      <c r="AV5" s="3950"/>
      <c r="AW5" s="3950"/>
      <c r="AX5" s="3950"/>
      <c r="AY5" s="3950"/>
      <c r="AZ5" s="3950"/>
      <c r="BA5" s="3950"/>
      <c r="BB5" s="3950"/>
      <c r="BC5" s="3950"/>
      <c r="BD5" s="3950"/>
      <c r="BE5" s="3950"/>
      <c r="BF5" s="3950"/>
      <c r="BG5" s="3950"/>
      <c r="BH5" s="3950"/>
      <c r="BI5" s="3950"/>
      <c r="BJ5" s="3950"/>
      <c r="BK5" s="3950"/>
      <c r="BL5" s="3950"/>
      <c r="BM5" s="3950"/>
      <c r="BN5" s="3950"/>
      <c r="BO5" s="3950"/>
      <c r="BP5" s="3950"/>
      <c r="BQ5" s="3950"/>
      <c r="BR5" s="3950"/>
      <c r="BS5" s="3950"/>
      <c r="BT5" s="3950"/>
      <c r="BU5" s="3951"/>
      <c r="BV5" s="3959"/>
      <c r="BW5" s="3950"/>
      <c r="BX5" s="3950"/>
      <c r="BY5" s="3950"/>
      <c r="BZ5" s="3950"/>
      <c r="CA5" s="3950"/>
      <c r="CB5" s="3955"/>
      <c r="CC5" s="3956"/>
      <c r="CD5" s="3956"/>
      <c r="CE5" s="3956"/>
      <c r="CF5" s="3956"/>
      <c r="CG5" s="3956"/>
      <c r="CH5" s="3956"/>
      <c r="CI5" s="3956"/>
      <c r="CJ5" s="3956"/>
      <c r="CK5" s="3956"/>
      <c r="CL5" s="3956"/>
      <c r="CM5" s="3956"/>
      <c r="CN5" s="3956"/>
      <c r="CO5" s="3956"/>
      <c r="CP5" s="3956"/>
      <c r="CQ5" s="3956"/>
      <c r="CR5" s="3956"/>
      <c r="CS5" s="3956"/>
      <c r="CT5" s="3956"/>
      <c r="CU5" s="3956"/>
      <c r="CV5" s="3956"/>
      <c r="CW5" s="3956"/>
      <c r="CX5" s="3956"/>
      <c r="CY5" s="3956"/>
      <c r="CZ5" s="3956"/>
      <c r="DA5" s="3956"/>
      <c r="DB5" s="3956"/>
      <c r="DC5" s="3956"/>
      <c r="DD5" s="3956"/>
      <c r="DE5" s="3956"/>
      <c r="DF5" s="3956"/>
      <c r="DG5" s="3956"/>
      <c r="DH5" s="3956"/>
      <c r="DI5" s="3956"/>
      <c r="DJ5" s="3956"/>
      <c r="DK5" s="3956"/>
      <c r="DL5" s="3956"/>
      <c r="DM5" s="3956"/>
      <c r="DN5" s="3956"/>
      <c r="DO5" s="3956"/>
      <c r="DP5" s="3956"/>
      <c r="DQ5" s="3956"/>
      <c r="DR5" s="3956"/>
      <c r="DS5" s="3956"/>
      <c r="DT5" s="3956"/>
      <c r="DU5" s="3956"/>
      <c r="DV5" s="3956"/>
      <c r="DW5" s="3956"/>
      <c r="DX5" s="3956"/>
      <c r="DY5" s="3956"/>
      <c r="DZ5" s="3956"/>
      <c r="EA5" s="3956"/>
      <c r="EB5" s="3956"/>
      <c r="EC5" s="3956"/>
      <c r="ED5" s="3956"/>
      <c r="EE5" s="3956"/>
      <c r="EF5" s="3956"/>
      <c r="EG5" s="3956"/>
      <c r="EH5" s="3956"/>
      <c r="EI5" s="3956"/>
      <c r="EJ5" s="3956"/>
      <c r="EK5" s="3956"/>
      <c r="EL5" s="3956"/>
      <c r="EM5" s="3956"/>
      <c r="EN5" s="3956"/>
      <c r="EO5" s="3956"/>
      <c r="EP5" s="3956"/>
      <c r="EQ5" s="3956"/>
      <c r="ER5" s="3956"/>
      <c r="ES5" s="3956"/>
      <c r="ET5" s="3956"/>
      <c r="EU5" s="3956"/>
      <c r="EV5" s="3956"/>
      <c r="EW5" s="3956"/>
      <c r="EX5" s="3956"/>
      <c r="EY5" s="3957"/>
      <c r="EZ5" s="3955"/>
      <c r="FA5" s="3956"/>
      <c r="FB5" s="3956"/>
      <c r="FC5" s="3956"/>
      <c r="FD5" s="3956"/>
      <c r="FE5" s="3956"/>
      <c r="FF5" s="3956"/>
      <c r="FG5" s="3956"/>
      <c r="FH5" s="3956"/>
      <c r="FI5" s="3956"/>
      <c r="FJ5" s="3956"/>
      <c r="FK5" s="3956"/>
      <c r="FL5" s="3956"/>
      <c r="FM5" s="3956"/>
      <c r="FN5" s="3956"/>
      <c r="FO5" s="3956"/>
      <c r="FP5" s="3956"/>
      <c r="FQ5" s="3956"/>
      <c r="FR5" s="3956"/>
      <c r="FS5" s="3956"/>
      <c r="FT5" s="3956"/>
      <c r="FU5" s="3956"/>
      <c r="FV5" s="3956"/>
      <c r="FW5" s="3956"/>
      <c r="FX5" s="3956"/>
      <c r="FY5" s="3956"/>
      <c r="FZ5" s="3956"/>
      <c r="GA5" s="3956"/>
      <c r="GB5" s="3956"/>
      <c r="GC5" s="3956"/>
      <c r="GD5" s="3956"/>
      <c r="GE5" s="3956"/>
      <c r="GF5" s="3956"/>
      <c r="GG5" s="3956"/>
      <c r="GH5" s="3956"/>
      <c r="GI5" s="3956"/>
      <c r="GJ5" s="3956"/>
      <c r="GK5" s="3956"/>
      <c r="GL5" s="3956"/>
      <c r="GM5" s="3956"/>
      <c r="GN5" s="3956"/>
      <c r="GO5" s="3956"/>
      <c r="GP5" s="3956"/>
      <c r="GQ5" s="3956"/>
      <c r="GR5" s="3956"/>
      <c r="GS5" s="3956"/>
      <c r="GT5" s="3956"/>
      <c r="GU5" s="3956"/>
      <c r="GV5" s="3956"/>
      <c r="GW5" s="3956"/>
      <c r="GX5" s="3956"/>
      <c r="GY5" s="3956"/>
      <c r="GZ5" s="3956"/>
      <c r="HA5" s="3956"/>
      <c r="HB5" s="3956"/>
      <c r="HC5" s="3956"/>
      <c r="HD5" s="3956"/>
      <c r="HE5" s="3956"/>
      <c r="HF5" s="3956"/>
      <c r="HG5" s="3956"/>
      <c r="HH5" s="3956"/>
      <c r="HI5" s="3956"/>
      <c r="HJ5" s="3956"/>
      <c r="HK5" s="3956"/>
      <c r="HL5" s="3956"/>
      <c r="HM5" s="3956"/>
      <c r="HN5" s="3956"/>
      <c r="HO5" s="3956"/>
      <c r="HP5" s="3956"/>
      <c r="HQ5" s="3956"/>
      <c r="HR5" s="3956"/>
      <c r="HS5" s="3956"/>
      <c r="HT5" s="3956"/>
      <c r="HU5" s="3956"/>
      <c r="HV5" s="3956"/>
      <c r="HW5" s="3957"/>
      <c r="HX5" s="115"/>
      <c r="HY5" s="479"/>
      <c r="HZ5" s="479"/>
      <c r="IA5" s="479"/>
      <c r="IB5" s="479"/>
      <c r="IC5" s="479"/>
      <c r="ID5" s="479"/>
      <c r="IE5" s="479"/>
      <c r="IF5" s="479"/>
      <c r="IG5" s="479"/>
      <c r="IH5" s="479"/>
      <c r="II5" s="479"/>
      <c r="IJ5" s="479"/>
      <c r="IK5" s="479"/>
      <c r="IL5" s="479"/>
      <c r="IM5" s="479"/>
      <c r="IN5" s="479"/>
      <c r="IO5" s="479"/>
      <c r="IP5" s="479"/>
      <c r="IQ5" s="479"/>
      <c r="IR5" s="479"/>
      <c r="IS5" s="479"/>
      <c r="IT5" s="479"/>
      <c r="IU5" s="479"/>
      <c r="IV5" s="479"/>
      <c r="IW5" s="479"/>
      <c r="IX5" s="479"/>
      <c r="IY5" s="479"/>
      <c r="IZ5" s="479"/>
      <c r="JA5" s="479"/>
      <c r="JB5" s="479"/>
      <c r="JC5" s="479"/>
      <c r="JD5" s="479"/>
      <c r="JE5" s="479"/>
      <c r="JF5" s="479"/>
      <c r="JG5" s="479"/>
      <c r="JH5" s="479"/>
      <c r="JI5" s="479"/>
      <c r="JJ5" s="479"/>
      <c r="JK5" s="479"/>
      <c r="JL5" s="479"/>
      <c r="JM5" s="479"/>
      <c r="JN5" s="479"/>
      <c r="JO5" s="479"/>
      <c r="JP5" s="479"/>
      <c r="JQ5" s="479"/>
      <c r="JR5" s="479"/>
      <c r="JS5" s="479"/>
    </row>
    <row r="6" spans="1:279" s="688" customFormat="1" ht="15.75" thickBot="1">
      <c r="A6" s="650"/>
      <c r="B6" s="479"/>
      <c r="C6" s="3949">
        <v>1</v>
      </c>
      <c r="D6" s="3950"/>
      <c r="E6" s="3950"/>
      <c r="F6" s="3950"/>
      <c r="G6" s="3950"/>
      <c r="H6" s="3950"/>
      <c r="I6" s="3950"/>
      <c r="J6" s="3950"/>
      <c r="K6" s="3950"/>
      <c r="L6" s="3950"/>
      <c r="M6" s="3950"/>
      <c r="N6" s="3950"/>
      <c r="O6" s="3950"/>
      <c r="P6" s="3950"/>
      <c r="Q6" s="3950"/>
      <c r="R6" s="3950"/>
      <c r="S6" s="3950"/>
      <c r="T6" s="3950"/>
      <c r="U6" s="3950"/>
      <c r="V6" s="3950"/>
      <c r="W6" s="3950"/>
      <c r="X6" s="3950"/>
      <c r="Y6" s="3950"/>
      <c r="Z6" s="3950"/>
      <c r="AA6" s="3950"/>
      <c r="AB6" s="3950"/>
      <c r="AC6" s="3950"/>
      <c r="AD6" s="3950"/>
      <c r="AE6" s="3950"/>
      <c r="AF6" s="3950"/>
      <c r="AG6" s="3950"/>
      <c r="AH6" s="3950"/>
      <c r="AI6" s="3950"/>
      <c r="AJ6" s="3950"/>
      <c r="AK6" s="3950"/>
      <c r="AL6" s="3950"/>
      <c r="AM6" s="3950"/>
      <c r="AN6" s="3950"/>
      <c r="AO6" s="3950"/>
      <c r="AP6" s="3950"/>
      <c r="AQ6" s="3950"/>
      <c r="AR6" s="3950"/>
      <c r="AS6" s="3950"/>
      <c r="AT6" s="3950"/>
      <c r="AU6" s="3950"/>
      <c r="AV6" s="3950"/>
      <c r="AW6" s="3950"/>
      <c r="AX6" s="3950"/>
      <c r="AY6" s="3950"/>
      <c r="AZ6" s="3950"/>
      <c r="BA6" s="3950"/>
      <c r="BB6" s="3950"/>
      <c r="BC6" s="3950"/>
      <c r="BD6" s="3950"/>
      <c r="BE6" s="3950"/>
      <c r="BF6" s="3950"/>
      <c r="BG6" s="482"/>
      <c r="BH6" s="482"/>
      <c r="BI6" s="482"/>
      <c r="BJ6" s="482"/>
      <c r="BK6" s="482"/>
      <c r="BL6" s="482"/>
      <c r="BM6" s="482"/>
      <c r="BN6" s="482"/>
      <c r="BO6" s="482"/>
      <c r="BP6" s="482"/>
      <c r="BQ6" s="482"/>
      <c r="BR6" s="482"/>
      <c r="BS6" s="482"/>
      <c r="BT6" s="482"/>
      <c r="BU6" s="482"/>
      <c r="BV6" s="3943">
        <v>2</v>
      </c>
      <c r="BW6" s="3944"/>
      <c r="BX6" s="3944"/>
      <c r="BY6" s="3944"/>
      <c r="BZ6" s="3944"/>
      <c r="CA6" s="3944"/>
      <c r="CB6" s="3960">
        <v>3</v>
      </c>
      <c r="CC6" s="3961"/>
      <c r="CD6" s="3961"/>
      <c r="CE6" s="3961"/>
      <c r="CF6" s="3961"/>
      <c r="CG6" s="3961"/>
      <c r="CH6" s="3961"/>
      <c r="CI6" s="3961"/>
      <c r="CJ6" s="3961"/>
      <c r="CK6" s="3961"/>
      <c r="CL6" s="3961"/>
      <c r="CM6" s="3961"/>
      <c r="CN6" s="3961"/>
      <c r="CO6" s="3961"/>
      <c r="CP6" s="3961"/>
      <c r="CQ6" s="3961"/>
      <c r="CR6" s="3961"/>
      <c r="CS6" s="3961"/>
      <c r="CT6" s="3961"/>
      <c r="CU6" s="3961"/>
      <c r="CV6" s="3961"/>
      <c r="CW6" s="3961"/>
      <c r="CX6" s="3961"/>
      <c r="CY6" s="3961"/>
      <c r="CZ6" s="3961"/>
      <c r="DA6" s="3961"/>
      <c r="DB6" s="3961"/>
      <c r="DC6" s="3961"/>
      <c r="DD6" s="3961"/>
      <c r="DE6" s="3961"/>
      <c r="DF6" s="3961"/>
      <c r="DG6" s="3961"/>
      <c r="DH6" s="3961"/>
      <c r="DI6" s="3961"/>
      <c r="DJ6" s="3961"/>
      <c r="DK6" s="3961"/>
      <c r="DL6" s="3961"/>
      <c r="DM6" s="3961"/>
      <c r="DN6" s="3961"/>
      <c r="DO6" s="3961"/>
      <c r="DP6" s="3961"/>
      <c r="DQ6" s="3961"/>
      <c r="DR6" s="3961"/>
      <c r="DS6" s="3961"/>
      <c r="DT6" s="3961"/>
      <c r="DU6" s="3961"/>
      <c r="DV6" s="3961"/>
      <c r="DW6" s="3961"/>
      <c r="DX6" s="3961"/>
      <c r="DY6" s="3961"/>
      <c r="DZ6" s="3961"/>
      <c r="EA6" s="3961"/>
      <c r="EB6" s="3961"/>
      <c r="EC6" s="3961"/>
      <c r="ED6" s="3961"/>
      <c r="EE6" s="3961"/>
      <c r="EF6" s="3961"/>
      <c r="EG6" s="3961"/>
      <c r="EH6" s="3961"/>
      <c r="EI6" s="3961"/>
      <c r="EJ6" s="3961"/>
      <c r="EK6" s="3961"/>
      <c r="EL6" s="3961"/>
      <c r="EM6" s="3961"/>
      <c r="EN6" s="3961"/>
      <c r="EO6" s="3961"/>
      <c r="EP6" s="3961"/>
      <c r="EQ6" s="3961"/>
      <c r="ER6" s="3961"/>
      <c r="ES6" s="3961"/>
      <c r="ET6" s="3961"/>
      <c r="EU6" s="3961"/>
      <c r="EV6" s="3961"/>
      <c r="EW6" s="3961"/>
      <c r="EX6" s="3961"/>
      <c r="EY6" s="3962"/>
      <c r="EZ6" s="3960">
        <v>4</v>
      </c>
      <c r="FA6" s="3961"/>
      <c r="FB6" s="3961"/>
      <c r="FC6" s="3961"/>
      <c r="FD6" s="3961"/>
      <c r="FE6" s="3961"/>
      <c r="FF6" s="3961"/>
      <c r="FG6" s="3961"/>
      <c r="FH6" s="3961"/>
      <c r="FI6" s="3961"/>
      <c r="FJ6" s="3961"/>
      <c r="FK6" s="3961"/>
      <c r="FL6" s="3961"/>
      <c r="FM6" s="3961"/>
      <c r="FN6" s="3961"/>
      <c r="FO6" s="3961"/>
      <c r="FP6" s="3961"/>
      <c r="FQ6" s="3961"/>
      <c r="FR6" s="3961"/>
      <c r="FS6" s="3961"/>
      <c r="FT6" s="3961"/>
      <c r="FU6" s="3961"/>
      <c r="FV6" s="3961"/>
      <c r="FW6" s="3961"/>
      <c r="FX6" s="3961"/>
      <c r="FY6" s="3961"/>
      <c r="FZ6" s="3961"/>
      <c r="GA6" s="3961"/>
      <c r="GB6" s="3961"/>
      <c r="GC6" s="3961"/>
      <c r="GD6" s="3961"/>
      <c r="GE6" s="3961"/>
      <c r="GF6" s="3961"/>
      <c r="GG6" s="3961"/>
      <c r="GH6" s="3961"/>
      <c r="GI6" s="3961"/>
      <c r="GJ6" s="3961"/>
      <c r="GK6" s="3961"/>
      <c r="GL6" s="3961"/>
      <c r="GM6" s="3961"/>
      <c r="GN6" s="3961"/>
      <c r="GO6" s="3961"/>
      <c r="GP6" s="3961"/>
      <c r="GQ6" s="3961"/>
      <c r="GR6" s="3961"/>
      <c r="GS6" s="3961"/>
      <c r="GT6" s="3961"/>
      <c r="GU6" s="3961"/>
      <c r="GV6" s="3961"/>
      <c r="GW6" s="3961"/>
      <c r="GX6" s="3961"/>
      <c r="GY6" s="3961"/>
      <c r="GZ6" s="3961"/>
      <c r="HA6" s="3961"/>
      <c r="HB6" s="3961"/>
      <c r="HC6" s="3961"/>
      <c r="HD6" s="3961"/>
      <c r="HE6" s="3961"/>
      <c r="HF6" s="3961"/>
      <c r="HG6" s="3961"/>
      <c r="HH6" s="3961"/>
      <c r="HI6" s="3961"/>
      <c r="HJ6" s="3961"/>
      <c r="HK6" s="3961"/>
      <c r="HL6" s="3961"/>
      <c r="HM6" s="3961"/>
      <c r="HN6" s="3961"/>
      <c r="HO6" s="3961"/>
      <c r="HP6" s="3961"/>
      <c r="HQ6" s="3961"/>
      <c r="HR6" s="3961"/>
      <c r="HS6" s="3961"/>
      <c r="HT6" s="3961"/>
      <c r="HU6" s="3961"/>
      <c r="HV6" s="3961"/>
      <c r="HW6" s="3962"/>
      <c r="HX6" s="115"/>
      <c r="HY6" s="479"/>
      <c r="HZ6" s="479"/>
      <c r="IA6" s="479"/>
      <c r="IB6" s="479"/>
      <c r="IC6" s="479"/>
      <c r="ID6" s="479"/>
      <c r="IE6" s="479"/>
      <c r="IF6" s="479"/>
      <c r="IG6" s="479"/>
      <c r="IH6" s="479"/>
      <c r="II6" s="479"/>
      <c r="IJ6" s="479"/>
      <c r="IK6" s="479"/>
      <c r="IL6" s="479"/>
      <c r="IM6" s="479"/>
      <c r="IN6" s="479"/>
      <c r="IO6" s="479"/>
      <c r="IP6" s="479"/>
      <c r="IQ6" s="479"/>
      <c r="IR6" s="479"/>
      <c r="IS6" s="479"/>
      <c r="IT6" s="479"/>
      <c r="IU6" s="479"/>
      <c r="IV6" s="479"/>
      <c r="IW6" s="479"/>
      <c r="IX6" s="479"/>
      <c r="IY6" s="479"/>
      <c r="IZ6" s="479"/>
      <c r="JA6" s="479"/>
      <c r="JB6" s="479"/>
      <c r="JC6" s="479"/>
      <c r="JD6" s="479"/>
      <c r="JE6" s="479"/>
      <c r="JF6" s="479"/>
      <c r="JG6" s="479"/>
      <c r="JH6" s="479"/>
      <c r="JI6" s="479"/>
      <c r="JJ6" s="479"/>
      <c r="JK6" s="479"/>
      <c r="JL6" s="479"/>
      <c r="JM6" s="479"/>
      <c r="JN6" s="479"/>
      <c r="JO6" s="479"/>
      <c r="JP6" s="479"/>
      <c r="JQ6" s="479"/>
      <c r="JR6" s="479"/>
      <c r="JS6" s="479"/>
    </row>
    <row r="7" spans="1:279" s="689" customFormat="1" ht="15" customHeight="1">
      <c r="A7" s="650" t="s">
        <v>213</v>
      </c>
      <c r="B7" s="479"/>
      <c r="C7" s="110"/>
      <c r="D7" s="3581" t="s">
        <v>1306</v>
      </c>
      <c r="E7" s="3581"/>
      <c r="F7" s="3581"/>
      <c r="G7" s="3581"/>
      <c r="H7" s="3581"/>
      <c r="I7" s="3581"/>
      <c r="J7" s="3581"/>
      <c r="K7" s="3581"/>
      <c r="L7" s="3581"/>
      <c r="M7" s="3581"/>
      <c r="N7" s="3581"/>
      <c r="O7" s="3581"/>
      <c r="P7" s="3581"/>
      <c r="Q7" s="3581"/>
      <c r="R7" s="3581"/>
      <c r="S7" s="3581"/>
      <c r="T7" s="3581"/>
      <c r="U7" s="3581"/>
      <c r="V7" s="3581"/>
      <c r="W7" s="3581"/>
      <c r="X7" s="3581"/>
      <c r="Y7" s="3581"/>
      <c r="Z7" s="3581"/>
      <c r="AA7" s="3581"/>
      <c r="AB7" s="3581"/>
      <c r="AC7" s="3581"/>
      <c r="AD7" s="3581"/>
      <c r="AE7" s="3581"/>
      <c r="AF7" s="3581"/>
      <c r="AG7" s="3581"/>
      <c r="AH7" s="3581"/>
      <c r="AI7" s="3581"/>
      <c r="AJ7" s="3581"/>
      <c r="AK7" s="3581"/>
      <c r="AL7" s="3581"/>
      <c r="AM7" s="3581"/>
      <c r="AN7" s="3581"/>
      <c r="AO7" s="3581"/>
      <c r="AP7" s="3581"/>
      <c r="AQ7" s="3581"/>
      <c r="AR7" s="3581"/>
      <c r="AS7" s="3581"/>
      <c r="AT7" s="3581"/>
      <c r="AU7" s="3581"/>
      <c r="AV7" s="3581"/>
      <c r="AW7" s="3581"/>
      <c r="AX7" s="3581"/>
      <c r="AY7" s="3581"/>
      <c r="AZ7" s="3581"/>
      <c r="BA7" s="3581"/>
      <c r="BB7" s="3581"/>
      <c r="BC7" s="3581"/>
      <c r="BD7" s="3581"/>
      <c r="BE7" s="3581"/>
      <c r="BF7" s="3581"/>
      <c r="BG7" s="3581"/>
      <c r="BH7" s="3581"/>
      <c r="BI7" s="3581"/>
      <c r="BJ7" s="3581"/>
      <c r="BK7" s="3581"/>
      <c r="BL7" s="3581"/>
      <c r="BM7" s="3581"/>
      <c r="BN7" s="3581"/>
      <c r="BO7" s="3581"/>
      <c r="BP7" s="3581"/>
      <c r="BQ7" s="3581"/>
      <c r="BR7" s="3581"/>
      <c r="BS7" s="3581"/>
      <c r="BT7" s="3581"/>
      <c r="BU7" s="3581"/>
      <c r="BV7" s="3926">
        <v>5900</v>
      </c>
      <c r="BW7" s="3927"/>
      <c r="BX7" s="3927"/>
      <c r="BY7" s="3927"/>
      <c r="BZ7" s="3927"/>
      <c r="CA7" s="3927"/>
      <c r="CB7" s="3147">
        <f>SUM(CB9:EY14)</f>
        <v>3044</v>
      </c>
      <c r="CC7" s="3109"/>
      <c r="CD7" s="3109"/>
      <c r="CE7" s="3109"/>
      <c r="CF7" s="3109"/>
      <c r="CG7" s="3109"/>
      <c r="CH7" s="3109"/>
      <c r="CI7" s="3109"/>
      <c r="CJ7" s="3109"/>
      <c r="CK7" s="3109"/>
      <c r="CL7" s="3109"/>
      <c r="CM7" s="3109"/>
      <c r="CN7" s="3109"/>
      <c r="CO7" s="3109"/>
      <c r="CP7" s="3109"/>
      <c r="CQ7" s="3109"/>
      <c r="CR7" s="3109"/>
      <c r="CS7" s="3109"/>
      <c r="CT7" s="3109"/>
      <c r="CU7" s="3109"/>
      <c r="CV7" s="3109"/>
      <c r="CW7" s="3109"/>
      <c r="CX7" s="3109"/>
      <c r="CY7" s="3109"/>
      <c r="CZ7" s="3109"/>
      <c r="DA7" s="3109"/>
      <c r="DB7" s="3109"/>
      <c r="DC7" s="3109"/>
      <c r="DD7" s="3109"/>
      <c r="DE7" s="3109"/>
      <c r="DF7" s="3109"/>
      <c r="DG7" s="3109"/>
      <c r="DH7" s="3109"/>
      <c r="DI7" s="3109"/>
      <c r="DJ7" s="3109"/>
      <c r="DK7" s="3109"/>
      <c r="DL7" s="3109"/>
      <c r="DM7" s="3109"/>
      <c r="DN7" s="3109"/>
      <c r="DO7" s="3109"/>
      <c r="DP7" s="3109"/>
      <c r="DQ7" s="3109"/>
      <c r="DR7" s="3109"/>
      <c r="DS7" s="3109"/>
      <c r="DT7" s="3109"/>
      <c r="DU7" s="3109"/>
      <c r="DV7" s="3109"/>
      <c r="DW7" s="3109"/>
      <c r="DX7" s="3109"/>
      <c r="DY7" s="3109"/>
      <c r="DZ7" s="3109"/>
      <c r="EA7" s="3109"/>
      <c r="EB7" s="3109"/>
      <c r="EC7" s="3109"/>
      <c r="ED7" s="3109"/>
      <c r="EE7" s="3109"/>
      <c r="EF7" s="3109"/>
      <c r="EG7" s="3109"/>
      <c r="EH7" s="3109"/>
      <c r="EI7" s="3109"/>
      <c r="EJ7" s="3109"/>
      <c r="EK7" s="3109"/>
      <c r="EL7" s="3109"/>
      <c r="EM7" s="3109"/>
      <c r="EN7" s="3109"/>
      <c r="EO7" s="3109"/>
      <c r="EP7" s="3109"/>
      <c r="EQ7" s="3109"/>
      <c r="ER7" s="3109"/>
      <c r="ES7" s="3109"/>
      <c r="ET7" s="3109"/>
      <c r="EU7" s="3109"/>
      <c r="EV7" s="3109"/>
      <c r="EW7" s="3109"/>
      <c r="EX7" s="3109"/>
      <c r="EY7" s="3558"/>
      <c r="EZ7" s="3147">
        <f>SUM(EZ9:HW14)</f>
        <v>2819</v>
      </c>
      <c r="FA7" s="3109"/>
      <c r="FB7" s="3109"/>
      <c r="FC7" s="3109"/>
      <c r="FD7" s="3109"/>
      <c r="FE7" s="3109"/>
      <c r="FF7" s="3109"/>
      <c r="FG7" s="3109"/>
      <c r="FH7" s="3109"/>
      <c r="FI7" s="3109"/>
      <c r="FJ7" s="3109"/>
      <c r="FK7" s="3109"/>
      <c r="FL7" s="3109"/>
      <c r="FM7" s="3109"/>
      <c r="FN7" s="3109"/>
      <c r="FO7" s="3109"/>
      <c r="FP7" s="3109"/>
      <c r="FQ7" s="3109"/>
      <c r="FR7" s="3109"/>
      <c r="FS7" s="3109"/>
      <c r="FT7" s="3109"/>
      <c r="FU7" s="3109"/>
      <c r="FV7" s="3109"/>
      <c r="FW7" s="3109"/>
      <c r="FX7" s="3109"/>
      <c r="FY7" s="3109"/>
      <c r="FZ7" s="3109"/>
      <c r="GA7" s="3109"/>
      <c r="GB7" s="3109"/>
      <c r="GC7" s="3109"/>
      <c r="GD7" s="3109"/>
      <c r="GE7" s="3109"/>
      <c r="GF7" s="3109"/>
      <c r="GG7" s="3109"/>
      <c r="GH7" s="3109"/>
      <c r="GI7" s="3109"/>
      <c r="GJ7" s="3109"/>
      <c r="GK7" s="3109"/>
      <c r="GL7" s="3109"/>
      <c r="GM7" s="3109"/>
      <c r="GN7" s="3109"/>
      <c r="GO7" s="3109"/>
      <c r="GP7" s="3109"/>
      <c r="GQ7" s="3109"/>
      <c r="GR7" s="3109"/>
      <c r="GS7" s="3109"/>
      <c r="GT7" s="3109"/>
      <c r="GU7" s="3109"/>
      <c r="GV7" s="3109"/>
      <c r="GW7" s="3109"/>
      <c r="GX7" s="3109"/>
      <c r="GY7" s="3109"/>
      <c r="GZ7" s="3109"/>
      <c r="HA7" s="3109"/>
      <c r="HB7" s="3109"/>
      <c r="HC7" s="3109"/>
      <c r="HD7" s="3109"/>
      <c r="HE7" s="3109"/>
      <c r="HF7" s="3109"/>
      <c r="HG7" s="3109"/>
      <c r="HH7" s="3109"/>
      <c r="HI7" s="3109"/>
      <c r="HJ7" s="3109"/>
      <c r="HK7" s="3109"/>
      <c r="HL7" s="3109"/>
      <c r="HM7" s="3109"/>
      <c r="HN7" s="3109"/>
      <c r="HO7" s="3109"/>
      <c r="HP7" s="3109"/>
      <c r="HQ7" s="3109"/>
      <c r="HR7" s="3109"/>
      <c r="HS7" s="3109"/>
      <c r="HT7" s="3109"/>
      <c r="HU7" s="3109"/>
      <c r="HV7" s="3109"/>
      <c r="HW7" s="3558"/>
      <c r="HX7" s="115"/>
      <c r="HY7" s="479"/>
      <c r="HZ7" s="479"/>
      <c r="IA7" s="479"/>
      <c r="IB7" s="479"/>
      <c r="IC7" s="479"/>
      <c r="ID7" s="479"/>
      <c r="IE7" s="479"/>
      <c r="IF7" s="479"/>
      <c r="IG7" s="479"/>
      <c r="IH7" s="479"/>
      <c r="II7" s="479"/>
      <c r="IJ7" s="479"/>
      <c r="IK7" s="479"/>
      <c r="IL7" s="479"/>
      <c r="IM7" s="479"/>
      <c r="IN7" s="479"/>
      <c r="IO7" s="479"/>
      <c r="IP7" s="479"/>
      <c r="IQ7" s="479"/>
      <c r="IR7" s="479"/>
      <c r="IS7" s="479"/>
      <c r="IT7" s="479"/>
      <c r="IU7" s="479"/>
      <c r="IV7" s="479"/>
      <c r="IW7" s="479"/>
      <c r="IX7" s="479"/>
      <c r="IY7" s="479"/>
      <c r="IZ7" s="479"/>
      <c r="JA7" s="479"/>
      <c r="JB7" s="479"/>
      <c r="JC7" s="479"/>
      <c r="JD7" s="479"/>
      <c r="JE7" s="479"/>
      <c r="JF7" s="479"/>
      <c r="JG7" s="479"/>
      <c r="JH7" s="479"/>
      <c r="JI7" s="479"/>
      <c r="JJ7" s="479"/>
      <c r="JK7" s="479"/>
      <c r="JL7" s="479"/>
      <c r="JM7" s="479"/>
      <c r="JN7" s="479"/>
      <c r="JO7" s="479"/>
      <c r="JP7" s="479"/>
      <c r="JQ7" s="479"/>
      <c r="JR7" s="479"/>
      <c r="JS7" s="479"/>
    </row>
    <row r="8" spans="1:279" s="479" customFormat="1" ht="15" customHeight="1">
      <c r="A8" s="650"/>
      <c r="C8" s="111"/>
      <c r="D8" s="3581" t="s">
        <v>406</v>
      </c>
      <c r="E8" s="3581"/>
      <c r="F8" s="3581"/>
      <c r="G8" s="3581"/>
      <c r="H8" s="3581"/>
      <c r="I8" s="3581"/>
      <c r="J8" s="3581"/>
      <c r="K8" s="3581"/>
      <c r="L8" s="3581"/>
      <c r="M8" s="3581"/>
      <c r="N8" s="3581"/>
      <c r="O8" s="3581"/>
      <c r="P8" s="3581"/>
      <c r="Q8" s="3581"/>
      <c r="R8" s="3581"/>
      <c r="S8" s="3581"/>
      <c r="T8" s="3581"/>
      <c r="U8" s="3581"/>
      <c r="V8" s="3581"/>
      <c r="W8" s="3581"/>
      <c r="X8" s="3581"/>
      <c r="Y8" s="3581"/>
      <c r="Z8" s="3581"/>
      <c r="AA8" s="3581"/>
      <c r="AB8" s="3581"/>
      <c r="AC8" s="3581"/>
      <c r="AD8" s="3581"/>
      <c r="AE8" s="3581"/>
      <c r="AF8" s="3581"/>
      <c r="AG8" s="3581"/>
      <c r="AH8" s="3581"/>
      <c r="AI8" s="3581"/>
      <c r="AJ8" s="3581"/>
      <c r="AK8" s="3581"/>
      <c r="AL8" s="3581"/>
      <c r="AM8" s="3581"/>
      <c r="AN8" s="3581"/>
      <c r="AO8" s="3581"/>
      <c r="AP8" s="3581"/>
      <c r="AQ8" s="3581"/>
      <c r="AR8" s="3581"/>
      <c r="AS8" s="3581"/>
      <c r="AT8" s="3581"/>
      <c r="AU8" s="3581"/>
      <c r="AV8" s="3581"/>
      <c r="AW8" s="3581"/>
      <c r="AX8" s="3581"/>
      <c r="AY8" s="3581"/>
      <c r="AZ8" s="3581"/>
      <c r="BA8" s="3581"/>
      <c r="BB8" s="3581"/>
      <c r="BC8" s="3581"/>
      <c r="BD8" s="3581"/>
      <c r="BE8" s="3581"/>
      <c r="BF8" s="3581"/>
      <c r="BG8" s="3581"/>
      <c r="BH8" s="3581"/>
      <c r="BI8" s="3581"/>
      <c r="BJ8" s="3581"/>
      <c r="BK8" s="3581"/>
      <c r="BL8" s="3581"/>
      <c r="BM8" s="3581"/>
      <c r="BN8" s="3581"/>
      <c r="BO8" s="3581"/>
      <c r="BP8" s="3581"/>
      <c r="BQ8" s="3581"/>
      <c r="BR8" s="3581"/>
      <c r="BS8" s="3581"/>
      <c r="BT8" s="3581"/>
      <c r="BU8" s="3581"/>
      <c r="BV8" s="3899"/>
      <c r="BW8" s="3900"/>
      <c r="BX8" s="3900"/>
      <c r="BY8" s="3900"/>
      <c r="BZ8" s="3900"/>
      <c r="CA8" s="3900"/>
      <c r="CB8" s="3085"/>
      <c r="CC8" s="2440"/>
      <c r="CD8" s="2440"/>
      <c r="CE8" s="2440"/>
      <c r="CF8" s="2440"/>
      <c r="CG8" s="2440"/>
      <c r="CH8" s="2440"/>
      <c r="CI8" s="2440"/>
      <c r="CJ8" s="2440"/>
      <c r="CK8" s="2440"/>
      <c r="CL8" s="2440"/>
      <c r="CM8" s="2440"/>
      <c r="CN8" s="2440"/>
      <c r="CO8" s="2440"/>
      <c r="CP8" s="2440"/>
      <c r="CQ8" s="2440"/>
      <c r="CR8" s="2440"/>
      <c r="CS8" s="2440"/>
      <c r="CT8" s="2440"/>
      <c r="CU8" s="2440"/>
      <c r="CV8" s="2440"/>
      <c r="CW8" s="2440"/>
      <c r="CX8" s="2440"/>
      <c r="CY8" s="2440"/>
      <c r="CZ8" s="2440"/>
      <c r="DA8" s="2440"/>
      <c r="DB8" s="2440"/>
      <c r="DC8" s="2440"/>
      <c r="DD8" s="2440"/>
      <c r="DE8" s="2440"/>
      <c r="DF8" s="2440"/>
      <c r="DG8" s="2440"/>
      <c r="DH8" s="2440"/>
      <c r="DI8" s="2440"/>
      <c r="DJ8" s="2440"/>
      <c r="DK8" s="2440"/>
      <c r="DL8" s="2440"/>
      <c r="DM8" s="2440"/>
      <c r="DN8" s="2440"/>
      <c r="DO8" s="2440"/>
      <c r="DP8" s="2440"/>
      <c r="DQ8" s="2440"/>
      <c r="DR8" s="2440"/>
      <c r="DS8" s="2440"/>
      <c r="DT8" s="2440"/>
      <c r="DU8" s="2440"/>
      <c r="DV8" s="2440"/>
      <c r="DW8" s="2440"/>
      <c r="DX8" s="2440"/>
      <c r="DY8" s="2440"/>
      <c r="DZ8" s="2440"/>
      <c r="EA8" s="2440"/>
      <c r="EB8" s="2440"/>
      <c r="EC8" s="2440"/>
      <c r="ED8" s="2440"/>
      <c r="EE8" s="2440"/>
      <c r="EF8" s="2440"/>
      <c r="EG8" s="2440"/>
      <c r="EH8" s="2440"/>
      <c r="EI8" s="2440"/>
      <c r="EJ8" s="2440"/>
      <c r="EK8" s="2440"/>
      <c r="EL8" s="2440"/>
      <c r="EM8" s="2440"/>
      <c r="EN8" s="2440"/>
      <c r="EO8" s="2440"/>
      <c r="EP8" s="2440"/>
      <c r="EQ8" s="2440"/>
      <c r="ER8" s="2440"/>
      <c r="ES8" s="2440"/>
      <c r="ET8" s="2440"/>
      <c r="EU8" s="2440"/>
      <c r="EV8" s="2440"/>
      <c r="EW8" s="2440"/>
      <c r="EX8" s="2440"/>
      <c r="EY8" s="3888"/>
      <c r="EZ8" s="3085"/>
      <c r="FA8" s="2440"/>
      <c r="FB8" s="2440"/>
      <c r="FC8" s="2440"/>
      <c r="FD8" s="2440"/>
      <c r="FE8" s="2440"/>
      <c r="FF8" s="2440"/>
      <c r="FG8" s="2440"/>
      <c r="FH8" s="2440"/>
      <c r="FI8" s="2440"/>
      <c r="FJ8" s="2440"/>
      <c r="FK8" s="2440"/>
      <c r="FL8" s="2440"/>
      <c r="FM8" s="2440"/>
      <c r="FN8" s="2440"/>
      <c r="FO8" s="2440"/>
      <c r="FP8" s="2440"/>
      <c r="FQ8" s="2440"/>
      <c r="FR8" s="2440"/>
      <c r="FS8" s="2440"/>
      <c r="FT8" s="2440"/>
      <c r="FU8" s="2440"/>
      <c r="FV8" s="2440"/>
      <c r="FW8" s="2440"/>
      <c r="FX8" s="2440"/>
      <c r="FY8" s="2440"/>
      <c r="FZ8" s="2440"/>
      <c r="GA8" s="2440"/>
      <c r="GB8" s="2440"/>
      <c r="GC8" s="2440"/>
      <c r="GD8" s="2440"/>
      <c r="GE8" s="2440"/>
      <c r="GF8" s="2440"/>
      <c r="GG8" s="2440"/>
      <c r="GH8" s="2440"/>
      <c r="GI8" s="2440"/>
      <c r="GJ8" s="2440"/>
      <c r="GK8" s="2440"/>
      <c r="GL8" s="2440"/>
      <c r="GM8" s="2440"/>
      <c r="GN8" s="2440"/>
      <c r="GO8" s="2440"/>
      <c r="GP8" s="2440"/>
      <c r="GQ8" s="2440"/>
      <c r="GR8" s="2440"/>
      <c r="GS8" s="2440"/>
      <c r="GT8" s="2440"/>
      <c r="GU8" s="2440"/>
      <c r="GV8" s="2440"/>
      <c r="GW8" s="2440"/>
      <c r="GX8" s="2440"/>
      <c r="GY8" s="2440"/>
      <c r="GZ8" s="2440"/>
      <c r="HA8" s="2440"/>
      <c r="HB8" s="2440"/>
      <c r="HC8" s="2440"/>
      <c r="HD8" s="2440"/>
      <c r="HE8" s="2440"/>
      <c r="HF8" s="2440"/>
      <c r="HG8" s="2440"/>
      <c r="HH8" s="2440"/>
      <c r="HI8" s="2440"/>
      <c r="HJ8" s="2440"/>
      <c r="HK8" s="2440"/>
      <c r="HL8" s="2440"/>
      <c r="HM8" s="2440"/>
      <c r="HN8" s="2440"/>
      <c r="HO8" s="2440"/>
      <c r="HP8" s="2440"/>
      <c r="HQ8" s="2440"/>
      <c r="HR8" s="2440"/>
      <c r="HS8" s="2440"/>
      <c r="HT8" s="2440"/>
      <c r="HU8" s="2440"/>
      <c r="HV8" s="2440"/>
      <c r="HW8" s="3888"/>
      <c r="HX8" s="115"/>
    </row>
    <row r="9" spans="1:279" s="479" customFormat="1" ht="15" customHeight="1">
      <c r="A9" s="650"/>
      <c r="C9" s="112"/>
      <c r="D9" s="3942" t="s">
        <v>1307</v>
      </c>
      <c r="E9" s="3942"/>
      <c r="F9" s="3942"/>
      <c r="G9" s="3942"/>
      <c r="H9" s="3942"/>
      <c r="I9" s="3942"/>
      <c r="J9" s="3942"/>
      <c r="K9" s="3942"/>
      <c r="L9" s="3942"/>
      <c r="M9" s="3942"/>
      <c r="N9" s="3942"/>
      <c r="O9" s="3942"/>
      <c r="P9" s="3942"/>
      <c r="Q9" s="3942"/>
      <c r="R9" s="3942"/>
      <c r="S9" s="3942"/>
      <c r="T9" s="3942"/>
      <c r="U9" s="3942"/>
      <c r="V9" s="3942"/>
      <c r="W9" s="3942"/>
      <c r="X9" s="3942"/>
      <c r="Y9" s="3942"/>
      <c r="Z9" s="3942"/>
      <c r="AA9" s="3942"/>
      <c r="AB9" s="3942"/>
      <c r="AC9" s="3942"/>
      <c r="AD9" s="3942"/>
      <c r="AE9" s="3942"/>
      <c r="AF9" s="3942"/>
      <c r="AG9" s="3942"/>
      <c r="AH9" s="3942"/>
      <c r="AI9" s="3942"/>
      <c r="AJ9" s="3942"/>
      <c r="AK9" s="3942"/>
      <c r="AL9" s="3942"/>
      <c r="AM9" s="3942"/>
      <c r="AN9" s="3942"/>
      <c r="AO9" s="3942"/>
      <c r="AP9" s="3942"/>
      <c r="AQ9" s="3942"/>
      <c r="AR9" s="3942"/>
      <c r="AS9" s="3942"/>
      <c r="AT9" s="3942"/>
      <c r="AU9" s="3942"/>
      <c r="AV9" s="3942"/>
      <c r="AW9" s="3942"/>
      <c r="AX9" s="3942"/>
      <c r="AY9" s="3942"/>
      <c r="AZ9" s="3942"/>
      <c r="BA9" s="3942"/>
      <c r="BB9" s="3942"/>
      <c r="BC9" s="3942"/>
      <c r="BD9" s="3942"/>
      <c r="BE9" s="3942"/>
      <c r="BF9" s="3942"/>
      <c r="BG9" s="3942"/>
      <c r="BH9" s="3942"/>
      <c r="BI9" s="3942"/>
      <c r="BJ9" s="3942"/>
      <c r="BK9" s="3942"/>
      <c r="BL9" s="3942"/>
      <c r="BM9" s="3942"/>
      <c r="BN9" s="3942"/>
      <c r="BO9" s="3942"/>
      <c r="BP9" s="3942"/>
      <c r="BQ9" s="3942"/>
      <c r="BR9" s="3942"/>
      <c r="BS9" s="3942"/>
      <c r="BT9" s="3942"/>
      <c r="BU9" s="3942"/>
      <c r="BV9" s="3902">
        <v>5901</v>
      </c>
      <c r="BW9" s="3903"/>
      <c r="BX9" s="3903"/>
      <c r="BY9" s="3903"/>
      <c r="BZ9" s="3903"/>
      <c r="CA9" s="3903"/>
      <c r="CB9" s="2408"/>
      <c r="CC9" s="2409"/>
      <c r="CD9" s="2409"/>
      <c r="CE9" s="2409"/>
      <c r="CF9" s="2409"/>
      <c r="CG9" s="2409"/>
      <c r="CH9" s="2409"/>
      <c r="CI9" s="2409"/>
      <c r="CJ9" s="2409"/>
      <c r="CK9" s="2409"/>
      <c r="CL9" s="2409"/>
      <c r="CM9" s="2409"/>
      <c r="CN9" s="2409"/>
      <c r="CO9" s="2409"/>
      <c r="CP9" s="2409"/>
      <c r="CQ9" s="2409"/>
      <c r="CR9" s="2409"/>
      <c r="CS9" s="2409"/>
      <c r="CT9" s="2409"/>
      <c r="CU9" s="2409"/>
      <c r="CV9" s="2409"/>
      <c r="CW9" s="2409"/>
      <c r="CX9" s="2409"/>
      <c r="CY9" s="2409"/>
      <c r="CZ9" s="2409"/>
      <c r="DA9" s="2409"/>
      <c r="DB9" s="2409"/>
      <c r="DC9" s="2409"/>
      <c r="DD9" s="2409"/>
      <c r="DE9" s="2409"/>
      <c r="DF9" s="2409"/>
      <c r="DG9" s="2409"/>
      <c r="DH9" s="2409"/>
      <c r="DI9" s="2409"/>
      <c r="DJ9" s="2409"/>
      <c r="DK9" s="2409"/>
      <c r="DL9" s="2409"/>
      <c r="DM9" s="2409"/>
      <c r="DN9" s="2409"/>
      <c r="DO9" s="2409"/>
      <c r="DP9" s="2409"/>
      <c r="DQ9" s="2409"/>
      <c r="DR9" s="2409"/>
      <c r="DS9" s="2409"/>
      <c r="DT9" s="2409"/>
      <c r="DU9" s="2409"/>
      <c r="DV9" s="2409"/>
      <c r="DW9" s="2409"/>
      <c r="DX9" s="2409"/>
      <c r="DY9" s="2409"/>
      <c r="DZ9" s="2409"/>
      <c r="EA9" s="2409"/>
      <c r="EB9" s="2409"/>
      <c r="EC9" s="2409"/>
      <c r="ED9" s="2409"/>
      <c r="EE9" s="2409"/>
      <c r="EF9" s="2409"/>
      <c r="EG9" s="2409"/>
      <c r="EH9" s="2409"/>
      <c r="EI9" s="2409"/>
      <c r="EJ9" s="2409"/>
      <c r="EK9" s="2409"/>
      <c r="EL9" s="2409"/>
      <c r="EM9" s="2409"/>
      <c r="EN9" s="2409"/>
      <c r="EO9" s="2409"/>
      <c r="EP9" s="2409"/>
      <c r="EQ9" s="2409"/>
      <c r="ER9" s="2409"/>
      <c r="ES9" s="2409"/>
      <c r="ET9" s="2409"/>
      <c r="EU9" s="2409"/>
      <c r="EV9" s="2409"/>
      <c r="EW9" s="2409"/>
      <c r="EX9" s="2409"/>
      <c r="EY9" s="2455"/>
      <c r="EZ9" s="2408"/>
      <c r="FA9" s="2409"/>
      <c r="FB9" s="2409"/>
      <c r="FC9" s="2409"/>
      <c r="FD9" s="2409"/>
      <c r="FE9" s="2409"/>
      <c r="FF9" s="2409"/>
      <c r="FG9" s="2409"/>
      <c r="FH9" s="2409"/>
      <c r="FI9" s="2409"/>
      <c r="FJ9" s="2409"/>
      <c r="FK9" s="2409"/>
      <c r="FL9" s="2409"/>
      <c r="FM9" s="2409"/>
      <c r="FN9" s="2409"/>
      <c r="FO9" s="2409"/>
      <c r="FP9" s="2409"/>
      <c r="FQ9" s="2409"/>
      <c r="FR9" s="2409"/>
      <c r="FS9" s="2409"/>
      <c r="FT9" s="2409"/>
      <c r="FU9" s="2409"/>
      <c r="FV9" s="2409"/>
      <c r="FW9" s="2409"/>
      <c r="FX9" s="2409"/>
      <c r="FY9" s="2409"/>
      <c r="FZ9" s="2409"/>
      <c r="GA9" s="2409"/>
      <c r="GB9" s="2409"/>
      <c r="GC9" s="2409"/>
      <c r="GD9" s="2409"/>
      <c r="GE9" s="2409"/>
      <c r="GF9" s="2409"/>
      <c r="GG9" s="2409"/>
      <c r="GH9" s="2409"/>
      <c r="GI9" s="2409"/>
      <c r="GJ9" s="2409"/>
      <c r="GK9" s="2409"/>
      <c r="GL9" s="2409"/>
      <c r="GM9" s="2409"/>
      <c r="GN9" s="2409"/>
      <c r="GO9" s="2409"/>
      <c r="GP9" s="2409"/>
      <c r="GQ9" s="2409"/>
      <c r="GR9" s="2409"/>
      <c r="GS9" s="2409"/>
      <c r="GT9" s="2409"/>
      <c r="GU9" s="2409"/>
      <c r="GV9" s="2409"/>
      <c r="GW9" s="2409"/>
      <c r="GX9" s="2409"/>
      <c r="GY9" s="2409"/>
      <c r="GZ9" s="2409"/>
      <c r="HA9" s="2409"/>
      <c r="HB9" s="2409"/>
      <c r="HC9" s="2409"/>
      <c r="HD9" s="2409"/>
      <c r="HE9" s="2409"/>
      <c r="HF9" s="2409"/>
      <c r="HG9" s="2409"/>
      <c r="HH9" s="2409"/>
      <c r="HI9" s="2409"/>
      <c r="HJ9" s="2409"/>
      <c r="HK9" s="2409"/>
      <c r="HL9" s="2409"/>
      <c r="HM9" s="2409"/>
      <c r="HN9" s="2409"/>
      <c r="HO9" s="2409"/>
      <c r="HP9" s="2409"/>
      <c r="HQ9" s="2409"/>
      <c r="HR9" s="2409"/>
      <c r="HS9" s="2409"/>
      <c r="HT9" s="2409"/>
      <c r="HU9" s="2409"/>
      <c r="HV9" s="2409"/>
      <c r="HW9" s="2455"/>
      <c r="HX9" s="115"/>
    </row>
    <row r="10" spans="1:279" s="479" customFormat="1" ht="15" customHeight="1">
      <c r="A10" s="650"/>
      <c r="C10" s="112"/>
      <c r="D10" s="3581" t="s">
        <v>1308</v>
      </c>
      <c r="E10" s="3925"/>
      <c r="F10" s="3925"/>
      <c r="G10" s="3925"/>
      <c r="H10" s="3925"/>
      <c r="I10" s="3925"/>
      <c r="J10" s="3925"/>
      <c r="K10" s="3925"/>
      <c r="L10" s="3925"/>
      <c r="M10" s="3925"/>
      <c r="N10" s="3925"/>
      <c r="O10" s="3925"/>
      <c r="P10" s="3925"/>
      <c r="Q10" s="3925"/>
      <c r="R10" s="3925"/>
      <c r="S10" s="3925"/>
      <c r="T10" s="3925"/>
      <c r="U10" s="3925"/>
      <c r="V10" s="3925"/>
      <c r="W10" s="3925"/>
      <c r="X10" s="3925"/>
      <c r="Y10" s="3925"/>
      <c r="Z10" s="3925"/>
      <c r="AA10" s="3925"/>
      <c r="AB10" s="3925"/>
      <c r="AC10" s="3925"/>
      <c r="AD10" s="3925"/>
      <c r="AE10" s="3925"/>
      <c r="AF10" s="3925"/>
      <c r="AG10" s="3925"/>
      <c r="AH10" s="3925"/>
      <c r="AI10" s="3925"/>
      <c r="AJ10" s="3925"/>
      <c r="AK10" s="3925"/>
      <c r="AL10" s="3925"/>
      <c r="AM10" s="3925"/>
      <c r="AN10" s="3925"/>
      <c r="AO10" s="3925"/>
      <c r="AP10" s="3925"/>
      <c r="AQ10" s="3925"/>
      <c r="AR10" s="3925"/>
      <c r="AS10" s="3925"/>
      <c r="AT10" s="3925"/>
      <c r="AU10" s="3925"/>
      <c r="AV10" s="3925"/>
      <c r="AW10" s="3925"/>
      <c r="AX10" s="3925"/>
      <c r="AY10" s="3925"/>
      <c r="AZ10" s="3925"/>
      <c r="BA10" s="3925"/>
      <c r="BB10" s="3925"/>
      <c r="BC10" s="3925"/>
      <c r="BD10" s="3925"/>
      <c r="BE10" s="3925"/>
      <c r="BF10" s="3925"/>
      <c r="BG10" s="3925"/>
      <c r="BH10" s="3925"/>
      <c r="BI10" s="3925"/>
      <c r="BJ10" s="3925"/>
      <c r="BK10" s="3925"/>
      <c r="BL10" s="3925"/>
      <c r="BM10" s="3925"/>
      <c r="BN10" s="3925"/>
      <c r="BO10" s="3925"/>
      <c r="BP10" s="3925"/>
      <c r="BQ10" s="3925"/>
      <c r="BR10" s="3925"/>
      <c r="BS10" s="3925"/>
      <c r="BT10" s="3925"/>
      <c r="BU10" s="3925"/>
      <c r="BV10" s="3902">
        <v>5902</v>
      </c>
      <c r="BW10" s="3903"/>
      <c r="BX10" s="3903"/>
      <c r="BY10" s="3903"/>
      <c r="BZ10" s="3903"/>
      <c r="CA10" s="3903"/>
      <c r="CB10" s="3085">
        <v>960</v>
      </c>
      <c r="CC10" s="3928"/>
      <c r="CD10" s="3928"/>
      <c r="CE10" s="3928"/>
      <c r="CF10" s="3928"/>
      <c r="CG10" s="3928"/>
      <c r="CH10" s="3928"/>
      <c r="CI10" s="3928"/>
      <c r="CJ10" s="3928"/>
      <c r="CK10" s="3928"/>
      <c r="CL10" s="3928"/>
      <c r="CM10" s="3928"/>
      <c r="CN10" s="3928"/>
      <c r="CO10" s="3928"/>
      <c r="CP10" s="3928"/>
      <c r="CQ10" s="3928"/>
      <c r="CR10" s="3928"/>
      <c r="CS10" s="3928"/>
      <c r="CT10" s="3928"/>
      <c r="CU10" s="3928"/>
      <c r="CV10" s="3928"/>
      <c r="CW10" s="3928"/>
      <c r="CX10" s="3928"/>
      <c r="CY10" s="3928"/>
      <c r="CZ10" s="3928"/>
      <c r="DA10" s="3928"/>
      <c r="DB10" s="3928"/>
      <c r="DC10" s="3928"/>
      <c r="DD10" s="3928"/>
      <c r="DE10" s="3928"/>
      <c r="DF10" s="3928"/>
      <c r="DG10" s="3928"/>
      <c r="DH10" s="3928"/>
      <c r="DI10" s="3928"/>
      <c r="DJ10" s="3928"/>
      <c r="DK10" s="3928"/>
      <c r="DL10" s="3928"/>
      <c r="DM10" s="3928"/>
      <c r="DN10" s="3928"/>
      <c r="DO10" s="3928"/>
      <c r="DP10" s="3928"/>
      <c r="DQ10" s="3928"/>
      <c r="DR10" s="3928"/>
      <c r="DS10" s="3928"/>
      <c r="DT10" s="3928"/>
      <c r="DU10" s="3928"/>
      <c r="DV10" s="3928"/>
      <c r="DW10" s="3928"/>
      <c r="DX10" s="3928"/>
      <c r="DY10" s="3928"/>
      <c r="DZ10" s="3928"/>
      <c r="EA10" s="3928"/>
      <c r="EB10" s="3928"/>
      <c r="EC10" s="3928"/>
      <c r="ED10" s="3928"/>
      <c r="EE10" s="3928"/>
      <c r="EF10" s="3928"/>
      <c r="EG10" s="3928"/>
      <c r="EH10" s="3928"/>
      <c r="EI10" s="3928"/>
      <c r="EJ10" s="3928"/>
      <c r="EK10" s="3928"/>
      <c r="EL10" s="3928"/>
      <c r="EM10" s="3928"/>
      <c r="EN10" s="3928"/>
      <c r="EO10" s="3928"/>
      <c r="EP10" s="3928"/>
      <c r="EQ10" s="3928"/>
      <c r="ER10" s="3928"/>
      <c r="ES10" s="3928"/>
      <c r="ET10" s="3928"/>
      <c r="EU10" s="3928"/>
      <c r="EV10" s="3928"/>
      <c r="EW10" s="3928"/>
      <c r="EX10" s="3928"/>
      <c r="EY10" s="3929"/>
      <c r="EZ10" s="3963">
        <v>0</v>
      </c>
      <c r="FA10" s="3964"/>
      <c r="FB10" s="3964"/>
      <c r="FC10" s="3964"/>
      <c r="FD10" s="3964"/>
      <c r="FE10" s="3964"/>
      <c r="FF10" s="3964"/>
      <c r="FG10" s="3964"/>
      <c r="FH10" s="3964"/>
      <c r="FI10" s="3964"/>
      <c r="FJ10" s="3964"/>
      <c r="FK10" s="3964"/>
      <c r="FL10" s="3964"/>
      <c r="FM10" s="3964"/>
      <c r="FN10" s="3964"/>
      <c r="FO10" s="3964"/>
      <c r="FP10" s="3964"/>
      <c r="FQ10" s="3964"/>
      <c r="FR10" s="3964"/>
      <c r="FS10" s="3964"/>
      <c r="FT10" s="3964"/>
      <c r="FU10" s="3964"/>
      <c r="FV10" s="3964"/>
      <c r="FW10" s="3964"/>
      <c r="FX10" s="3964"/>
      <c r="FY10" s="3964"/>
      <c r="FZ10" s="3964"/>
      <c r="GA10" s="3964"/>
      <c r="GB10" s="3964"/>
      <c r="GC10" s="3964"/>
      <c r="GD10" s="3964"/>
      <c r="GE10" s="3964"/>
      <c r="GF10" s="3964"/>
      <c r="GG10" s="3964"/>
      <c r="GH10" s="3964"/>
      <c r="GI10" s="3964"/>
      <c r="GJ10" s="3964"/>
      <c r="GK10" s="3964"/>
      <c r="GL10" s="3964"/>
      <c r="GM10" s="3964"/>
      <c r="GN10" s="3964"/>
      <c r="GO10" s="3964"/>
      <c r="GP10" s="3964"/>
      <c r="GQ10" s="3964"/>
      <c r="GR10" s="3964"/>
      <c r="GS10" s="3964"/>
      <c r="GT10" s="3964"/>
      <c r="GU10" s="3964"/>
      <c r="GV10" s="3964"/>
      <c r="GW10" s="3964"/>
      <c r="GX10" s="3964"/>
      <c r="GY10" s="3964"/>
      <c r="GZ10" s="3964"/>
      <c r="HA10" s="3964"/>
      <c r="HB10" s="3964"/>
      <c r="HC10" s="3964"/>
      <c r="HD10" s="3964"/>
      <c r="HE10" s="3964"/>
      <c r="HF10" s="3964"/>
      <c r="HG10" s="3964"/>
      <c r="HH10" s="3964"/>
      <c r="HI10" s="3964"/>
      <c r="HJ10" s="3964"/>
      <c r="HK10" s="3964"/>
      <c r="HL10" s="3964"/>
      <c r="HM10" s="3964"/>
      <c r="HN10" s="3964"/>
      <c r="HO10" s="3964"/>
      <c r="HP10" s="3964"/>
      <c r="HQ10" s="3964"/>
      <c r="HR10" s="3964"/>
      <c r="HS10" s="3964"/>
      <c r="HT10" s="3964"/>
      <c r="HU10" s="3964"/>
      <c r="HV10" s="3964"/>
      <c r="HW10" s="3965"/>
      <c r="HX10" s="115"/>
    </row>
    <row r="11" spans="1:279" s="479" customFormat="1" ht="36" customHeight="1">
      <c r="A11" s="650"/>
      <c r="C11" s="112"/>
      <c r="D11" s="2426" t="s">
        <v>1309</v>
      </c>
      <c r="E11" s="2426"/>
      <c r="F11" s="2426"/>
      <c r="G11" s="2426"/>
      <c r="H11" s="2426"/>
      <c r="I11" s="2426"/>
      <c r="J11" s="2426"/>
      <c r="K11" s="2426"/>
      <c r="L11" s="2426"/>
      <c r="M11" s="2426"/>
      <c r="N11" s="2426"/>
      <c r="O11" s="2426"/>
      <c r="P11" s="2426"/>
      <c r="Q11" s="2426"/>
      <c r="R11" s="2426"/>
      <c r="S11" s="2426"/>
      <c r="T11" s="2426"/>
      <c r="U11" s="2426"/>
      <c r="V11" s="2426"/>
      <c r="W11" s="2426"/>
      <c r="X11" s="2426"/>
      <c r="Y11" s="2426"/>
      <c r="Z11" s="2426"/>
      <c r="AA11" s="2426"/>
      <c r="AB11" s="2426"/>
      <c r="AC11" s="2426"/>
      <c r="AD11" s="2426"/>
      <c r="AE11" s="2426"/>
      <c r="AF11" s="2426"/>
      <c r="AG11" s="2426"/>
      <c r="AH11" s="2426"/>
      <c r="AI11" s="2426"/>
      <c r="AJ11" s="2426"/>
      <c r="AK11" s="2426"/>
      <c r="AL11" s="2426"/>
      <c r="AM11" s="2426"/>
      <c r="AN11" s="2426"/>
      <c r="AO11" s="2426"/>
      <c r="AP11" s="2426"/>
      <c r="AQ11" s="2426"/>
      <c r="AR11" s="2426"/>
      <c r="AS11" s="2426"/>
      <c r="AT11" s="2426"/>
      <c r="AU11" s="2426"/>
      <c r="AV11" s="2426"/>
      <c r="AW11" s="2426"/>
      <c r="AX11" s="2426"/>
      <c r="AY11" s="2426"/>
      <c r="AZ11" s="2426"/>
      <c r="BA11" s="2426"/>
      <c r="BB11" s="2426"/>
      <c r="BC11" s="2426"/>
      <c r="BD11" s="2426"/>
      <c r="BE11" s="2426"/>
      <c r="BF11" s="2426"/>
      <c r="BG11" s="2426"/>
      <c r="BH11" s="2426"/>
      <c r="BI11" s="2426"/>
      <c r="BJ11" s="2426"/>
      <c r="BK11" s="2426"/>
      <c r="BL11" s="2426"/>
      <c r="BM11" s="2426"/>
      <c r="BN11" s="2426"/>
      <c r="BO11" s="2426"/>
      <c r="BP11" s="2426"/>
      <c r="BQ11" s="2426"/>
      <c r="BR11" s="2426"/>
      <c r="BS11" s="2426"/>
      <c r="BT11" s="2426"/>
      <c r="BU11" s="2426"/>
      <c r="BV11" s="3902">
        <v>5903</v>
      </c>
      <c r="BW11" s="3903"/>
      <c r="BX11" s="3903"/>
      <c r="BY11" s="3903"/>
      <c r="BZ11" s="3903"/>
      <c r="CA11" s="3903"/>
      <c r="CB11" s="3085">
        <v>2053</v>
      </c>
      <c r="CC11" s="3928"/>
      <c r="CD11" s="3928"/>
      <c r="CE11" s="3928"/>
      <c r="CF11" s="3928"/>
      <c r="CG11" s="3928"/>
      <c r="CH11" s="3928"/>
      <c r="CI11" s="3928"/>
      <c r="CJ11" s="3928"/>
      <c r="CK11" s="3928"/>
      <c r="CL11" s="3928"/>
      <c r="CM11" s="3928"/>
      <c r="CN11" s="3928"/>
      <c r="CO11" s="3928"/>
      <c r="CP11" s="3928"/>
      <c r="CQ11" s="3928"/>
      <c r="CR11" s="3928"/>
      <c r="CS11" s="3928"/>
      <c r="CT11" s="3928"/>
      <c r="CU11" s="3928"/>
      <c r="CV11" s="3928"/>
      <c r="CW11" s="3928"/>
      <c r="CX11" s="3928"/>
      <c r="CY11" s="3928"/>
      <c r="CZ11" s="3928"/>
      <c r="DA11" s="3928"/>
      <c r="DB11" s="3928"/>
      <c r="DC11" s="3928"/>
      <c r="DD11" s="3928"/>
      <c r="DE11" s="3928"/>
      <c r="DF11" s="3928"/>
      <c r="DG11" s="3928"/>
      <c r="DH11" s="3928"/>
      <c r="DI11" s="3928"/>
      <c r="DJ11" s="3928"/>
      <c r="DK11" s="3928"/>
      <c r="DL11" s="3928"/>
      <c r="DM11" s="3928"/>
      <c r="DN11" s="3928"/>
      <c r="DO11" s="3928"/>
      <c r="DP11" s="3928"/>
      <c r="DQ11" s="3928"/>
      <c r="DR11" s="3928"/>
      <c r="DS11" s="3928"/>
      <c r="DT11" s="3928"/>
      <c r="DU11" s="3928"/>
      <c r="DV11" s="3928"/>
      <c r="DW11" s="3928"/>
      <c r="DX11" s="3928"/>
      <c r="DY11" s="3928"/>
      <c r="DZ11" s="3928"/>
      <c r="EA11" s="3928"/>
      <c r="EB11" s="3928"/>
      <c r="EC11" s="3928"/>
      <c r="ED11" s="3928"/>
      <c r="EE11" s="3928"/>
      <c r="EF11" s="3928"/>
      <c r="EG11" s="3928"/>
      <c r="EH11" s="3928"/>
      <c r="EI11" s="3928"/>
      <c r="EJ11" s="3928"/>
      <c r="EK11" s="3928"/>
      <c r="EL11" s="3928"/>
      <c r="EM11" s="3928"/>
      <c r="EN11" s="3928"/>
      <c r="EO11" s="3928"/>
      <c r="EP11" s="3928"/>
      <c r="EQ11" s="3928"/>
      <c r="ER11" s="3928"/>
      <c r="ES11" s="3928"/>
      <c r="ET11" s="3928"/>
      <c r="EU11" s="3928"/>
      <c r="EV11" s="3928"/>
      <c r="EW11" s="3928"/>
      <c r="EX11" s="3928"/>
      <c r="EY11" s="3929"/>
      <c r="EZ11" s="3930">
        <v>620</v>
      </c>
      <c r="FA11" s="2329"/>
      <c r="FB11" s="2329"/>
      <c r="FC11" s="2329"/>
      <c r="FD11" s="2329"/>
      <c r="FE11" s="2329"/>
      <c r="FF11" s="2329"/>
      <c r="FG11" s="2329"/>
      <c r="FH11" s="2329"/>
      <c r="FI11" s="2329"/>
      <c r="FJ11" s="2329"/>
      <c r="FK11" s="2329"/>
      <c r="FL11" s="2329"/>
      <c r="FM11" s="2329"/>
      <c r="FN11" s="2329"/>
      <c r="FO11" s="2329"/>
      <c r="FP11" s="2329"/>
      <c r="FQ11" s="2329"/>
      <c r="FR11" s="2329"/>
      <c r="FS11" s="2329"/>
      <c r="FT11" s="2329"/>
      <c r="FU11" s="2329"/>
      <c r="FV11" s="2329"/>
      <c r="FW11" s="2329"/>
      <c r="FX11" s="2329"/>
      <c r="FY11" s="2329"/>
      <c r="FZ11" s="2329"/>
      <c r="GA11" s="2329"/>
      <c r="GB11" s="2329"/>
      <c r="GC11" s="2329"/>
      <c r="GD11" s="2329"/>
      <c r="GE11" s="2329"/>
      <c r="GF11" s="2329"/>
      <c r="GG11" s="2329"/>
      <c r="GH11" s="2329"/>
      <c r="GI11" s="2329"/>
      <c r="GJ11" s="2329"/>
      <c r="GK11" s="2329"/>
      <c r="GL11" s="2329"/>
      <c r="GM11" s="2329"/>
      <c r="GN11" s="2329"/>
      <c r="GO11" s="2329"/>
      <c r="GP11" s="2329"/>
      <c r="GQ11" s="2329"/>
      <c r="GR11" s="2329"/>
      <c r="GS11" s="2329"/>
      <c r="GT11" s="2329"/>
      <c r="GU11" s="2329"/>
      <c r="GV11" s="2329"/>
      <c r="GW11" s="2329"/>
      <c r="GX11" s="2329"/>
      <c r="GY11" s="2329"/>
      <c r="GZ11" s="2329"/>
      <c r="HA11" s="2329"/>
      <c r="HB11" s="2329"/>
      <c r="HC11" s="2329"/>
      <c r="HD11" s="2329"/>
      <c r="HE11" s="2329"/>
      <c r="HF11" s="2329"/>
      <c r="HG11" s="2329"/>
      <c r="HH11" s="2329"/>
      <c r="HI11" s="2329"/>
      <c r="HJ11" s="2329"/>
      <c r="HK11" s="2329"/>
      <c r="HL11" s="2329"/>
      <c r="HM11" s="2329"/>
      <c r="HN11" s="2329"/>
      <c r="HO11" s="2329"/>
      <c r="HP11" s="2329"/>
      <c r="HQ11" s="2329"/>
      <c r="HR11" s="2329"/>
      <c r="HS11" s="2329"/>
      <c r="HT11" s="2329"/>
      <c r="HU11" s="2329"/>
      <c r="HV11" s="2329"/>
      <c r="HW11" s="3931"/>
      <c r="HX11" s="115"/>
    </row>
    <row r="12" spans="1:279" s="199" customFormat="1" ht="36" customHeight="1">
      <c r="A12" s="650"/>
      <c r="C12" s="3941" t="s">
        <v>1310</v>
      </c>
      <c r="D12" s="2346"/>
      <c r="E12" s="2346"/>
      <c r="F12" s="2346"/>
      <c r="G12" s="2346"/>
      <c r="H12" s="2346"/>
      <c r="I12" s="2346"/>
      <c r="J12" s="2346"/>
      <c r="K12" s="2346"/>
      <c r="L12" s="2346"/>
      <c r="M12" s="2346"/>
      <c r="N12" s="2346"/>
      <c r="O12" s="2346"/>
      <c r="P12" s="2346"/>
      <c r="Q12" s="2346"/>
      <c r="R12" s="2346"/>
      <c r="S12" s="2346"/>
      <c r="T12" s="2346"/>
      <c r="U12" s="2346"/>
      <c r="V12" s="2346"/>
      <c r="W12" s="2346"/>
      <c r="X12" s="2346"/>
      <c r="Y12" s="2346"/>
      <c r="Z12" s="2346"/>
      <c r="AA12" s="2346"/>
      <c r="AB12" s="2346"/>
      <c r="AC12" s="2346"/>
      <c r="AD12" s="2346"/>
      <c r="AE12" s="2346"/>
      <c r="AF12" s="2346"/>
      <c r="AG12" s="2346"/>
      <c r="AH12" s="2346"/>
      <c r="AI12" s="2346"/>
      <c r="AJ12" s="2346"/>
      <c r="AK12" s="2346"/>
      <c r="AL12" s="2346"/>
      <c r="AM12" s="2346"/>
      <c r="AN12" s="2346"/>
      <c r="AO12" s="2346"/>
      <c r="AP12" s="2346"/>
      <c r="AQ12" s="2346"/>
      <c r="AR12" s="2346"/>
      <c r="AS12" s="2346"/>
      <c r="AT12" s="2346"/>
      <c r="AU12" s="2346"/>
      <c r="AV12" s="2346"/>
      <c r="AW12" s="2346"/>
      <c r="AX12" s="2346"/>
      <c r="AY12" s="2346"/>
      <c r="AZ12" s="2346"/>
      <c r="BA12" s="2346"/>
      <c r="BB12" s="2346"/>
      <c r="BC12" s="2346"/>
      <c r="BD12" s="2346"/>
      <c r="BE12" s="2346"/>
      <c r="BF12" s="2346"/>
      <c r="BG12" s="2346"/>
      <c r="BH12" s="2346"/>
      <c r="BI12" s="2346"/>
      <c r="BJ12" s="2346"/>
      <c r="BK12" s="2346"/>
      <c r="BL12" s="2346"/>
      <c r="BM12" s="2346"/>
      <c r="BN12" s="2346"/>
      <c r="BO12" s="2346"/>
      <c r="BP12" s="2346"/>
      <c r="BQ12" s="2346"/>
      <c r="BR12" s="2346"/>
      <c r="BS12" s="2346"/>
      <c r="BT12" s="2346"/>
      <c r="BU12" s="444"/>
      <c r="BV12" s="3902">
        <v>5904</v>
      </c>
      <c r="BW12" s="3903"/>
      <c r="BX12" s="3903"/>
      <c r="BY12" s="3903"/>
      <c r="BZ12" s="3903"/>
      <c r="CA12" s="3903"/>
      <c r="CB12" s="2895"/>
      <c r="CC12" s="2079"/>
      <c r="CD12" s="2079"/>
      <c r="CE12" s="2079"/>
      <c r="CF12" s="2079"/>
      <c r="CG12" s="2079"/>
      <c r="CH12" s="2079"/>
      <c r="CI12" s="2079"/>
      <c r="CJ12" s="2079"/>
      <c r="CK12" s="2079"/>
      <c r="CL12" s="2079"/>
      <c r="CM12" s="2079"/>
      <c r="CN12" s="2079"/>
      <c r="CO12" s="2079"/>
      <c r="CP12" s="2079"/>
      <c r="CQ12" s="2079"/>
      <c r="CR12" s="2079"/>
      <c r="CS12" s="2079"/>
      <c r="CT12" s="2079"/>
      <c r="CU12" s="2079"/>
      <c r="CV12" s="2079"/>
      <c r="CW12" s="2079"/>
      <c r="CX12" s="2079"/>
      <c r="CY12" s="2079"/>
      <c r="CZ12" s="2079"/>
      <c r="DA12" s="2079"/>
      <c r="DB12" s="2079"/>
      <c r="DC12" s="2079"/>
      <c r="DD12" s="2079"/>
      <c r="DE12" s="2079"/>
      <c r="DF12" s="2079"/>
      <c r="DG12" s="2079"/>
      <c r="DH12" s="2079"/>
      <c r="DI12" s="2079"/>
      <c r="DJ12" s="2079"/>
      <c r="DK12" s="2079"/>
      <c r="DL12" s="2079"/>
      <c r="DM12" s="2079"/>
      <c r="DN12" s="2079"/>
      <c r="DO12" s="2079"/>
      <c r="DP12" s="2079"/>
      <c r="DQ12" s="2079"/>
      <c r="DR12" s="2079"/>
      <c r="DS12" s="2079"/>
      <c r="DT12" s="2079"/>
      <c r="DU12" s="2079"/>
      <c r="DV12" s="2079"/>
      <c r="DW12" s="2079"/>
      <c r="DX12" s="2079"/>
      <c r="DY12" s="2079"/>
      <c r="DZ12" s="2079"/>
      <c r="EA12" s="2079"/>
      <c r="EB12" s="2079"/>
      <c r="EC12" s="2079"/>
      <c r="ED12" s="2079"/>
      <c r="EE12" s="2079"/>
      <c r="EF12" s="2079"/>
      <c r="EG12" s="2079"/>
      <c r="EH12" s="2079"/>
      <c r="EI12" s="2079"/>
      <c r="EJ12" s="2079"/>
      <c r="EK12" s="2079"/>
      <c r="EL12" s="2079"/>
      <c r="EM12" s="2079"/>
      <c r="EN12" s="2079"/>
      <c r="EO12" s="2079"/>
      <c r="EP12" s="2079"/>
      <c r="EQ12" s="2079"/>
      <c r="ER12" s="2079"/>
      <c r="ES12" s="2079"/>
      <c r="ET12" s="2079"/>
      <c r="EU12" s="2079"/>
      <c r="EV12" s="2079"/>
      <c r="EW12" s="2079"/>
      <c r="EX12" s="2079"/>
      <c r="EY12" s="2080"/>
      <c r="EZ12" s="3932"/>
      <c r="FA12" s="3933"/>
      <c r="FB12" s="3933"/>
      <c r="FC12" s="3933"/>
      <c r="FD12" s="3933"/>
      <c r="FE12" s="3933"/>
      <c r="FF12" s="3933"/>
      <c r="FG12" s="3933"/>
      <c r="FH12" s="3933"/>
      <c r="FI12" s="3933"/>
      <c r="FJ12" s="3933"/>
      <c r="FK12" s="3933"/>
      <c r="FL12" s="3933"/>
      <c r="FM12" s="3933"/>
      <c r="FN12" s="3933"/>
      <c r="FO12" s="3933"/>
      <c r="FP12" s="3933"/>
      <c r="FQ12" s="3933"/>
      <c r="FR12" s="3933"/>
      <c r="FS12" s="3933"/>
      <c r="FT12" s="3933"/>
      <c r="FU12" s="3933"/>
      <c r="FV12" s="3933"/>
      <c r="FW12" s="3933"/>
      <c r="FX12" s="3933"/>
      <c r="FY12" s="3933"/>
      <c r="FZ12" s="3933"/>
      <c r="GA12" s="3933"/>
      <c r="GB12" s="3933"/>
      <c r="GC12" s="3933"/>
      <c r="GD12" s="3933"/>
      <c r="GE12" s="3933"/>
      <c r="GF12" s="3933"/>
      <c r="GG12" s="3933"/>
      <c r="GH12" s="3933"/>
      <c r="GI12" s="3933"/>
      <c r="GJ12" s="3933"/>
      <c r="GK12" s="3933"/>
      <c r="GL12" s="3933"/>
      <c r="GM12" s="3933"/>
      <c r="GN12" s="3933"/>
      <c r="GO12" s="3933"/>
      <c r="GP12" s="3933"/>
      <c r="GQ12" s="3933"/>
      <c r="GR12" s="3933"/>
      <c r="GS12" s="3933"/>
      <c r="GT12" s="3933"/>
      <c r="GU12" s="3933"/>
      <c r="GV12" s="3933"/>
      <c r="GW12" s="3933"/>
      <c r="GX12" s="3933"/>
      <c r="GY12" s="3933"/>
      <c r="GZ12" s="3933"/>
      <c r="HA12" s="3933"/>
      <c r="HB12" s="3933"/>
      <c r="HC12" s="3933"/>
      <c r="HD12" s="3933"/>
      <c r="HE12" s="3933"/>
      <c r="HF12" s="3933"/>
      <c r="HG12" s="3933"/>
      <c r="HH12" s="3933"/>
      <c r="HI12" s="3933"/>
      <c r="HJ12" s="3933"/>
      <c r="HK12" s="3933"/>
      <c r="HL12" s="3933"/>
      <c r="HM12" s="3933"/>
      <c r="HN12" s="3933"/>
      <c r="HO12" s="3933"/>
      <c r="HP12" s="3933"/>
      <c r="HQ12" s="3933"/>
      <c r="HR12" s="3933"/>
      <c r="HS12" s="3933"/>
      <c r="HT12" s="3933"/>
      <c r="HU12" s="3933"/>
      <c r="HV12" s="3933"/>
      <c r="HW12" s="3934"/>
      <c r="HX12" s="166"/>
    </row>
    <row r="13" spans="1:279" s="479" customFormat="1" ht="15" customHeight="1">
      <c r="A13" s="650"/>
      <c r="C13" s="112"/>
      <c r="D13" s="3581" t="s">
        <v>1311</v>
      </c>
      <c r="E13" s="3581"/>
      <c r="F13" s="3581"/>
      <c r="G13" s="3581"/>
      <c r="H13" s="3581"/>
      <c r="I13" s="3581"/>
      <c r="J13" s="3581"/>
      <c r="K13" s="3581"/>
      <c r="L13" s="3581"/>
      <c r="M13" s="3581"/>
      <c r="N13" s="3581"/>
      <c r="O13" s="3581"/>
      <c r="P13" s="3581"/>
      <c r="Q13" s="3581"/>
      <c r="R13" s="3581"/>
      <c r="S13" s="3581"/>
      <c r="T13" s="3581"/>
      <c r="U13" s="3581"/>
      <c r="V13" s="3581"/>
      <c r="W13" s="3581"/>
      <c r="X13" s="3581"/>
      <c r="Y13" s="3581"/>
      <c r="Z13" s="3581"/>
      <c r="AA13" s="3581"/>
      <c r="AB13" s="3581"/>
      <c r="AC13" s="3581"/>
      <c r="AD13" s="3581"/>
      <c r="AE13" s="3581"/>
      <c r="AF13" s="3581"/>
      <c r="AG13" s="3581"/>
      <c r="AH13" s="3581"/>
      <c r="AI13" s="3581"/>
      <c r="AJ13" s="3581"/>
      <c r="AK13" s="3581"/>
      <c r="AL13" s="3581"/>
      <c r="AM13" s="3581"/>
      <c r="AN13" s="3581"/>
      <c r="AO13" s="3581"/>
      <c r="AP13" s="3581"/>
      <c r="AQ13" s="3581"/>
      <c r="AR13" s="3581"/>
      <c r="AS13" s="3581"/>
      <c r="AT13" s="3581"/>
      <c r="AU13" s="3581"/>
      <c r="AV13" s="3581"/>
      <c r="AW13" s="3581"/>
      <c r="AX13" s="3581"/>
      <c r="AY13" s="3581"/>
      <c r="AZ13" s="3581"/>
      <c r="BA13" s="3581"/>
      <c r="BB13" s="3581"/>
      <c r="BC13" s="3581"/>
      <c r="BD13" s="3581"/>
      <c r="BE13" s="3581"/>
      <c r="BF13" s="3581"/>
      <c r="BG13" s="3581"/>
      <c r="BH13" s="3581"/>
      <c r="BI13" s="3581"/>
      <c r="BJ13" s="3581"/>
      <c r="BK13" s="3581"/>
      <c r="BL13" s="3581"/>
      <c r="BM13" s="3581"/>
      <c r="BN13" s="3581"/>
      <c r="BO13" s="3581"/>
      <c r="BP13" s="3581"/>
      <c r="BQ13" s="3581"/>
      <c r="BR13" s="3581"/>
      <c r="BS13" s="3581"/>
      <c r="BT13" s="3581"/>
      <c r="BU13" s="3581"/>
      <c r="BV13" s="3902">
        <v>5905</v>
      </c>
      <c r="BW13" s="3903"/>
      <c r="BX13" s="3903"/>
      <c r="BY13" s="3903"/>
      <c r="BZ13" s="3903"/>
      <c r="CA13" s="3903"/>
      <c r="CB13" s="3085"/>
      <c r="CC13" s="3928"/>
      <c r="CD13" s="3928"/>
      <c r="CE13" s="3928"/>
      <c r="CF13" s="3928"/>
      <c r="CG13" s="3928"/>
      <c r="CH13" s="3928"/>
      <c r="CI13" s="3928"/>
      <c r="CJ13" s="3928"/>
      <c r="CK13" s="3928"/>
      <c r="CL13" s="3928"/>
      <c r="CM13" s="3928"/>
      <c r="CN13" s="3928"/>
      <c r="CO13" s="3928"/>
      <c r="CP13" s="3928"/>
      <c r="CQ13" s="3928"/>
      <c r="CR13" s="3928"/>
      <c r="CS13" s="3928"/>
      <c r="CT13" s="3928"/>
      <c r="CU13" s="3928"/>
      <c r="CV13" s="3928"/>
      <c r="CW13" s="3928"/>
      <c r="CX13" s="3928"/>
      <c r="CY13" s="3928"/>
      <c r="CZ13" s="3928"/>
      <c r="DA13" s="3928"/>
      <c r="DB13" s="3928"/>
      <c r="DC13" s="3928"/>
      <c r="DD13" s="3928"/>
      <c r="DE13" s="3928"/>
      <c r="DF13" s="3928"/>
      <c r="DG13" s="3928"/>
      <c r="DH13" s="3928"/>
      <c r="DI13" s="3928"/>
      <c r="DJ13" s="3928"/>
      <c r="DK13" s="3928"/>
      <c r="DL13" s="3928"/>
      <c r="DM13" s="3928"/>
      <c r="DN13" s="3928"/>
      <c r="DO13" s="3928"/>
      <c r="DP13" s="3928"/>
      <c r="DQ13" s="3928"/>
      <c r="DR13" s="3928"/>
      <c r="DS13" s="3928"/>
      <c r="DT13" s="3928"/>
      <c r="DU13" s="3928"/>
      <c r="DV13" s="3928"/>
      <c r="DW13" s="3928"/>
      <c r="DX13" s="3928"/>
      <c r="DY13" s="3928"/>
      <c r="DZ13" s="3928"/>
      <c r="EA13" s="3928"/>
      <c r="EB13" s="3928"/>
      <c r="EC13" s="3928"/>
      <c r="ED13" s="3928"/>
      <c r="EE13" s="3928"/>
      <c r="EF13" s="3928"/>
      <c r="EG13" s="3928"/>
      <c r="EH13" s="3928"/>
      <c r="EI13" s="3928"/>
      <c r="EJ13" s="3928"/>
      <c r="EK13" s="3928"/>
      <c r="EL13" s="3928"/>
      <c r="EM13" s="3928"/>
      <c r="EN13" s="3928"/>
      <c r="EO13" s="3928"/>
      <c r="EP13" s="3928"/>
      <c r="EQ13" s="3928"/>
      <c r="ER13" s="3928"/>
      <c r="ES13" s="3928"/>
      <c r="ET13" s="3928"/>
      <c r="EU13" s="3928"/>
      <c r="EV13" s="3928"/>
      <c r="EW13" s="3928"/>
      <c r="EX13" s="3928"/>
      <c r="EY13" s="3929"/>
      <c r="EZ13" s="3930"/>
      <c r="FA13" s="2329"/>
      <c r="FB13" s="2329"/>
      <c r="FC13" s="2329"/>
      <c r="FD13" s="2329"/>
      <c r="FE13" s="2329"/>
      <c r="FF13" s="2329"/>
      <c r="FG13" s="2329"/>
      <c r="FH13" s="2329"/>
      <c r="FI13" s="2329"/>
      <c r="FJ13" s="2329"/>
      <c r="FK13" s="2329"/>
      <c r="FL13" s="2329"/>
      <c r="FM13" s="2329"/>
      <c r="FN13" s="2329"/>
      <c r="FO13" s="2329"/>
      <c r="FP13" s="2329"/>
      <c r="FQ13" s="2329"/>
      <c r="FR13" s="2329"/>
      <c r="FS13" s="2329"/>
      <c r="FT13" s="2329"/>
      <c r="FU13" s="2329"/>
      <c r="FV13" s="2329"/>
      <c r="FW13" s="2329"/>
      <c r="FX13" s="2329"/>
      <c r="FY13" s="2329"/>
      <c r="FZ13" s="2329"/>
      <c r="GA13" s="2329"/>
      <c r="GB13" s="2329"/>
      <c r="GC13" s="2329"/>
      <c r="GD13" s="2329"/>
      <c r="GE13" s="2329"/>
      <c r="GF13" s="2329"/>
      <c r="GG13" s="2329"/>
      <c r="GH13" s="2329"/>
      <c r="GI13" s="2329"/>
      <c r="GJ13" s="2329"/>
      <c r="GK13" s="2329"/>
      <c r="GL13" s="2329"/>
      <c r="GM13" s="2329"/>
      <c r="GN13" s="2329"/>
      <c r="GO13" s="2329"/>
      <c r="GP13" s="2329"/>
      <c r="GQ13" s="2329"/>
      <c r="GR13" s="2329"/>
      <c r="GS13" s="2329"/>
      <c r="GT13" s="2329"/>
      <c r="GU13" s="2329"/>
      <c r="GV13" s="2329"/>
      <c r="GW13" s="2329"/>
      <c r="GX13" s="2329"/>
      <c r="GY13" s="2329"/>
      <c r="GZ13" s="2329"/>
      <c r="HA13" s="2329"/>
      <c r="HB13" s="2329"/>
      <c r="HC13" s="2329"/>
      <c r="HD13" s="2329"/>
      <c r="HE13" s="2329"/>
      <c r="HF13" s="2329"/>
      <c r="HG13" s="2329"/>
      <c r="HH13" s="2329"/>
      <c r="HI13" s="2329"/>
      <c r="HJ13" s="2329"/>
      <c r="HK13" s="2329"/>
      <c r="HL13" s="2329"/>
      <c r="HM13" s="2329"/>
      <c r="HN13" s="2329"/>
      <c r="HO13" s="2329"/>
      <c r="HP13" s="2329"/>
      <c r="HQ13" s="2329"/>
      <c r="HR13" s="2329"/>
      <c r="HS13" s="2329"/>
      <c r="HT13" s="2329"/>
      <c r="HU13" s="2329"/>
      <c r="HV13" s="2329"/>
      <c r="HW13" s="3931"/>
      <c r="HX13" s="115"/>
    </row>
    <row r="14" spans="1:279" s="479" customFormat="1" ht="15" customHeight="1" thickBot="1">
      <c r="A14" s="650"/>
      <c r="C14" s="111"/>
      <c r="D14" s="3887" t="s">
        <v>1312</v>
      </c>
      <c r="E14" s="3887"/>
      <c r="F14" s="3887"/>
      <c r="G14" s="3887"/>
      <c r="H14" s="3887"/>
      <c r="I14" s="3887"/>
      <c r="J14" s="3887"/>
      <c r="K14" s="3887"/>
      <c r="L14" s="3887"/>
      <c r="M14" s="3887"/>
      <c r="N14" s="3887"/>
      <c r="O14" s="3887"/>
      <c r="P14" s="3887"/>
      <c r="Q14" s="3887"/>
      <c r="R14" s="3887"/>
      <c r="S14" s="3887"/>
      <c r="T14" s="3887"/>
      <c r="U14" s="3887"/>
      <c r="V14" s="3887"/>
      <c r="W14" s="3887"/>
      <c r="X14" s="3887"/>
      <c r="Y14" s="3887"/>
      <c r="Z14" s="3887"/>
      <c r="AA14" s="3887"/>
      <c r="AB14" s="3887"/>
      <c r="AC14" s="3887"/>
      <c r="AD14" s="3887"/>
      <c r="AE14" s="3887"/>
      <c r="AF14" s="3887"/>
      <c r="AG14" s="3887"/>
      <c r="AH14" s="3887"/>
      <c r="AI14" s="3887"/>
      <c r="AJ14" s="3887"/>
      <c r="AK14" s="3887"/>
      <c r="AL14" s="3887"/>
      <c r="AM14" s="3887"/>
      <c r="AN14" s="3887"/>
      <c r="AO14" s="3887"/>
      <c r="AP14" s="3887"/>
      <c r="AQ14" s="3887"/>
      <c r="AR14" s="3887"/>
      <c r="AS14" s="3887"/>
      <c r="AT14" s="3887"/>
      <c r="AU14" s="3887"/>
      <c r="AV14" s="3887"/>
      <c r="AW14" s="3887"/>
      <c r="AX14" s="3887"/>
      <c r="AY14" s="3887"/>
      <c r="AZ14" s="3887"/>
      <c r="BA14" s="3887"/>
      <c r="BB14" s="3887"/>
      <c r="BC14" s="3887"/>
      <c r="BD14" s="3887"/>
      <c r="BE14" s="3887"/>
      <c r="BF14" s="3887"/>
      <c r="BG14" s="3887"/>
      <c r="BH14" s="3887"/>
      <c r="BI14" s="3887"/>
      <c r="BJ14" s="3887"/>
      <c r="BK14" s="3887"/>
      <c r="BL14" s="3887"/>
      <c r="BM14" s="3887"/>
      <c r="BN14" s="3887"/>
      <c r="BO14" s="3887"/>
      <c r="BP14" s="3887"/>
      <c r="BQ14" s="3887"/>
      <c r="BR14" s="3887"/>
      <c r="BS14" s="3887"/>
      <c r="BT14" s="3887"/>
      <c r="BU14" s="3887"/>
      <c r="BV14" s="3897">
        <v>5906</v>
      </c>
      <c r="BW14" s="3898"/>
      <c r="BX14" s="3898"/>
      <c r="BY14" s="3898"/>
      <c r="BZ14" s="3898"/>
      <c r="CA14" s="3898"/>
      <c r="CB14" s="3085">
        <v>31</v>
      </c>
      <c r="CC14" s="2440"/>
      <c r="CD14" s="2440"/>
      <c r="CE14" s="2440"/>
      <c r="CF14" s="2440"/>
      <c r="CG14" s="2440"/>
      <c r="CH14" s="2440"/>
      <c r="CI14" s="2440"/>
      <c r="CJ14" s="2440"/>
      <c r="CK14" s="2440"/>
      <c r="CL14" s="2440"/>
      <c r="CM14" s="2440"/>
      <c r="CN14" s="2440"/>
      <c r="CO14" s="2440"/>
      <c r="CP14" s="2440"/>
      <c r="CQ14" s="2440"/>
      <c r="CR14" s="2440"/>
      <c r="CS14" s="2440"/>
      <c r="CT14" s="2440"/>
      <c r="CU14" s="2440"/>
      <c r="CV14" s="2440"/>
      <c r="CW14" s="2440"/>
      <c r="CX14" s="2440"/>
      <c r="CY14" s="2440"/>
      <c r="CZ14" s="2440"/>
      <c r="DA14" s="2440"/>
      <c r="DB14" s="2440"/>
      <c r="DC14" s="2440"/>
      <c r="DD14" s="2440"/>
      <c r="DE14" s="2440"/>
      <c r="DF14" s="2440"/>
      <c r="DG14" s="2440"/>
      <c r="DH14" s="2440"/>
      <c r="DI14" s="2440"/>
      <c r="DJ14" s="2440"/>
      <c r="DK14" s="2440"/>
      <c r="DL14" s="2440"/>
      <c r="DM14" s="2440"/>
      <c r="DN14" s="2440"/>
      <c r="DO14" s="2440"/>
      <c r="DP14" s="2440"/>
      <c r="DQ14" s="2440"/>
      <c r="DR14" s="2440"/>
      <c r="DS14" s="2440"/>
      <c r="DT14" s="2440"/>
      <c r="DU14" s="2440"/>
      <c r="DV14" s="2440"/>
      <c r="DW14" s="2440"/>
      <c r="DX14" s="2440"/>
      <c r="DY14" s="2440"/>
      <c r="DZ14" s="2440"/>
      <c r="EA14" s="2440"/>
      <c r="EB14" s="2440"/>
      <c r="EC14" s="2440"/>
      <c r="ED14" s="2440"/>
      <c r="EE14" s="2440"/>
      <c r="EF14" s="2440"/>
      <c r="EG14" s="2440"/>
      <c r="EH14" s="2440"/>
      <c r="EI14" s="2440"/>
      <c r="EJ14" s="2440"/>
      <c r="EK14" s="2440"/>
      <c r="EL14" s="2440"/>
      <c r="EM14" s="2440"/>
      <c r="EN14" s="2440"/>
      <c r="EO14" s="2440"/>
      <c r="EP14" s="2440"/>
      <c r="EQ14" s="2440"/>
      <c r="ER14" s="2440"/>
      <c r="ES14" s="2440"/>
      <c r="ET14" s="2440"/>
      <c r="EU14" s="2440"/>
      <c r="EV14" s="2440"/>
      <c r="EW14" s="2440"/>
      <c r="EX14" s="2440"/>
      <c r="EY14" s="3888"/>
      <c r="EZ14" s="3938">
        <v>2199</v>
      </c>
      <c r="FA14" s="3939"/>
      <c r="FB14" s="3939"/>
      <c r="FC14" s="3939"/>
      <c r="FD14" s="3939"/>
      <c r="FE14" s="3939"/>
      <c r="FF14" s="3939"/>
      <c r="FG14" s="3939"/>
      <c r="FH14" s="3939"/>
      <c r="FI14" s="3939"/>
      <c r="FJ14" s="3939"/>
      <c r="FK14" s="3939"/>
      <c r="FL14" s="3939"/>
      <c r="FM14" s="3939"/>
      <c r="FN14" s="3939"/>
      <c r="FO14" s="3939"/>
      <c r="FP14" s="3939"/>
      <c r="FQ14" s="3939"/>
      <c r="FR14" s="3939"/>
      <c r="FS14" s="3939"/>
      <c r="FT14" s="3939"/>
      <c r="FU14" s="3939"/>
      <c r="FV14" s="3939"/>
      <c r="FW14" s="3939"/>
      <c r="FX14" s="3939"/>
      <c r="FY14" s="3939"/>
      <c r="FZ14" s="3939"/>
      <c r="GA14" s="3939"/>
      <c r="GB14" s="3939"/>
      <c r="GC14" s="3939"/>
      <c r="GD14" s="3939"/>
      <c r="GE14" s="3939"/>
      <c r="GF14" s="3939"/>
      <c r="GG14" s="3939"/>
      <c r="GH14" s="3939"/>
      <c r="GI14" s="3939"/>
      <c r="GJ14" s="3939"/>
      <c r="GK14" s="3939"/>
      <c r="GL14" s="3939"/>
      <c r="GM14" s="3939"/>
      <c r="GN14" s="3939"/>
      <c r="GO14" s="3939"/>
      <c r="GP14" s="3939"/>
      <c r="GQ14" s="3939"/>
      <c r="GR14" s="3939"/>
      <c r="GS14" s="3939"/>
      <c r="GT14" s="3939"/>
      <c r="GU14" s="3939"/>
      <c r="GV14" s="3939"/>
      <c r="GW14" s="3939"/>
      <c r="GX14" s="3939"/>
      <c r="GY14" s="3939"/>
      <c r="GZ14" s="3939"/>
      <c r="HA14" s="3939"/>
      <c r="HB14" s="3939"/>
      <c r="HC14" s="3939"/>
      <c r="HD14" s="3939"/>
      <c r="HE14" s="3939"/>
      <c r="HF14" s="3939"/>
      <c r="HG14" s="3939"/>
      <c r="HH14" s="3939"/>
      <c r="HI14" s="3939"/>
      <c r="HJ14" s="3939"/>
      <c r="HK14" s="3939"/>
      <c r="HL14" s="3939"/>
      <c r="HM14" s="3939"/>
      <c r="HN14" s="3939"/>
      <c r="HO14" s="3939"/>
      <c r="HP14" s="3939"/>
      <c r="HQ14" s="3939"/>
      <c r="HR14" s="3939"/>
      <c r="HS14" s="3939"/>
      <c r="HT14" s="3939"/>
      <c r="HU14" s="3939"/>
      <c r="HV14" s="3939"/>
      <c r="HW14" s="3940"/>
      <c r="HX14" s="115"/>
    </row>
    <row r="15" spans="1:279" s="479" customFormat="1" ht="31.5" customHeight="1">
      <c r="A15" s="650" t="s">
        <v>214</v>
      </c>
      <c r="C15" s="3911" t="s">
        <v>366</v>
      </c>
      <c r="D15" s="3912"/>
      <c r="E15" s="3912"/>
      <c r="F15" s="3912"/>
      <c r="G15" s="3912"/>
      <c r="H15" s="3912"/>
      <c r="I15" s="3912"/>
      <c r="J15" s="3912"/>
      <c r="K15" s="3912"/>
      <c r="L15" s="3912"/>
      <c r="M15" s="3912"/>
      <c r="N15" s="3912"/>
      <c r="O15" s="3912"/>
      <c r="P15" s="3912"/>
      <c r="Q15" s="3912"/>
      <c r="R15" s="3912"/>
      <c r="S15" s="3912"/>
      <c r="T15" s="3912"/>
      <c r="U15" s="3912"/>
      <c r="V15" s="3912"/>
      <c r="W15" s="3912"/>
      <c r="X15" s="3912"/>
      <c r="Y15" s="3912"/>
      <c r="Z15" s="3912"/>
      <c r="AA15" s="3912"/>
      <c r="AB15" s="3912"/>
      <c r="AC15" s="3912"/>
      <c r="AD15" s="3912"/>
      <c r="AE15" s="3912"/>
      <c r="AF15" s="3912"/>
      <c r="AG15" s="3912"/>
      <c r="AH15" s="3912"/>
      <c r="AI15" s="3912"/>
      <c r="AJ15" s="3912"/>
      <c r="AK15" s="3912"/>
      <c r="AL15" s="3912"/>
      <c r="AM15" s="3912"/>
      <c r="AN15" s="3912"/>
      <c r="AO15" s="3912"/>
      <c r="AP15" s="3912"/>
      <c r="AQ15" s="3912"/>
      <c r="AR15" s="3912"/>
      <c r="AS15" s="3912"/>
      <c r="AT15" s="3912"/>
      <c r="AU15" s="3912"/>
      <c r="AV15" s="3912"/>
      <c r="AW15" s="3912"/>
      <c r="AX15" s="3912"/>
      <c r="AY15" s="3912"/>
      <c r="AZ15" s="3912"/>
      <c r="BA15" s="3912"/>
      <c r="BB15" s="3912"/>
      <c r="BC15" s="3912"/>
      <c r="BD15" s="3912"/>
      <c r="BE15" s="3912"/>
      <c r="BF15" s="3912"/>
      <c r="BG15" s="113"/>
      <c r="BH15" s="113"/>
      <c r="BI15" s="113"/>
      <c r="BJ15" s="113"/>
      <c r="BK15" s="113"/>
      <c r="BL15" s="113"/>
      <c r="BM15" s="113"/>
      <c r="BN15" s="113"/>
      <c r="BO15" s="113"/>
      <c r="BP15" s="113"/>
      <c r="BQ15" s="113"/>
      <c r="BR15" s="113"/>
      <c r="BS15" s="113"/>
      <c r="BT15" s="113"/>
      <c r="BU15" s="114"/>
      <c r="BV15" s="3935" t="s">
        <v>441</v>
      </c>
      <c r="BW15" s="3936"/>
      <c r="BX15" s="3936"/>
      <c r="BY15" s="3936"/>
      <c r="BZ15" s="3936"/>
      <c r="CA15" s="3937"/>
      <c r="CB15" s="3911" t="s">
        <v>1457</v>
      </c>
      <c r="CC15" s="3912"/>
      <c r="CD15" s="3912"/>
      <c r="CE15" s="3912"/>
      <c r="CF15" s="3912"/>
      <c r="CG15" s="3912"/>
      <c r="CH15" s="3912"/>
      <c r="CI15" s="3912"/>
      <c r="CJ15" s="3912"/>
      <c r="CK15" s="3912"/>
      <c r="CL15" s="3912"/>
      <c r="CM15" s="3912"/>
      <c r="CN15" s="3912"/>
      <c r="CO15" s="3912"/>
      <c r="CP15" s="3912"/>
      <c r="CQ15" s="3912"/>
      <c r="CR15" s="3912"/>
      <c r="CS15" s="3912"/>
      <c r="CT15" s="3912"/>
      <c r="CU15" s="3912" t="s">
        <v>1519</v>
      </c>
      <c r="CV15" s="3912"/>
      <c r="CW15" s="3912"/>
      <c r="CX15" s="3912"/>
      <c r="CY15" s="3912"/>
      <c r="CZ15" s="3912"/>
      <c r="DA15" s="3912"/>
      <c r="DB15" s="3912"/>
      <c r="DC15" s="3912"/>
      <c r="DD15" s="3912"/>
      <c r="DE15" s="3912"/>
      <c r="DF15" s="3912"/>
      <c r="DG15" s="3912"/>
      <c r="DH15" s="3912"/>
      <c r="DI15" s="3912"/>
      <c r="DJ15" s="3912"/>
      <c r="DK15" s="3912"/>
      <c r="DL15" s="3912"/>
      <c r="DM15" s="3912"/>
      <c r="DN15" s="3916" t="s">
        <v>1520</v>
      </c>
      <c r="DO15" s="3912"/>
      <c r="DP15" s="3912"/>
      <c r="DQ15" s="3912"/>
      <c r="DR15" s="3912"/>
      <c r="DS15" s="3912"/>
      <c r="DT15" s="3912"/>
      <c r="DU15" s="3912"/>
      <c r="DV15" s="3912"/>
      <c r="DW15" s="3912"/>
      <c r="DX15" s="3912"/>
      <c r="DY15" s="3912"/>
      <c r="DZ15" s="3912"/>
      <c r="EA15" s="3912"/>
      <c r="EB15" s="3912"/>
      <c r="EC15" s="3912"/>
      <c r="ED15" s="3912"/>
      <c r="EE15" s="3912"/>
      <c r="EF15" s="3912"/>
      <c r="EG15" s="3912" t="s">
        <v>1315</v>
      </c>
      <c r="EH15" s="3912"/>
      <c r="EI15" s="3912"/>
      <c r="EJ15" s="3912"/>
      <c r="EK15" s="3912"/>
      <c r="EL15" s="3912"/>
      <c r="EM15" s="3912"/>
      <c r="EN15" s="3912"/>
      <c r="EO15" s="3912"/>
      <c r="EP15" s="3912"/>
      <c r="EQ15" s="3912"/>
      <c r="ER15" s="3912"/>
      <c r="ES15" s="3912"/>
      <c r="ET15" s="3912"/>
      <c r="EU15" s="3912"/>
      <c r="EV15" s="3912"/>
      <c r="EW15" s="3912"/>
      <c r="EX15" s="3912"/>
      <c r="EY15" s="3915"/>
      <c r="EZ15" s="3911" t="s">
        <v>1457</v>
      </c>
      <c r="FA15" s="3912"/>
      <c r="FB15" s="3912"/>
      <c r="FC15" s="3912"/>
      <c r="FD15" s="3912"/>
      <c r="FE15" s="3912"/>
      <c r="FF15" s="3912"/>
      <c r="FG15" s="3912"/>
      <c r="FH15" s="3912"/>
      <c r="FI15" s="3912"/>
      <c r="FJ15" s="3912"/>
      <c r="FK15" s="3912"/>
      <c r="FL15" s="3912"/>
      <c r="FM15" s="3912"/>
      <c r="FN15" s="3912"/>
      <c r="FO15" s="3912"/>
      <c r="FP15" s="3912"/>
      <c r="FQ15" s="3912"/>
      <c r="FR15" s="3912"/>
      <c r="FS15" s="3912" t="s">
        <v>1519</v>
      </c>
      <c r="FT15" s="3912"/>
      <c r="FU15" s="3912"/>
      <c r="FV15" s="3912"/>
      <c r="FW15" s="3912"/>
      <c r="FX15" s="3912"/>
      <c r="FY15" s="3912"/>
      <c r="FZ15" s="3912"/>
      <c r="GA15" s="3912"/>
      <c r="GB15" s="3912"/>
      <c r="GC15" s="3912"/>
      <c r="GD15" s="3912"/>
      <c r="GE15" s="3912"/>
      <c r="GF15" s="3912"/>
      <c r="GG15" s="3912"/>
      <c r="GH15" s="3912"/>
      <c r="GI15" s="3912"/>
      <c r="GJ15" s="3912"/>
      <c r="GK15" s="3912"/>
      <c r="GL15" s="3916" t="s">
        <v>1520</v>
      </c>
      <c r="GM15" s="3912"/>
      <c r="GN15" s="3912"/>
      <c r="GO15" s="3912"/>
      <c r="GP15" s="3912"/>
      <c r="GQ15" s="3912"/>
      <c r="GR15" s="3912"/>
      <c r="GS15" s="3912"/>
      <c r="GT15" s="3912"/>
      <c r="GU15" s="3912"/>
      <c r="GV15" s="3912"/>
      <c r="GW15" s="3912"/>
      <c r="GX15" s="3912"/>
      <c r="GY15" s="3912"/>
      <c r="GZ15" s="3912"/>
      <c r="HA15" s="3912"/>
      <c r="HB15" s="3912"/>
      <c r="HC15" s="3912"/>
      <c r="HD15" s="3912"/>
      <c r="HE15" s="3912" t="s">
        <v>1315</v>
      </c>
      <c r="HF15" s="3912"/>
      <c r="HG15" s="3912"/>
      <c r="HH15" s="3912"/>
      <c r="HI15" s="3912"/>
      <c r="HJ15" s="3912"/>
      <c r="HK15" s="3912"/>
      <c r="HL15" s="3912"/>
      <c r="HM15" s="3912"/>
      <c r="HN15" s="3912"/>
      <c r="HO15" s="3912"/>
      <c r="HP15" s="3912"/>
      <c r="HQ15" s="3912"/>
      <c r="HR15" s="3912"/>
      <c r="HS15" s="3912"/>
      <c r="HT15" s="3912"/>
      <c r="HU15" s="3912"/>
      <c r="HV15" s="3912"/>
      <c r="HW15" s="3915"/>
    </row>
    <row r="16" spans="1:279" s="479" customFormat="1" ht="27" customHeight="1">
      <c r="A16" s="650" t="s">
        <v>213</v>
      </c>
      <c r="C16" s="115"/>
      <c r="D16" s="3919" t="s">
        <v>1302</v>
      </c>
      <c r="E16" s="3919"/>
      <c r="F16" s="3919"/>
      <c r="G16" s="3919"/>
      <c r="H16" s="3919"/>
      <c r="I16" s="3919"/>
      <c r="J16" s="3919"/>
      <c r="K16" s="3919"/>
      <c r="L16" s="3919"/>
      <c r="M16" s="3919"/>
      <c r="N16" s="3919"/>
      <c r="O16" s="3919"/>
      <c r="P16" s="3919"/>
      <c r="Q16" s="3919"/>
      <c r="R16" s="3919"/>
      <c r="S16" s="3919"/>
      <c r="T16" s="3919"/>
      <c r="U16" s="3919"/>
      <c r="V16" s="3919"/>
      <c r="W16" s="3919"/>
      <c r="X16" s="3919"/>
      <c r="Y16" s="3919"/>
      <c r="Z16" s="3919"/>
      <c r="AA16" s="3919"/>
      <c r="AB16" s="3919"/>
      <c r="AC16" s="3919"/>
      <c r="AD16" s="3919"/>
      <c r="AE16" s="3919"/>
      <c r="AF16" s="3919"/>
      <c r="AG16" s="3919"/>
      <c r="AH16" s="3919"/>
      <c r="AI16" s="3919"/>
      <c r="AJ16" s="3919"/>
      <c r="AK16" s="3919"/>
      <c r="AL16" s="3919"/>
      <c r="AM16" s="3919"/>
      <c r="AN16" s="3919"/>
      <c r="AO16" s="3919"/>
      <c r="AP16" s="3919"/>
      <c r="AQ16" s="3919"/>
      <c r="AR16" s="3919"/>
      <c r="AS16" s="3919"/>
      <c r="AT16" s="3919"/>
      <c r="AU16" s="3919"/>
      <c r="AV16" s="3919"/>
      <c r="AW16" s="3919"/>
      <c r="AX16" s="3919"/>
      <c r="AY16" s="3919"/>
      <c r="AZ16" s="3919"/>
      <c r="BA16" s="3919"/>
      <c r="BB16" s="3919"/>
      <c r="BC16" s="3919"/>
      <c r="BD16" s="3919"/>
      <c r="BE16" s="3919"/>
      <c r="BF16" s="3919"/>
      <c r="BV16" s="3899">
        <v>5910</v>
      </c>
      <c r="BW16" s="3900"/>
      <c r="BX16" s="3900"/>
      <c r="BY16" s="3900"/>
      <c r="BZ16" s="3900"/>
      <c r="CA16" s="3900"/>
      <c r="CB16" s="2443">
        <f>SUM(CB18:CT20)</f>
        <v>0</v>
      </c>
      <c r="CC16" s="2444"/>
      <c r="CD16" s="2444"/>
      <c r="CE16" s="2444"/>
      <c r="CF16" s="2444"/>
      <c r="CG16" s="2444"/>
      <c r="CH16" s="2444"/>
      <c r="CI16" s="2444"/>
      <c r="CJ16" s="2444"/>
      <c r="CK16" s="2444"/>
      <c r="CL16" s="2444"/>
      <c r="CM16" s="2444"/>
      <c r="CN16" s="2444"/>
      <c r="CO16" s="2444"/>
      <c r="CP16" s="2444"/>
      <c r="CQ16" s="2444"/>
      <c r="CR16" s="2444"/>
      <c r="CS16" s="2444"/>
      <c r="CT16" s="2444"/>
      <c r="CU16" s="2850">
        <f>SUM(CU18:DM20)</f>
        <v>0</v>
      </c>
      <c r="CV16" s="2444"/>
      <c r="CW16" s="2444"/>
      <c r="CX16" s="2444"/>
      <c r="CY16" s="2444"/>
      <c r="CZ16" s="2444"/>
      <c r="DA16" s="2444"/>
      <c r="DB16" s="2444"/>
      <c r="DC16" s="2444"/>
      <c r="DD16" s="2444"/>
      <c r="DE16" s="2444"/>
      <c r="DF16" s="2444"/>
      <c r="DG16" s="2444"/>
      <c r="DH16" s="2444"/>
      <c r="DI16" s="2444"/>
      <c r="DJ16" s="2444"/>
      <c r="DK16" s="2444"/>
      <c r="DL16" s="2444"/>
      <c r="DM16" s="2445"/>
      <c r="DN16" s="3922" t="s">
        <v>0</v>
      </c>
      <c r="DO16" s="3923"/>
      <c r="DP16" s="2444">
        <f>SUM(DP18:ED20)</f>
        <v>0</v>
      </c>
      <c r="DQ16" s="2444"/>
      <c r="DR16" s="2444"/>
      <c r="DS16" s="2444"/>
      <c r="DT16" s="2444"/>
      <c r="DU16" s="2444"/>
      <c r="DV16" s="2444"/>
      <c r="DW16" s="2444"/>
      <c r="DX16" s="2444"/>
      <c r="DY16" s="2444"/>
      <c r="DZ16" s="2444"/>
      <c r="EA16" s="2444"/>
      <c r="EB16" s="2444"/>
      <c r="EC16" s="2444"/>
      <c r="ED16" s="2444"/>
      <c r="EE16" s="3919" t="s">
        <v>1</v>
      </c>
      <c r="EF16" s="3924"/>
      <c r="EG16" s="2850">
        <f>CB16+CU16-DP16</f>
        <v>0</v>
      </c>
      <c r="EH16" s="2444"/>
      <c r="EI16" s="2444"/>
      <c r="EJ16" s="2444"/>
      <c r="EK16" s="2444"/>
      <c r="EL16" s="2444"/>
      <c r="EM16" s="2444"/>
      <c r="EN16" s="2444"/>
      <c r="EO16" s="2444"/>
      <c r="EP16" s="2444"/>
      <c r="EQ16" s="2444"/>
      <c r="ER16" s="2444"/>
      <c r="ES16" s="2444"/>
      <c r="ET16" s="2444"/>
      <c r="EU16" s="2444"/>
      <c r="EV16" s="2444"/>
      <c r="EW16" s="2444"/>
      <c r="EX16" s="2444"/>
      <c r="EY16" s="2851"/>
      <c r="EZ16" s="2399">
        <f>SUM(EZ18:FR20)</f>
        <v>0</v>
      </c>
      <c r="FA16" s="2388"/>
      <c r="FB16" s="2388"/>
      <c r="FC16" s="2388"/>
      <c r="FD16" s="2388"/>
      <c r="FE16" s="2388"/>
      <c r="FF16" s="2388"/>
      <c r="FG16" s="2388"/>
      <c r="FH16" s="2388"/>
      <c r="FI16" s="2388"/>
      <c r="FJ16" s="2388"/>
      <c r="FK16" s="2388"/>
      <c r="FL16" s="2388"/>
      <c r="FM16" s="2388"/>
      <c r="FN16" s="2388"/>
      <c r="FO16" s="2388"/>
      <c r="FP16" s="2388"/>
      <c r="FQ16" s="2388"/>
      <c r="FR16" s="2388"/>
      <c r="FS16" s="2387">
        <f>SUM(FS18:GK20)</f>
        <v>0</v>
      </c>
      <c r="FT16" s="2388"/>
      <c r="FU16" s="2388"/>
      <c r="FV16" s="2388"/>
      <c r="FW16" s="2388"/>
      <c r="FX16" s="2388"/>
      <c r="FY16" s="2388"/>
      <c r="FZ16" s="2388"/>
      <c r="GA16" s="2388"/>
      <c r="GB16" s="2388"/>
      <c r="GC16" s="2388"/>
      <c r="GD16" s="2388"/>
      <c r="GE16" s="2388"/>
      <c r="GF16" s="2388"/>
      <c r="GG16" s="2388"/>
      <c r="GH16" s="2388"/>
      <c r="GI16" s="2388"/>
      <c r="GJ16" s="2388"/>
      <c r="GK16" s="2400"/>
      <c r="GL16" s="3920" t="s">
        <v>0</v>
      </c>
      <c r="GM16" s="3921"/>
      <c r="GN16" s="2388">
        <f>SUM(GN18:HB20)</f>
        <v>0</v>
      </c>
      <c r="GO16" s="2388"/>
      <c r="GP16" s="2388"/>
      <c r="GQ16" s="2388"/>
      <c r="GR16" s="2388"/>
      <c r="GS16" s="2388"/>
      <c r="GT16" s="2388"/>
      <c r="GU16" s="2388"/>
      <c r="GV16" s="2388"/>
      <c r="GW16" s="2388"/>
      <c r="GX16" s="2388"/>
      <c r="GY16" s="2388"/>
      <c r="GZ16" s="2388"/>
      <c r="HA16" s="2388"/>
      <c r="HB16" s="2388"/>
      <c r="HC16" s="3887" t="s">
        <v>1</v>
      </c>
      <c r="HD16" s="3909"/>
      <c r="HE16" s="2387">
        <f>EZ16+FS16-GN16</f>
        <v>0</v>
      </c>
      <c r="HF16" s="2388"/>
      <c r="HG16" s="2388"/>
      <c r="HH16" s="2388"/>
      <c r="HI16" s="2388"/>
      <c r="HJ16" s="2388"/>
      <c r="HK16" s="2388"/>
      <c r="HL16" s="2388"/>
      <c r="HM16" s="2388"/>
      <c r="HN16" s="2388"/>
      <c r="HO16" s="2388"/>
      <c r="HP16" s="2388"/>
      <c r="HQ16" s="2388"/>
      <c r="HR16" s="2388"/>
      <c r="HS16" s="2388"/>
      <c r="HT16" s="2388"/>
      <c r="HU16" s="2388"/>
      <c r="HV16" s="2388"/>
      <c r="HW16" s="2389"/>
    </row>
    <row r="17" spans="1:279" s="479" customFormat="1" ht="16.5" customHeight="1">
      <c r="A17" s="650"/>
      <c r="C17" s="115"/>
      <c r="D17" s="3919" t="s">
        <v>406</v>
      </c>
      <c r="E17" s="3919"/>
      <c r="F17" s="3919"/>
      <c r="G17" s="3919"/>
      <c r="H17" s="3919"/>
      <c r="I17" s="3919"/>
      <c r="J17" s="3919"/>
      <c r="K17" s="3919"/>
      <c r="L17" s="3919"/>
      <c r="M17" s="3919"/>
      <c r="N17" s="3919"/>
      <c r="O17" s="3919"/>
      <c r="P17" s="3919"/>
      <c r="Q17" s="3919"/>
      <c r="R17" s="3919"/>
      <c r="S17" s="3919"/>
      <c r="T17" s="3919"/>
      <c r="U17" s="3919"/>
      <c r="V17" s="3919"/>
      <c r="W17" s="3919"/>
      <c r="X17" s="3919"/>
      <c r="Y17" s="3919"/>
      <c r="Z17" s="3919"/>
      <c r="AA17" s="3919"/>
      <c r="AB17" s="3919"/>
      <c r="AC17" s="3919"/>
      <c r="AD17" s="3919"/>
      <c r="AE17" s="3919"/>
      <c r="AF17" s="3919"/>
      <c r="AG17" s="3919"/>
      <c r="AH17" s="3919"/>
      <c r="AI17" s="3919"/>
      <c r="AJ17" s="3919"/>
      <c r="AK17" s="3919"/>
      <c r="AL17" s="3919"/>
      <c r="AM17" s="3919"/>
      <c r="AN17" s="3919"/>
      <c r="AO17" s="3919"/>
      <c r="AP17" s="3919"/>
      <c r="AQ17" s="3919"/>
      <c r="AR17" s="3919"/>
      <c r="AS17" s="3919"/>
      <c r="AT17" s="3919"/>
      <c r="AU17" s="3919"/>
      <c r="AV17" s="3919"/>
      <c r="AW17" s="3919"/>
      <c r="AX17" s="3919"/>
      <c r="AY17" s="3919"/>
      <c r="AZ17" s="3919"/>
      <c r="BA17" s="3919"/>
      <c r="BB17" s="3919"/>
      <c r="BC17" s="3919"/>
      <c r="BD17" s="3919"/>
      <c r="BE17" s="3919"/>
      <c r="BF17" s="3919"/>
      <c r="BV17" s="3917"/>
      <c r="BW17" s="3918"/>
      <c r="BX17" s="3918"/>
      <c r="BY17" s="3918"/>
      <c r="BZ17" s="3918"/>
      <c r="CA17" s="3918"/>
      <c r="CB17" s="3085"/>
      <c r="CC17" s="2440"/>
      <c r="CD17" s="2440"/>
      <c r="CE17" s="2440"/>
      <c r="CF17" s="2440"/>
      <c r="CG17" s="2440"/>
      <c r="CH17" s="2440"/>
      <c r="CI17" s="2440"/>
      <c r="CJ17" s="2440"/>
      <c r="CK17" s="2440"/>
      <c r="CL17" s="2440"/>
      <c r="CM17" s="2440"/>
      <c r="CN17" s="2440"/>
      <c r="CO17" s="2440"/>
      <c r="CP17" s="2440"/>
      <c r="CQ17" s="2440"/>
      <c r="CR17" s="2440"/>
      <c r="CS17" s="2440"/>
      <c r="CT17" s="2440"/>
      <c r="CU17" s="3084"/>
      <c r="CV17" s="2440"/>
      <c r="CW17" s="2440"/>
      <c r="CX17" s="2440"/>
      <c r="CY17" s="2440"/>
      <c r="CZ17" s="2440"/>
      <c r="DA17" s="2440"/>
      <c r="DB17" s="2440"/>
      <c r="DC17" s="2440"/>
      <c r="DD17" s="2440"/>
      <c r="DE17" s="2440"/>
      <c r="DF17" s="2440"/>
      <c r="DG17" s="2440"/>
      <c r="DH17" s="2440"/>
      <c r="DI17" s="2440"/>
      <c r="DJ17" s="2440"/>
      <c r="DK17" s="2440"/>
      <c r="DL17" s="2440"/>
      <c r="DM17" s="2441"/>
      <c r="DN17" s="3920"/>
      <c r="DO17" s="3921"/>
      <c r="DP17" s="2440"/>
      <c r="DQ17" s="2440"/>
      <c r="DR17" s="2440"/>
      <c r="DS17" s="2440"/>
      <c r="DT17" s="2440"/>
      <c r="DU17" s="2440"/>
      <c r="DV17" s="2440"/>
      <c r="DW17" s="2440"/>
      <c r="DX17" s="2440"/>
      <c r="DY17" s="2440"/>
      <c r="DZ17" s="2440"/>
      <c r="EA17" s="2440"/>
      <c r="EB17" s="2440"/>
      <c r="EC17" s="2440"/>
      <c r="ED17" s="2440"/>
      <c r="EE17" s="3887"/>
      <c r="EF17" s="3909"/>
      <c r="EG17" s="2387"/>
      <c r="EH17" s="2388"/>
      <c r="EI17" s="2388"/>
      <c r="EJ17" s="2388"/>
      <c r="EK17" s="2388"/>
      <c r="EL17" s="2388"/>
      <c r="EM17" s="2388"/>
      <c r="EN17" s="2388"/>
      <c r="EO17" s="2388"/>
      <c r="EP17" s="2388"/>
      <c r="EQ17" s="2388"/>
      <c r="ER17" s="2388"/>
      <c r="ES17" s="2388"/>
      <c r="ET17" s="2388"/>
      <c r="EU17" s="2388"/>
      <c r="EV17" s="2388"/>
      <c r="EW17" s="2388"/>
      <c r="EX17" s="2388"/>
      <c r="EY17" s="2389"/>
      <c r="EZ17" s="3085"/>
      <c r="FA17" s="2440"/>
      <c r="FB17" s="2440"/>
      <c r="FC17" s="2440"/>
      <c r="FD17" s="2440"/>
      <c r="FE17" s="2440"/>
      <c r="FF17" s="2440"/>
      <c r="FG17" s="2440"/>
      <c r="FH17" s="2440"/>
      <c r="FI17" s="2440"/>
      <c r="FJ17" s="2440"/>
      <c r="FK17" s="2440"/>
      <c r="FL17" s="2440"/>
      <c r="FM17" s="2440"/>
      <c r="FN17" s="2440"/>
      <c r="FO17" s="2440"/>
      <c r="FP17" s="2440"/>
      <c r="FQ17" s="2440"/>
      <c r="FR17" s="2441"/>
      <c r="FS17" s="3084"/>
      <c r="FT17" s="2440"/>
      <c r="FU17" s="2440"/>
      <c r="FV17" s="2440"/>
      <c r="FW17" s="2440"/>
      <c r="FX17" s="2440"/>
      <c r="FY17" s="2440"/>
      <c r="FZ17" s="2440"/>
      <c r="GA17" s="2440"/>
      <c r="GB17" s="2440"/>
      <c r="GC17" s="2440"/>
      <c r="GD17" s="2440"/>
      <c r="GE17" s="2440"/>
      <c r="GF17" s="2440"/>
      <c r="GG17" s="2440"/>
      <c r="GH17" s="2440"/>
      <c r="GI17" s="2440"/>
      <c r="GJ17" s="2440"/>
      <c r="GK17" s="2441"/>
      <c r="GL17" s="3913"/>
      <c r="GM17" s="3914"/>
      <c r="GN17" s="2440"/>
      <c r="GO17" s="2440"/>
      <c r="GP17" s="2440"/>
      <c r="GQ17" s="2440"/>
      <c r="GR17" s="2440"/>
      <c r="GS17" s="2440"/>
      <c r="GT17" s="2440"/>
      <c r="GU17" s="2440"/>
      <c r="GV17" s="2440"/>
      <c r="GW17" s="2440"/>
      <c r="GX17" s="2440"/>
      <c r="GY17" s="2440"/>
      <c r="GZ17" s="2440"/>
      <c r="HA17" s="2440"/>
      <c r="HB17" s="2440"/>
      <c r="HC17" s="3887"/>
      <c r="HD17" s="3909"/>
      <c r="HE17" s="2387"/>
      <c r="HF17" s="2388"/>
      <c r="HG17" s="2388"/>
      <c r="HH17" s="2388"/>
      <c r="HI17" s="2388"/>
      <c r="HJ17" s="2388"/>
      <c r="HK17" s="2388"/>
      <c r="HL17" s="2388"/>
      <c r="HM17" s="2388"/>
      <c r="HN17" s="2388"/>
      <c r="HO17" s="2388"/>
      <c r="HP17" s="2388"/>
      <c r="HQ17" s="2388"/>
      <c r="HR17" s="2388"/>
      <c r="HS17" s="2388"/>
      <c r="HT17" s="2388"/>
      <c r="HU17" s="2388"/>
      <c r="HV17" s="2388"/>
      <c r="HW17" s="2389"/>
    </row>
    <row r="18" spans="1:279" s="481" customFormat="1" ht="40.5" customHeight="1">
      <c r="A18" s="650"/>
      <c r="C18" s="112"/>
      <c r="D18" s="3338" t="s">
        <v>1313</v>
      </c>
      <c r="E18" s="3338"/>
      <c r="F18" s="3338"/>
      <c r="G18" s="3338"/>
      <c r="H18" s="3338"/>
      <c r="I18" s="3338"/>
      <c r="J18" s="3338"/>
      <c r="K18" s="3338"/>
      <c r="L18" s="3338"/>
      <c r="M18" s="3338"/>
      <c r="N18" s="3338"/>
      <c r="O18" s="3338"/>
      <c r="P18" s="3338"/>
      <c r="Q18" s="3338"/>
      <c r="R18" s="3338"/>
      <c r="S18" s="3338"/>
      <c r="T18" s="3338"/>
      <c r="U18" s="3338"/>
      <c r="V18" s="3338"/>
      <c r="W18" s="3338"/>
      <c r="X18" s="3338"/>
      <c r="Y18" s="3338"/>
      <c r="Z18" s="3338"/>
      <c r="AA18" s="3338"/>
      <c r="AB18" s="3338"/>
      <c r="AC18" s="3338"/>
      <c r="AD18" s="3338"/>
      <c r="AE18" s="3338"/>
      <c r="AF18" s="3338"/>
      <c r="AG18" s="3338"/>
      <c r="AH18" s="3338"/>
      <c r="AI18" s="3338"/>
      <c r="AJ18" s="3338"/>
      <c r="AK18" s="3338"/>
      <c r="AL18" s="3338"/>
      <c r="AM18" s="3338"/>
      <c r="AN18" s="3338"/>
      <c r="AO18" s="3338"/>
      <c r="AP18" s="3338"/>
      <c r="AQ18" s="3338"/>
      <c r="AR18" s="3338"/>
      <c r="AS18" s="3338"/>
      <c r="AT18" s="3338"/>
      <c r="AU18" s="3338"/>
      <c r="AV18" s="3338"/>
      <c r="AW18" s="3338"/>
      <c r="AX18" s="3338"/>
      <c r="AY18" s="3338"/>
      <c r="AZ18" s="3338"/>
      <c r="BA18" s="3338"/>
      <c r="BB18" s="3338"/>
      <c r="BC18" s="3338"/>
      <c r="BD18" s="3338"/>
      <c r="BE18" s="3338"/>
      <c r="BF18" s="3338"/>
      <c r="BV18" s="3899">
        <v>5911</v>
      </c>
      <c r="BW18" s="3900"/>
      <c r="BX18" s="3900"/>
      <c r="BY18" s="3900"/>
      <c r="BZ18" s="3900"/>
      <c r="CA18" s="3900"/>
      <c r="CB18" s="3891"/>
      <c r="CC18" s="3892"/>
      <c r="CD18" s="3892"/>
      <c r="CE18" s="3892"/>
      <c r="CF18" s="3892"/>
      <c r="CG18" s="3892"/>
      <c r="CH18" s="3892"/>
      <c r="CI18" s="3892"/>
      <c r="CJ18" s="3892"/>
      <c r="CK18" s="3892"/>
      <c r="CL18" s="3892"/>
      <c r="CM18" s="3892"/>
      <c r="CN18" s="3892"/>
      <c r="CO18" s="3892"/>
      <c r="CP18" s="3892"/>
      <c r="CQ18" s="3892"/>
      <c r="CR18" s="3892"/>
      <c r="CS18" s="3892"/>
      <c r="CT18" s="3892"/>
      <c r="CU18" s="3894"/>
      <c r="CV18" s="3892"/>
      <c r="CW18" s="3892"/>
      <c r="CX18" s="3892"/>
      <c r="CY18" s="3892"/>
      <c r="CZ18" s="3892"/>
      <c r="DA18" s="3892"/>
      <c r="DB18" s="3892"/>
      <c r="DC18" s="3892"/>
      <c r="DD18" s="3892"/>
      <c r="DE18" s="3892"/>
      <c r="DF18" s="3892"/>
      <c r="DG18" s="3892"/>
      <c r="DH18" s="3892"/>
      <c r="DI18" s="3892"/>
      <c r="DJ18" s="3892"/>
      <c r="DK18" s="3892"/>
      <c r="DL18" s="3892"/>
      <c r="DM18" s="3893"/>
      <c r="DN18" s="3679" t="s">
        <v>0</v>
      </c>
      <c r="DO18" s="3555"/>
      <c r="DP18" s="3910"/>
      <c r="DQ18" s="3910"/>
      <c r="DR18" s="3910"/>
      <c r="DS18" s="3910"/>
      <c r="DT18" s="3910"/>
      <c r="DU18" s="3910"/>
      <c r="DV18" s="3910"/>
      <c r="DW18" s="3910"/>
      <c r="DX18" s="3910"/>
      <c r="DY18" s="3910"/>
      <c r="DZ18" s="3910"/>
      <c r="EA18" s="3910"/>
      <c r="EB18" s="3910"/>
      <c r="EC18" s="3910"/>
      <c r="ED18" s="3910"/>
      <c r="EE18" s="3555" t="s">
        <v>1</v>
      </c>
      <c r="EF18" s="3680"/>
      <c r="EG18" s="2852">
        <f>CB18+CU18-DP18</f>
        <v>0</v>
      </c>
      <c r="EH18" s="2853"/>
      <c r="EI18" s="2853"/>
      <c r="EJ18" s="2853"/>
      <c r="EK18" s="2853"/>
      <c r="EL18" s="2853"/>
      <c r="EM18" s="2853"/>
      <c r="EN18" s="2853"/>
      <c r="EO18" s="2853"/>
      <c r="EP18" s="2853"/>
      <c r="EQ18" s="2853"/>
      <c r="ER18" s="2853"/>
      <c r="ES18" s="2853"/>
      <c r="ET18" s="2853"/>
      <c r="EU18" s="2853"/>
      <c r="EV18" s="2853"/>
      <c r="EW18" s="2853"/>
      <c r="EX18" s="2853"/>
      <c r="EY18" s="2854"/>
      <c r="EZ18" s="3891"/>
      <c r="FA18" s="3892"/>
      <c r="FB18" s="3892"/>
      <c r="FC18" s="3892"/>
      <c r="FD18" s="3892"/>
      <c r="FE18" s="3892"/>
      <c r="FF18" s="3892"/>
      <c r="FG18" s="3892"/>
      <c r="FH18" s="3892"/>
      <c r="FI18" s="3892"/>
      <c r="FJ18" s="3892"/>
      <c r="FK18" s="3892"/>
      <c r="FL18" s="3892"/>
      <c r="FM18" s="3892"/>
      <c r="FN18" s="3892"/>
      <c r="FO18" s="3892"/>
      <c r="FP18" s="3892"/>
      <c r="FQ18" s="3892"/>
      <c r="FR18" s="3893"/>
      <c r="FS18" s="3894"/>
      <c r="FT18" s="3892"/>
      <c r="FU18" s="3892"/>
      <c r="FV18" s="3892"/>
      <c r="FW18" s="3892"/>
      <c r="FX18" s="3892"/>
      <c r="FY18" s="3892"/>
      <c r="FZ18" s="3892"/>
      <c r="GA18" s="3892"/>
      <c r="GB18" s="3892"/>
      <c r="GC18" s="3892"/>
      <c r="GD18" s="3892"/>
      <c r="GE18" s="3892"/>
      <c r="GF18" s="3892"/>
      <c r="GG18" s="3892"/>
      <c r="GH18" s="3892"/>
      <c r="GI18" s="3892"/>
      <c r="GJ18" s="3892"/>
      <c r="GK18" s="3893"/>
      <c r="GL18" s="3679" t="s">
        <v>0</v>
      </c>
      <c r="GM18" s="3555"/>
      <c r="GN18" s="3910"/>
      <c r="GO18" s="3910"/>
      <c r="GP18" s="3910"/>
      <c r="GQ18" s="3910"/>
      <c r="GR18" s="3910"/>
      <c r="GS18" s="3910"/>
      <c r="GT18" s="3910"/>
      <c r="GU18" s="3910"/>
      <c r="GV18" s="3910"/>
      <c r="GW18" s="3910"/>
      <c r="GX18" s="3910"/>
      <c r="GY18" s="3910"/>
      <c r="GZ18" s="3910"/>
      <c r="HA18" s="3910"/>
      <c r="HB18" s="3910"/>
      <c r="HC18" s="3555" t="s">
        <v>1</v>
      </c>
      <c r="HD18" s="3680"/>
      <c r="HE18" s="2852">
        <f>EZ18+FS18-GN18</f>
        <v>0</v>
      </c>
      <c r="HF18" s="3904"/>
      <c r="HG18" s="3904"/>
      <c r="HH18" s="3904"/>
      <c r="HI18" s="3904"/>
      <c r="HJ18" s="3904"/>
      <c r="HK18" s="3904"/>
      <c r="HL18" s="3904"/>
      <c r="HM18" s="3904"/>
      <c r="HN18" s="3904"/>
      <c r="HO18" s="3904"/>
      <c r="HP18" s="3904"/>
      <c r="HQ18" s="3904"/>
      <c r="HR18" s="3904"/>
      <c r="HS18" s="3904"/>
      <c r="HT18" s="3904"/>
      <c r="HU18" s="3904"/>
      <c r="HV18" s="3904"/>
      <c r="HW18" s="3905"/>
      <c r="HX18" s="479"/>
      <c r="HY18" s="479"/>
      <c r="HZ18" s="479"/>
      <c r="IA18" s="479"/>
      <c r="IB18" s="479"/>
      <c r="IC18" s="479"/>
      <c r="ID18" s="479"/>
      <c r="IE18" s="479"/>
      <c r="IF18" s="479"/>
      <c r="IG18" s="479"/>
      <c r="IH18" s="479"/>
      <c r="II18" s="479"/>
      <c r="IJ18" s="479"/>
      <c r="IK18" s="479"/>
      <c r="IL18" s="479"/>
      <c r="IM18" s="479"/>
      <c r="IN18" s="479"/>
      <c r="IO18" s="479"/>
      <c r="IP18" s="479"/>
      <c r="IQ18" s="479"/>
      <c r="IR18" s="479"/>
      <c r="IS18" s="479"/>
      <c r="IT18" s="479"/>
      <c r="IU18" s="479"/>
      <c r="IV18" s="479"/>
      <c r="IW18" s="479"/>
      <c r="IX18" s="479"/>
      <c r="IY18" s="479"/>
      <c r="IZ18" s="479"/>
      <c r="JA18" s="479"/>
      <c r="JB18" s="479"/>
      <c r="JC18" s="479"/>
      <c r="JD18" s="479"/>
      <c r="JE18" s="479"/>
      <c r="JF18" s="479"/>
      <c r="JG18" s="479"/>
      <c r="JH18" s="479"/>
      <c r="JI18" s="479"/>
      <c r="JJ18" s="479"/>
      <c r="JK18" s="479"/>
      <c r="JL18" s="479"/>
      <c r="JM18" s="479"/>
      <c r="JN18" s="479"/>
      <c r="JO18" s="479"/>
      <c r="JP18" s="479"/>
      <c r="JQ18" s="479"/>
      <c r="JR18" s="479"/>
      <c r="JS18" s="479"/>
    </row>
    <row r="19" spans="1:279" s="473" customFormat="1" ht="57.75" customHeight="1">
      <c r="A19" s="650"/>
      <c r="C19" s="110"/>
      <c r="D19" s="2426" t="s">
        <v>1314</v>
      </c>
      <c r="E19" s="2426"/>
      <c r="F19" s="2426"/>
      <c r="G19" s="2426"/>
      <c r="H19" s="2426"/>
      <c r="I19" s="2426"/>
      <c r="J19" s="2426"/>
      <c r="K19" s="2426"/>
      <c r="L19" s="2426"/>
      <c r="M19" s="2426"/>
      <c r="N19" s="2426"/>
      <c r="O19" s="2426"/>
      <c r="P19" s="2426"/>
      <c r="Q19" s="2426"/>
      <c r="R19" s="2426"/>
      <c r="S19" s="2426"/>
      <c r="T19" s="2426"/>
      <c r="U19" s="2426"/>
      <c r="V19" s="2426"/>
      <c r="W19" s="2426"/>
      <c r="X19" s="2426"/>
      <c r="Y19" s="2426"/>
      <c r="Z19" s="2426"/>
      <c r="AA19" s="2426"/>
      <c r="AB19" s="2426"/>
      <c r="AC19" s="2426"/>
      <c r="AD19" s="2426"/>
      <c r="AE19" s="2426"/>
      <c r="AF19" s="2426"/>
      <c r="AG19" s="2426"/>
      <c r="AH19" s="2426"/>
      <c r="AI19" s="2426"/>
      <c r="AJ19" s="2426"/>
      <c r="AK19" s="2426"/>
      <c r="AL19" s="2426"/>
      <c r="AM19" s="2426"/>
      <c r="AN19" s="2426"/>
      <c r="AO19" s="2426"/>
      <c r="AP19" s="2426"/>
      <c r="AQ19" s="2426"/>
      <c r="AR19" s="2426"/>
      <c r="AS19" s="2426"/>
      <c r="AT19" s="2426"/>
      <c r="AU19" s="2426"/>
      <c r="AV19" s="2426"/>
      <c r="AW19" s="2426"/>
      <c r="AX19" s="2426"/>
      <c r="AY19" s="2426"/>
      <c r="AZ19" s="2426"/>
      <c r="BA19" s="2426"/>
      <c r="BB19" s="2426"/>
      <c r="BC19" s="2426"/>
      <c r="BD19" s="2426"/>
      <c r="BE19" s="2426"/>
      <c r="BF19" s="2426"/>
      <c r="BV19" s="3902">
        <v>5912</v>
      </c>
      <c r="BW19" s="3903"/>
      <c r="BX19" s="3903"/>
      <c r="BY19" s="3903"/>
      <c r="BZ19" s="3903"/>
      <c r="CA19" s="3903"/>
      <c r="CB19" s="2408"/>
      <c r="CC19" s="3889"/>
      <c r="CD19" s="3889"/>
      <c r="CE19" s="3889"/>
      <c r="CF19" s="3889"/>
      <c r="CG19" s="3889"/>
      <c r="CH19" s="3889"/>
      <c r="CI19" s="3889"/>
      <c r="CJ19" s="3889"/>
      <c r="CK19" s="3889"/>
      <c r="CL19" s="3889"/>
      <c r="CM19" s="3889"/>
      <c r="CN19" s="3889"/>
      <c r="CO19" s="3889"/>
      <c r="CP19" s="3889"/>
      <c r="CQ19" s="3889"/>
      <c r="CR19" s="3889"/>
      <c r="CS19" s="3889"/>
      <c r="CT19" s="3889"/>
      <c r="CU19" s="2454"/>
      <c r="CV19" s="3889"/>
      <c r="CW19" s="3889"/>
      <c r="CX19" s="3889"/>
      <c r="CY19" s="3889"/>
      <c r="CZ19" s="3889"/>
      <c r="DA19" s="3889"/>
      <c r="DB19" s="3889"/>
      <c r="DC19" s="3889"/>
      <c r="DD19" s="3889"/>
      <c r="DE19" s="3889"/>
      <c r="DF19" s="3889"/>
      <c r="DG19" s="3889"/>
      <c r="DH19" s="3889"/>
      <c r="DI19" s="3889"/>
      <c r="DJ19" s="3889"/>
      <c r="DK19" s="3889"/>
      <c r="DL19" s="3889"/>
      <c r="DM19" s="3890"/>
      <c r="DN19" s="2461" t="s">
        <v>0</v>
      </c>
      <c r="DO19" s="2462"/>
      <c r="DP19" s="2409"/>
      <c r="DQ19" s="2409"/>
      <c r="DR19" s="2409"/>
      <c r="DS19" s="2409"/>
      <c r="DT19" s="2409"/>
      <c r="DU19" s="2409"/>
      <c r="DV19" s="2409"/>
      <c r="DW19" s="2409"/>
      <c r="DX19" s="2409"/>
      <c r="DY19" s="2409"/>
      <c r="DZ19" s="2409"/>
      <c r="EA19" s="2409"/>
      <c r="EB19" s="2409"/>
      <c r="EC19" s="2409"/>
      <c r="ED19" s="2409"/>
      <c r="EE19" s="2462" t="s">
        <v>1</v>
      </c>
      <c r="EF19" s="3906"/>
      <c r="EG19" s="2852">
        <f>CB19+CU19-DP19</f>
        <v>0</v>
      </c>
      <c r="EH19" s="2853"/>
      <c r="EI19" s="2853"/>
      <c r="EJ19" s="2853"/>
      <c r="EK19" s="2853"/>
      <c r="EL19" s="2853"/>
      <c r="EM19" s="2853"/>
      <c r="EN19" s="2853"/>
      <c r="EO19" s="2853"/>
      <c r="EP19" s="2853"/>
      <c r="EQ19" s="2853"/>
      <c r="ER19" s="2853"/>
      <c r="ES19" s="2853"/>
      <c r="ET19" s="2853"/>
      <c r="EU19" s="2853"/>
      <c r="EV19" s="2853"/>
      <c r="EW19" s="2853"/>
      <c r="EX19" s="2853"/>
      <c r="EY19" s="2854"/>
      <c r="EZ19" s="2408"/>
      <c r="FA19" s="3889"/>
      <c r="FB19" s="3889"/>
      <c r="FC19" s="3889"/>
      <c r="FD19" s="3889"/>
      <c r="FE19" s="3889"/>
      <c r="FF19" s="3889"/>
      <c r="FG19" s="3889"/>
      <c r="FH19" s="3889"/>
      <c r="FI19" s="3889"/>
      <c r="FJ19" s="3889"/>
      <c r="FK19" s="3889"/>
      <c r="FL19" s="3889"/>
      <c r="FM19" s="3889"/>
      <c r="FN19" s="3889"/>
      <c r="FO19" s="3889"/>
      <c r="FP19" s="3889"/>
      <c r="FQ19" s="3889"/>
      <c r="FR19" s="3890"/>
      <c r="FS19" s="2454"/>
      <c r="FT19" s="3889"/>
      <c r="FU19" s="3889"/>
      <c r="FV19" s="3889"/>
      <c r="FW19" s="3889"/>
      <c r="FX19" s="3889"/>
      <c r="FY19" s="3889"/>
      <c r="FZ19" s="3889"/>
      <c r="GA19" s="3889"/>
      <c r="GB19" s="3889"/>
      <c r="GC19" s="3889"/>
      <c r="GD19" s="3889"/>
      <c r="GE19" s="3889"/>
      <c r="GF19" s="3889"/>
      <c r="GG19" s="3889"/>
      <c r="GH19" s="3889"/>
      <c r="GI19" s="3889"/>
      <c r="GJ19" s="3889"/>
      <c r="GK19" s="3890"/>
      <c r="GL19" s="2461" t="s">
        <v>0</v>
      </c>
      <c r="GM19" s="2462"/>
      <c r="GN19" s="2409"/>
      <c r="GO19" s="2409"/>
      <c r="GP19" s="2409"/>
      <c r="GQ19" s="2409"/>
      <c r="GR19" s="2409"/>
      <c r="GS19" s="2409"/>
      <c r="GT19" s="2409"/>
      <c r="GU19" s="2409"/>
      <c r="GV19" s="2409"/>
      <c r="GW19" s="2409"/>
      <c r="GX19" s="2409"/>
      <c r="GY19" s="2409"/>
      <c r="GZ19" s="2409"/>
      <c r="HA19" s="2409"/>
      <c r="HB19" s="2409"/>
      <c r="HC19" s="2462" t="s">
        <v>1</v>
      </c>
      <c r="HD19" s="3906"/>
      <c r="HE19" s="2852">
        <f>EZ19+FS19-GN19</f>
        <v>0</v>
      </c>
      <c r="HF19" s="3904"/>
      <c r="HG19" s="3904"/>
      <c r="HH19" s="3904"/>
      <c r="HI19" s="3904"/>
      <c r="HJ19" s="3904"/>
      <c r="HK19" s="3904"/>
      <c r="HL19" s="3904"/>
      <c r="HM19" s="3904"/>
      <c r="HN19" s="3904"/>
      <c r="HO19" s="3904"/>
      <c r="HP19" s="3904"/>
      <c r="HQ19" s="3904"/>
      <c r="HR19" s="3904"/>
      <c r="HS19" s="3904"/>
      <c r="HT19" s="3904"/>
      <c r="HU19" s="3904"/>
      <c r="HV19" s="3904"/>
      <c r="HW19" s="3905"/>
      <c r="HX19" s="479"/>
      <c r="HY19" s="479"/>
      <c r="HZ19" s="479"/>
      <c r="IA19" s="479"/>
      <c r="IB19" s="479"/>
      <c r="IC19" s="479"/>
      <c r="ID19" s="479"/>
      <c r="IE19" s="479"/>
      <c r="IF19" s="479"/>
      <c r="IG19" s="479"/>
      <c r="IH19" s="479"/>
      <c r="II19" s="479"/>
      <c r="IJ19" s="479"/>
      <c r="IK19" s="479"/>
      <c r="IL19" s="479"/>
      <c r="IM19" s="479"/>
      <c r="IN19" s="479"/>
      <c r="IO19" s="479"/>
      <c r="IP19" s="479"/>
      <c r="IQ19" s="479"/>
      <c r="IR19" s="479"/>
      <c r="IS19" s="479"/>
      <c r="IT19" s="479"/>
      <c r="IU19" s="479"/>
      <c r="IV19" s="479"/>
      <c r="IW19" s="479"/>
      <c r="IX19" s="479"/>
      <c r="IY19" s="479"/>
      <c r="IZ19" s="479"/>
      <c r="JA19" s="479"/>
      <c r="JB19" s="479"/>
      <c r="JC19" s="479"/>
      <c r="JD19" s="479"/>
      <c r="JE19" s="479"/>
      <c r="JF19" s="479"/>
      <c r="JG19" s="479"/>
      <c r="JH19" s="479"/>
      <c r="JI19" s="479"/>
      <c r="JJ19" s="479"/>
      <c r="JK19" s="479"/>
      <c r="JL19" s="479"/>
      <c r="JM19" s="479"/>
      <c r="JN19" s="479"/>
      <c r="JO19" s="479"/>
      <c r="JP19" s="479"/>
      <c r="JQ19" s="479"/>
      <c r="JR19" s="479"/>
      <c r="JS19" s="479"/>
    </row>
    <row r="20" spans="1:279" s="478" customFormat="1" ht="17.25" customHeight="1" thickBot="1">
      <c r="A20" s="650"/>
      <c r="C20" s="116"/>
      <c r="D20" s="3881" t="s">
        <v>1145</v>
      </c>
      <c r="E20" s="3881"/>
      <c r="F20" s="3881"/>
      <c r="G20" s="3881"/>
      <c r="H20" s="3881"/>
      <c r="I20" s="3881"/>
      <c r="J20" s="3881"/>
      <c r="K20" s="3881"/>
      <c r="L20" s="3881"/>
      <c r="M20" s="3881"/>
      <c r="N20" s="3881"/>
      <c r="O20" s="3881"/>
      <c r="P20" s="3881"/>
      <c r="Q20" s="3881"/>
      <c r="R20" s="3881"/>
      <c r="S20" s="3881"/>
      <c r="T20" s="3881"/>
      <c r="U20" s="3881"/>
      <c r="V20" s="3881"/>
      <c r="W20" s="3881"/>
      <c r="X20" s="3881"/>
      <c r="Y20" s="3881"/>
      <c r="Z20" s="3881"/>
      <c r="AA20" s="3881"/>
      <c r="AB20" s="3881"/>
      <c r="AC20" s="3881"/>
      <c r="AD20" s="3881"/>
      <c r="AE20" s="3881"/>
      <c r="AF20" s="3881"/>
      <c r="AG20" s="3881"/>
      <c r="AH20" s="3881"/>
      <c r="AI20" s="3881"/>
      <c r="AJ20" s="3881"/>
      <c r="AK20" s="3881"/>
      <c r="AL20" s="3881"/>
      <c r="AM20" s="3881"/>
      <c r="AN20" s="3881"/>
      <c r="AO20" s="3881"/>
      <c r="AP20" s="3881"/>
      <c r="AQ20" s="3881"/>
      <c r="AR20" s="3881"/>
      <c r="AS20" s="3881"/>
      <c r="AT20" s="3881"/>
      <c r="AU20" s="3881"/>
      <c r="AV20" s="3881"/>
      <c r="AW20" s="3881"/>
      <c r="AX20" s="3881"/>
      <c r="AY20" s="3881"/>
      <c r="AZ20" s="3881"/>
      <c r="BA20" s="3881"/>
      <c r="BB20" s="3881"/>
      <c r="BC20" s="3881"/>
      <c r="BD20" s="3881"/>
      <c r="BE20" s="3881"/>
      <c r="BF20" s="3881"/>
      <c r="BG20" s="477"/>
      <c r="BH20" s="477"/>
      <c r="BI20" s="477"/>
      <c r="BJ20" s="477"/>
      <c r="BK20" s="477"/>
      <c r="BL20" s="477"/>
      <c r="BM20" s="477"/>
      <c r="BN20" s="477"/>
      <c r="BO20" s="477"/>
      <c r="BP20" s="477"/>
      <c r="BQ20" s="477"/>
      <c r="BR20" s="477"/>
      <c r="BS20" s="477"/>
      <c r="BT20" s="477"/>
      <c r="BU20" s="477"/>
      <c r="BV20" s="3895">
        <v>5913</v>
      </c>
      <c r="BW20" s="3896"/>
      <c r="BX20" s="3896"/>
      <c r="BY20" s="3896"/>
      <c r="BZ20" s="3896"/>
      <c r="CA20" s="3896"/>
      <c r="CB20" s="2413"/>
      <c r="CC20" s="2414"/>
      <c r="CD20" s="2414"/>
      <c r="CE20" s="2414"/>
      <c r="CF20" s="2414"/>
      <c r="CG20" s="2414"/>
      <c r="CH20" s="2414"/>
      <c r="CI20" s="2414"/>
      <c r="CJ20" s="2414"/>
      <c r="CK20" s="2414"/>
      <c r="CL20" s="2414"/>
      <c r="CM20" s="2414"/>
      <c r="CN20" s="2414"/>
      <c r="CO20" s="2414"/>
      <c r="CP20" s="2414"/>
      <c r="CQ20" s="2414"/>
      <c r="CR20" s="2414"/>
      <c r="CS20" s="2414"/>
      <c r="CT20" s="2414"/>
      <c r="CU20" s="3322"/>
      <c r="CV20" s="2414"/>
      <c r="CW20" s="2414"/>
      <c r="CX20" s="2414"/>
      <c r="CY20" s="2414"/>
      <c r="CZ20" s="2414"/>
      <c r="DA20" s="2414"/>
      <c r="DB20" s="2414"/>
      <c r="DC20" s="2414"/>
      <c r="DD20" s="2414"/>
      <c r="DE20" s="2414"/>
      <c r="DF20" s="2414"/>
      <c r="DG20" s="2414"/>
      <c r="DH20" s="2414"/>
      <c r="DI20" s="2414"/>
      <c r="DJ20" s="2414"/>
      <c r="DK20" s="2414"/>
      <c r="DL20" s="2414"/>
      <c r="DM20" s="2415"/>
      <c r="DN20" s="3882" t="s">
        <v>0</v>
      </c>
      <c r="DO20" s="3883"/>
      <c r="DP20" s="2414"/>
      <c r="DQ20" s="2414"/>
      <c r="DR20" s="2414"/>
      <c r="DS20" s="2414"/>
      <c r="DT20" s="2414"/>
      <c r="DU20" s="2414"/>
      <c r="DV20" s="2414"/>
      <c r="DW20" s="2414"/>
      <c r="DX20" s="2414"/>
      <c r="DY20" s="2414"/>
      <c r="DZ20" s="2414"/>
      <c r="EA20" s="2414"/>
      <c r="EB20" s="2414"/>
      <c r="EC20" s="2414"/>
      <c r="ED20" s="2414"/>
      <c r="EE20" s="3883" t="s">
        <v>1</v>
      </c>
      <c r="EF20" s="3901"/>
      <c r="EG20" s="3884">
        <f>CB20+CU20-DP20</f>
        <v>0</v>
      </c>
      <c r="EH20" s="3907"/>
      <c r="EI20" s="3907"/>
      <c r="EJ20" s="3907"/>
      <c r="EK20" s="3907"/>
      <c r="EL20" s="3907"/>
      <c r="EM20" s="3907"/>
      <c r="EN20" s="3907"/>
      <c r="EO20" s="3907"/>
      <c r="EP20" s="3907"/>
      <c r="EQ20" s="3907"/>
      <c r="ER20" s="3907"/>
      <c r="ES20" s="3907"/>
      <c r="ET20" s="3907"/>
      <c r="EU20" s="3907"/>
      <c r="EV20" s="3907"/>
      <c r="EW20" s="3907"/>
      <c r="EX20" s="3907"/>
      <c r="EY20" s="3908"/>
      <c r="EZ20" s="2413"/>
      <c r="FA20" s="2414"/>
      <c r="FB20" s="2414"/>
      <c r="FC20" s="2414"/>
      <c r="FD20" s="2414"/>
      <c r="FE20" s="2414"/>
      <c r="FF20" s="2414"/>
      <c r="FG20" s="2414"/>
      <c r="FH20" s="2414"/>
      <c r="FI20" s="2414"/>
      <c r="FJ20" s="2414"/>
      <c r="FK20" s="2414"/>
      <c r="FL20" s="2414"/>
      <c r="FM20" s="2414"/>
      <c r="FN20" s="2414"/>
      <c r="FO20" s="2414"/>
      <c r="FP20" s="2414"/>
      <c r="FQ20" s="2414"/>
      <c r="FR20" s="2415"/>
      <c r="FS20" s="3322"/>
      <c r="FT20" s="2414"/>
      <c r="FU20" s="2414"/>
      <c r="FV20" s="2414"/>
      <c r="FW20" s="2414"/>
      <c r="FX20" s="2414"/>
      <c r="FY20" s="2414"/>
      <c r="FZ20" s="2414"/>
      <c r="GA20" s="2414"/>
      <c r="GB20" s="2414"/>
      <c r="GC20" s="2414"/>
      <c r="GD20" s="2414"/>
      <c r="GE20" s="2414"/>
      <c r="GF20" s="2414"/>
      <c r="GG20" s="2414"/>
      <c r="GH20" s="2414"/>
      <c r="GI20" s="2414"/>
      <c r="GJ20" s="2414"/>
      <c r="GK20" s="2415"/>
      <c r="GL20" s="3882" t="s">
        <v>0</v>
      </c>
      <c r="GM20" s="3883"/>
      <c r="GN20" s="2414"/>
      <c r="GO20" s="2414"/>
      <c r="GP20" s="2414"/>
      <c r="GQ20" s="2414"/>
      <c r="GR20" s="2414"/>
      <c r="GS20" s="2414"/>
      <c r="GT20" s="2414"/>
      <c r="GU20" s="2414"/>
      <c r="GV20" s="2414"/>
      <c r="GW20" s="2414"/>
      <c r="GX20" s="2414"/>
      <c r="GY20" s="2414"/>
      <c r="GZ20" s="2414"/>
      <c r="HA20" s="2414"/>
      <c r="HB20" s="2414"/>
      <c r="HC20" s="3883" t="s">
        <v>1</v>
      </c>
      <c r="HD20" s="3901"/>
      <c r="HE20" s="3884">
        <f>EZ20+FS20-GN20</f>
        <v>0</v>
      </c>
      <c r="HF20" s="3885"/>
      <c r="HG20" s="3885"/>
      <c r="HH20" s="3885"/>
      <c r="HI20" s="3885"/>
      <c r="HJ20" s="3885"/>
      <c r="HK20" s="3885"/>
      <c r="HL20" s="3885"/>
      <c r="HM20" s="3885"/>
      <c r="HN20" s="3885"/>
      <c r="HO20" s="3885"/>
      <c r="HP20" s="3885"/>
      <c r="HQ20" s="3885"/>
      <c r="HR20" s="3885"/>
      <c r="HS20" s="3885"/>
      <c r="HT20" s="3885"/>
      <c r="HU20" s="3885"/>
      <c r="HV20" s="3885"/>
      <c r="HW20" s="3886"/>
      <c r="HX20" s="479"/>
      <c r="HY20" s="479"/>
      <c r="HZ20" s="479"/>
      <c r="IA20" s="479"/>
      <c r="IB20" s="479"/>
      <c r="IC20" s="479"/>
      <c r="ID20" s="479"/>
      <c r="IE20" s="479"/>
      <c r="IF20" s="479"/>
      <c r="IG20" s="479"/>
      <c r="IH20" s="479"/>
      <c r="II20" s="479"/>
      <c r="IJ20" s="479"/>
      <c r="IK20" s="479"/>
      <c r="IL20" s="479"/>
      <c r="IM20" s="479"/>
      <c r="IN20" s="479"/>
      <c r="IO20" s="479"/>
      <c r="IP20" s="479"/>
      <c r="IQ20" s="479"/>
      <c r="IR20" s="479"/>
      <c r="IS20" s="479"/>
      <c r="IT20" s="479"/>
      <c r="IU20" s="479"/>
      <c r="IV20" s="479"/>
      <c r="IW20" s="479"/>
      <c r="IX20" s="479"/>
      <c r="IY20" s="479"/>
      <c r="IZ20" s="479"/>
      <c r="JA20" s="479"/>
      <c r="JB20" s="479"/>
      <c r="JC20" s="479"/>
      <c r="JD20" s="479"/>
      <c r="JE20" s="479"/>
      <c r="JF20" s="479"/>
      <c r="JG20" s="479"/>
      <c r="JH20" s="479"/>
      <c r="JI20" s="479"/>
      <c r="JJ20" s="479"/>
      <c r="JK20" s="479"/>
      <c r="JL20" s="479"/>
      <c r="JM20" s="479"/>
      <c r="JN20" s="479"/>
      <c r="JO20" s="479"/>
      <c r="JP20" s="479"/>
      <c r="JQ20" s="479"/>
      <c r="JR20" s="479"/>
      <c r="JS20" s="479"/>
    </row>
    <row r="21" spans="1:279" s="479" customFormat="1" ht="12.75">
      <c r="A21" s="650" t="s">
        <v>214</v>
      </c>
    </row>
    <row r="22" spans="1:279" s="117" customFormat="1" ht="15.75" customHeight="1">
      <c r="A22" s="690"/>
      <c r="G22" s="1010" t="s">
        <v>426</v>
      </c>
      <c r="H22" s="1010"/>
      <c r="I22" s="1010"/>
      <c r="J22" s="1010"/>
      <c r="K22" s="1010"/>
      <c r="L22" s="1010"/>
      <c r="M22" s="1010"/>
      <c r="N22" s="1010"/>
      <c r="O22" s="1010"/>
      <c r="P22" s="1010"/>
      <c r="Q22" s="1010"/>
      <c r="R22" s="1010"/>
      <c r="S22" s="1010"/>
      <c r="T22" s="1010"/>
      <c r="U22" s="1010"/>
      <c r="V22" s="1010"/>
      <c r="W22" s="1010"/>
      <c r="X22" s="1010"/>
      <c r="Y22" s="1010"/>
      <c r="Z22" s="1010"/>
      <c r="AA22" s="1010"/>
      <c r="AB22" s="1010"/>
      <c r="AC22" s="1010"/>
      <c r="AD22" s="1010"/>
      <c r="AE22" s="1010"/>
      <c r="AF22" s="1010"/>
      <c r="AG22" s="1010"/>
      <c r="AH22" s="1010"/>
      <c r="AI22" s="1010"/>
      <c r="AJ22" s="1010"/>
      <c r="AK22" s="1010"/>
      <c r="AL22" s="1010"/>
      <c r="AM22" s="1010"/>
      <c r="AN22" s="1010"/>
      <c r="AO22" s="1010"/>
      <c r="AP22" s="1010"/>
      <c r="AQ22" s="417"/>
      <c r="AR22" s="417"/>
      <c r="AS22" s="417"/>
      <c r="AT22" s="417"/>
      <c r="AU22" s="417"/>
      <c r="AV22" s="417"/>
      <c r="AW22" s="417"/>
      <c r="AX22" s="417"/>
      <c r="AY22" s="417"/>
      <c r="AZ22" s="417"/>
      <c r="BA22" s="417"/>
      <c r="BB22" s="417"/>
      <c r="BC22" s="417"/>
      <c r="BD22" s="417"/>
      <c r="BE22" s="417"/>
      <c r="BF22" s="417"/>
      <c r="BG22" s="417"/>
      <c r="BH22" s="417"/>
      <c r="BI22" s="417"/>
      <c r="BJ22" s="417"/>
      <c r="BK22" s="417"/>
      <c r="BL22" s="417"/>
      <c r="BM22" s="417"/>
      <c r="BN22" s="417"/>
      <c r="BO22" s="417"/>
      <c r="BP22" s="417"/>
      <c r="BQ22" s="417"/>
      <c r="BR22" s="417"/>
      <c r="BS22" s="417"/>
      <c r="BT22" s="417"/>
      <c r="BU22" s="417"/>
      <c r="CB22" s="417"/>
      <c r="CC22" s="417"/>
      <c r="CD22" s="417"/>
      <c r="CE22" s="417"/>
      <c r="CF22" s="417"/>
      <c r="CG22" s="417"/>
      <c r="CH22" s="417"/>
      <c r="CI22" s="417"/>
      <c r="CJ22" s="417"/>
      <c r="CK22" s="417"/>
      <c r="CL22" s="417"/>
      <c r="CM22" s="417"/>
      <c r="CN22" s="417"/>
      <c r="CO22" s="417"/>
      <c r="CP22" s="417"/>
      <c r="CQ22" s="417"/>
      <c r="CR22" s="417"/>
      <c r="CS22" s="417"/>
      <c r="CT22" s="417"/>
      <c r="CU22" s="417"/>
      <c r="CV22" s="417"/>
      <c r="CW22" s="417"/>
      <c r="CX22" s="417"/>
      <c r="CY22" s="417"/>
      <c r="CZ22" s="417"/>
      <c r="DA22" s="417"/>
      <c r="DB22" s="417"/>
      <c r="EX22" s="118"/>
    </row>
    <row r="23" spans="1:279" s="397" customFormat="1" ht="12.75" customHeight="1">
      <c r="A23" s="691"/>
      <c r="G23" s="1010" t="s">
        <v>300</v>
      </c>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1010"/>
      <c r="AL23" s="1010"/>
      <c r="AM23" s="1010"/>
      <c r="AN23" s="1010"/>
      <c r="AO23" s="1010"/>
      <c r="AP23" s="1010"/>
      <c r="AQ23" s="417"/>
      <c r="AR23" s="417"/>
      <c r="AS23" s="417"/>
      <c r="AT23" s="417"/>
      <c r="AU23" s="417"/>
      <c r="AV23" s="417"/>
      <c r="AW23" s="417"/>
      <c r="AX23" s="417"/>
      <c r="AY23" s="417"/>
      <c r="AZ23" s="417"/>
      <c r="BA23" s="417"/>
      <c r="BB23" s="417"/>
      <c r="BC23" s="417"/>
      <c r="BD23" s="417"/>
      <c r="BE23" s="417"/>
      <c r="BF23" s="417"/>
      <c r="BG23" s="417"/>
      <c r="BH23" s="417"/>
      <c r="BI23" s="417"/>
      <c r="BJ23" s="417"/>
      <c r="BK23" s="417"/>
      <c r="BL23" s="417"/>
      <c r="BM23" s="417"/>
      <c r="BN23" s="417"/>
      <c r="BO23" s="417"/>
      <c r="BP23" s="417"/>
      <c r="BQ23" s="417"/>
      <c r="BR23" s="417"/>
      <c r="BS23" s="417"/>
      <c r="BT23" s="417"/>
      <c r="BU23" s="417"/>
      <c r="CB23" s="417"/>
      <c r="CC23" s="417"/>
      <c r="CD23" s="417"/>
      <c r="CE23" s="417"/>
      <c r="CF23" s="417"/>
      <c r="CG23" s="417"/>
      <c r="CH23" s="417"/>
      <c r="CI23" s="417"/>
      <c r="CJ23" s="417"/>
      <c r="CK23" s="417"/>
      <c r="CL23" s="417"/>
      <c r="CM23" s="417"/>
      <c r="CN23" s="417"/>
      <c r="CO23" s="417"/>
      <c r="CP23" s="417"/>
      <c r="CQ23" s="417"/>
      <c r="CR23" s="417"/>
      <c r="CS23" s="417"/>
      <c r="CT23" s="417"/>
      <c r="CU23" s="417"/>
      <c r="CV23" s="417"/>
      <c r="CW23" s="417"/>
      <c r="CX23" s="417"/>
      <c r="CY23" s="417"/>
      <c r="CZ23" s="417"/>
      <c r="DA23" s="417"/>
      <c r="DB23" s="417"/>
      <c r="IX23" s="692"/>
      <c r="IY23" s="692"/>
      <c r="IZ23" s="692"/>
      <c r="JA23" s="692"/>
      <c r="JB23" s="692"/>
      <c r="JC23" s="692"/>
      <c r="JD23" s="692"/>
      <c r="JE23" s="692"/>
      <c r="JF23" s="692"/>
      <c r="JG23" s="692"/>
      <c r="JH23" s="692"/>
      <c r="JI23" s="692"/>
      <c r="JJ23" s="692"/>
      <c r="JK23" s="692"/>
      <c r="JL23" s="692"/>
      <c r="JM23" s="692"/>
      <c r="JN23" s="692"/>
      <c r="JO23" s="692"/>
      <c r="JP23" s="692"/>
      <c r="JQ23" s="692"/>
      <c r="JR23" s="692"/>
      <c r="JS23" s="692"/>
    </row>
    <row r="24" spans="1:279" s="85" customFormat="1" ht="6">
      <c r="A24" s="602"/>
      <c r="IX24" s="693"/>
      <c r="IY24" s="693"/>
      <c r="IZ24" s="693"/>
      <c r="JA24" s="693"/>
      <c r="JB24" s="693"/>
      <c r="JC24" s="693"/>
      <c r="JD24" s="693"/>
      <c r="JE24" s="693"/>
      <c r="JF24" s="693"/>
      <c r="JG24" s="693"/>
      <c r="JH24" s="693"/>
      <c r="JI24" s="693"/>
      <c r="JJ24" s="693"/>
      <c r="JK24" s="693"/>
      <c r="JL24" s="693"/>
      <c r="JM24" s="693"/>
      <c r="JN24" s="693"/>
      <c r="JO24" s="693"/>
      <c r="JP24" s="693"/>
      <c r="JQ24" s="693"/>
      <c r="JR24" s="693"/>
      <c r="JS24" s="693"/>
    </row>
    <row r="25" spans="1:279" s="87" customFormat="1" ht="12.75" customHeight="1">
      <c r="A25" s="603"/>
      <c r="C25" s="604"/>
      <c r="D25" s="108"/>
      <c r="E25" s="108"/>
      <c r="F25" s="108"/>
      <c r="IX25" s="122"/>
      <c r="IY25" s="122"/>
      <c r="IZ25" s="122"/>
      <c r="JA25" s="122"/>
      <c r="JB25" s="122"/>
      <c r="JC25" s="122"/>
      <c r="JD25" s="122"/>
      <c r="JE25" s="122"/>
      <c r="JF25" s="122"/>
      <c r="JG25" s="122"/>
      <c r="JH25" s="122"/>
      <c r="JI25" s="122"/>
      <c r="JJ25" s="122"/>
      <c r="JK25" s="122"/>
      <c r="JL25" s="122"/>
      <c r="JM25" s="122"/>
      <c r="JN25" s="122"/>
      <c r="JO25" s="122"/>
      <c r="JP25" s="122"/>
      <c r="JQ25" s="122"/>
      <c r="JR25" s="122"/>
      <c r="JS25" s="122"/>
    </row>
    <row r="26" spans="1:279" ht="12" customHeight="1">
      <c r="C26" s="81"/>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row>
    <row r="27" spans="1:279" ht="12" customHeight="1">
      <c r="C27" s="83"/>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row>
    <row r="30" spans="1:279" s="87" customFormat="1" ht="12.75" customHeight="1">
      <c r="A30" s="603"/>
      <c r="C30" s="604"/>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BR30" s="108"/>
      <c r="BS30" s="108"/>
      <c r="BT30" s="108"/>
      <c r="IX30" s="122"/>
      <c r="IY30" s="122"/>
      <c r="IZ30" s="122"/>
      <c r="JA30" s="122"/>
      <c r="JB30" s="122"/>
      <c r="JC30" s="122"/>
      <c r="JD30" s="122"/>
      <c r="JE30" s="122"/>
      <c r="JF30" s="122"/>
      <c r="JG30" s="122"/>
      <c r="JH30" s="122"/>
      <c r="JI30" s="122"/>
      <c r="JJ30" s="122"/>
      <c r="JK30" s="122"/>
      <c r="JL30" s="122"/>
      <c r="JM30" s="122"/>
      <c r="JN30" s="122"/>
      <c r="JO30" s="122"/>
      <c r="JP30" s="122"/>
      <c r="JQ30" s="122"/>
      <c r="JR30" s="122"/>
      <c r="JS30" s="122"/>
    </row>
  </sheetData>
  <sheetProtection formatCells="0" formatColumns="0" autoFilter="0"/>
  <mergeCells count="123">
    <mergeCell ref="D11:BU11"/>
    <mergeCell ref="C12:BT12"/>
    <mergeCell ref="CB10:EY10"/>
    <mergeCell ref="D9:BU9"/>
    <mergeCell ref="BV6:CA6"/>
    <mergeCell ref="C2:HV2"/>
    <mergeCell ref="C4:BU5"/>
    <mergeCell ref="CB4:EY5"/>
    <mergeCell ref="EZ4:HW5"/>
    <mergeCell ref="BV4:CA5"/>
    <mergeCell ref="C6:BF6"/>
    <mergeCell ref="CB6:EY6"/>
    <mergeCell ref="EZ6:HW6"/>
    <mergeCell ref="EZ10:HW10"/>
    <mergeCell ref="CB7:EY7"/>
    <mergeCell ref="EZ7:HW7"/>
    <mergeCell ref="EZ8:HW8"/>
    <mergeCell ref="EZ9:HW9"/>
    <mergeCell ref="CB9:EY9"/>
    <mergeCell ref="BV8:CA8"/>
    <mergeCell ref="BV9:CA9"/>
    <mergeCell ref="CB8:EY8"/>
    <mergeCell ref="D16:BF16"/>
    <mergeCell ref="BV11:CA11"/>
    <mergeCell ref="D7:BU7"/>
    <mergeCell ref="D10:BU10"/>
    <mergeCell ref="D8:BU8"/>
    <mergeCell ref="BV7:CA7"/>
    <mergeCell ref="BV10:CA10"/>
    <mergeCell ref="FS15:GK15"/>
    <mergeCell ref="CB11:EY11"/>
    <mergeCell ref="EZ11:HW11"/>
    <mergeCell ref="EZ13:HW13"/>
    <mergeCell ref="BV12:CA12"/>
    <mergeCell ref="BV13:CA13"/>
    <mergeCell ref="CB12:EY12"/>
    <mergeCell ref="EZ12:HW12"/>
    <mergeCell ref="D13:BU13"/>
    <mergeCell ref="CB13:EY13"/>
    <mergeCell ref="C15:BF15"/>
    <mergeCell ref="BV15:CA15"/>
    <mergeCell ref="EZ14:HW14"/>
    <mergeCell ref="CB15:CT15"/>
    <mergeCell ref="CU15:DM15"/>
    <mergeCell ref="DN15:EF15"/>
    <mergeCell ref="EG15:EY15"/>
    <mergeCell ref="EZ15:FR15"/>
    <mergeCell ref="GL17:GM17"/>
    <mergeCell ref="GN17:HB17"/>
    <mergeCell ref="EZ16:FR16"/>
    <mergeCell ref="FS16:GK16"/>
    <mergeCell ref="HE15:HW15"/>
    <mergeCell ref="GL15:HD15"/>
    <mergeCell ref="BV17:CA17"/>
    <mergeCell ref="D17:BF17"/>
    <mergeCell ref="DN17:DO17"/>
    <mergeCell ref="CB17:CT17"/>
    <mergeCell ref="HC17:HD17"/>
    <mergeCell ref="EZ17:FR17"/>
    <mergeCell ref="FS17:GK17"/>
    <mergeCell ref="HE17:HW17"/>
    <mergeCell ref="HC16:HD16"/>
    <mergeCell ref="HE16:HW16"/>
    <mergeCell ref="GL16:GM16"/>
    <mergeCell ref="GN16:HB16"/>
    <mergeCell ref="DN16:DO16"/>
    <mergeCell ref="DP16:ED16"/>
    <mergeCell ref="EE16:EF16"/>
    <mergeCell ref="EG17:EY17"/>
    <mergeCell ref="DP17:ED17"/>
    <mergeCell ref="EE17:EF17"/>
    <mergeCell ref="CU16:DM16"/>
    <mergeCell ref="HE18:HW18"/>
    <mergeCell ref="GN18:HB18"/>
    <mergeCell ref="HC18:HD18"/>
    <mergeCell ref="EG18:EY18"/>
    <mergeCell ref="DP18:ED18"/>
    <mergeCell ref="EE18:EF18"/>
    <mergeCell ref="DN18:DO18"/>
    <mergeCell ref="CU17:DM17"/>
    <mergeCell ref="D18:BF18"/>
    <mergeCell ref="D19:BF19"/>
    <mergeCell ref="CB19:CT19"/>
    <mergeCell ref="CU19:DM19"/>
    <mergeCell ref="DN19:DO19"/>
    <mergeCell ref="BV19:CA19"/>
    <mergeCell ref="BV18:CA18"/>
    <mergeCell ref="HE19:HW19"/>
    <mergeCell ref="EZ20:FR20"/>
    <mergeCell ref="FS20:GK20"/>
    <mergeCell ref="GL20:GM20"/>
    <mergeCell ref="GN20:HB20"/>
    <mergeCell ref="HC20:HD20"/>
    <mergeCell ref="GL19:GM19"/>
    <mergeCell ref="DP19:ED19"/>
    <mergeCell ref="EE19:EF19"/>
    <mergeCell ref="EG19:EY19"/>
    <mergeCell ref="HC19:HD19"/>
    <mergeCell ref="EG20:EY20"/>
    <mergeCell ref="G23:AP23"/>
    <mergeCell ref="G22:AP22"/>
    <mergeCell ref="D20:BF20"/>
    <mergeCell ref="CB20:CT20"/>
    <mergeCell ref="CU20:DM20"/>
    <mergeCell ref="DN20:DO20"/>
    <mergeCell ref="DP20:ED20"/>
    <mergeCell ref="HE20:HW20"/>
    <mergeCell ref="D14:BU14"/>
    <mergeCell ref="CB14:EY14"/>
    <mergeCell ref="GN19:HB19"/>
    <mergeCell ref="FS19:GK19"/>
    <mergeCell ref="EZ18:FR18"/>
    <mergeCell ref="FS18:GK18"/>
    <mergeCell ref="GL18:GM18"/>
    <mergeCell ref="CB18:CT18"/>
    <mergeCell ref="EZ19:FR19"/>
    <mergeCell ref="CU18:DM18"/>
    <mergeCell ref="BV20:CA20"/>
    <mergeCell ref="BV14:CA14"/>
    <mergeCell ref="BV16:CA16"/>
    <mergeCell ref="EE20:EF20"/>
    <mergeCell ref="EG16:EY16"/>
    <mergeCell ref="CB16:CT16"/>
  </mergeCells>
  <phoneticPr fontId="20" type="noConversion"/>
  <pageMargins left="0.51181102362204722" right="0.43307086614173229" top="0.78740157480314965" bottom="0.39370078740157483" header="0.19685039370078741" footer="0.19685039370078741"/>
  <pageSetup paperSize="9" scale="75" orientation="landscape" r:id="rId1"/>
  <headerFooter alignWithMargins="0"/>
</worksheet>
</file>

<file path=xl/worksheets/sheet39.xml><?xml version="1.0" encoding="utf-8"?>
<worksheet xmlns="http://schemas.openxmlformats.org/spreadsheetml/2006/main" xmlns:r="http://schemas.openxmlformats.org/officeDocument/2006/relationships">
  <sheetPr codeName="Лист38">
    <tabColor rgb="FFFFFF00"/>
  </sheetPr>
  <dimension ref="A1:FH29"/>
  <sheetViews>
    <sheetView topLeftCell="B1" zoomScale="80" zoomScaleNormal="80" zoomScaleSheetLayoutView="100" workbookViewId="0">
      <selection activeCell="CG8" sqref="CG8"/>
    </sheetView>
  </sheetViews>
  <sheetFormatPr defaultColWidth="1.7109375" defaultRowHeight="11.25"/>
  <cols>
    <col min="1" max="1" width="11.85546875" style="516" hidden="1" customWidth="1"/>
    <col min="2" max="19" width="1.7109375" style="49" customWidth="1"/>
    <col min="20" max="26" width="2.140625" style="49" customWidth="1"/>
    <col min="27" max="27" width="4.42578125" style="49" customWidth="1"/>
    <col min="28" max="54" width="1.7109375" style="49" customWidth="1"/>
    <col min="55" max="55" width="2.28515625" style="49" customWidth="1"/>
    <col min="56" max="70" width="1.7109375" style="49" customWidth="1"/>
    <col min="71" max="71" width="2.7109375" style="49" customWidth="1"/>
    <col min="72" max="16384" width="1.7109375" style="49"/>
  </cols>
  <sheetData>
    <row r="1" spans="1:76" s="514" customFormat="1" ht="33.75" customHeight="1">
      <c r="A1" s="489"/>
      <c r="B1" s="3983" t="s">
        <v>1321</v>
      </c>
      <c r="C1" s="3983"/>
      <c r="D1" s="3983"/>
      <c r="E1" s="3983"/>
      <c r="F1" s="3983"/>
      <c r="G1" s="3983"/>
      <c r="H1" s="3983"/>
      <c r="I1" s="3983"/>
      <c r="J1" s="3983"/>
      <c r="K1" s="3983"/>
      <c r="L1" s="3983"/>
      <c r="M1" s="3983"/>
      <c r="N1" s="3983"/>
      <c r="O1" s="3983"/>
      <c r="P1" s="3983"/>
      <c r="Q1" s="3983"/>
      <c r="R1" s="3983"/>
      <c r="S1" s="3983"/>
      <c r="T1" s="3983"/>
      <c r="U1" s="3983"/>
      <c r="V1" s="3983"/>
      <c r="W1" s="3983"/>
      <c r="X1" s="3983"/>
      <c r="Y1" s="3983"/>
      <c r="Z1" s="3983"/>
      <c r="AA1" s="3983"/>
      <c r="AB1" s="3983"/>
      <c r="AC1" s="3983"/>
      <c r="AD1" s="3983"/>
      <c r="AE1" s="3983"/>
      <c r="AF1" s="3983"/>
      <c r="AG1" s="3983"/>
      <c r="AH1" s="3983"/>
      <c r="AI1" s="3983"/>
      <c r="AJ1" s="3983"/>
      <c r="AK1" s="3983"/>
      <c r="AL1" s="3983"/>
      <c r="AM1" s="3983"/>
      <c r="AN1" s="3983"/>
      <c r="AO1" s="3983"/>
      <c r="AP1" s="3983"/>
      <c r="AQ1" s="3983"/>
      <c r="AR1" s="3983"/>
      <c r="AS1" s="3983"/>
      <c r="AT1" s="3983"/>
      <c r="AU1" s="3983"/>
      <c r="AV1" s="3983"/>
      <c r="AW1" s="3983"/>
      <c r="AX1" s="3983"/>
      <c r="AY1" s="3983"/>
      <c r="AZ1" s="3983"/>
      <c r="BA1" s="3983"/>
      <c r="BB1" s="3983"/>
      <c r="BC1" s="3983"/>
      <c r="BD1" s="3983"/>
      <c r="BE1" s="3983"/>
      <c r="BF1" s="3983"/>
      <c r="BG1" s="3983"/>
      <c r="BH1" s="3983"/>
      <c r="BI1" s="3983"/>
      <c r="BJ1" s="3983"/>
      <c r="BK1" s="3983"/>
      <c r="BL1" s="3983"/>
      <c r="BM1" s="3983"/>
      <c r="BN1" s="3983"/>
      <c r="BO1" s="3983"/>
      <c r="BP1" s="3983"/>
      <c r="BQ1" s="3983"/>
      <c r="BR1" s="3983"/>
      <c r="BS1" s="3983"/>
      <c r="BT1" s="694"/>
      <c r="BU1" s="694"/>
      <c r="BV1" s="694"/>
      <c r="BW1" s="694"/>
      <c r="BX1" s="694"/>
    </row>
    <row r="2" spans="1:76" s="514" customFormat="1" ht="33.75" customHeight="1" thickBot="1">
      <c r="A2" s="489"/>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483"/>
      <c r="AO2" s="483"/>
      <c r="AP2" s="483"/>
      <c r="AQ2" s="483"/>
      <c r="AR2" s="483"/>
      <c r="AS2" s="483"/>
      <c r="AT2" s="483"/>
      <c r="AU2" s="483"/>
      <c r="AV2" s="483"/>
      <c r="AW2" s="483"/>
      <c r="AX2" s="483"/>
      <c r="AY2" s="483"/>
      <c r="AZ2" s="483"/>
      <c r="BA2" s="483"/>
      <c r="BB2" s="483"/>
      <c r="BC2" s="483"/>
      <c r="BD2" s="483"/>
      <c r="BE2" s="483"/>
      <c r="BF2" s="483"/>
      <c r="BG2" s="483"/>
      <c r="BH2" s="483"/>
      <c r="BI2" s="483"/>
      <c r="BJ2" s="483"/>
      <c r="BK2" s="483"/>
      <c r="BL2" s="483"/>
      <c r="BM2" s="483"/>
      <c r="BN2" s="483"/>
      <c r="BO2" s="483"/>
      <c r="BP2" s="483"/>
      <c r="BQ2" s="483"/>
      <c r="BR2" s="483"/>
      <c r="BS2" s="483"/>
      <c r="BT2" s="694"/>
      <c r="BU2" s="694"/>
      <c r="BV2" s="694"/>
      <c r="BW2" s="694"/>
      <c r="BX2" s="694"/>
    </row>
    <row r="3" spans="1:76" s="514" customFormat="1" ht="33" customHeight="1">
      <c r="A3" s="489"/>
      <c r="B3" s="3984" t="s">
        <v>366</v>
      </c>
      <c r="C3" s="3985"/>
      <c r="D3" s="3985"/>
      <c r="E3" s="3985"/>
      <c r="F3" s="3985"/>
      <c r="G3" s="3985"/>
      <c r="H3" s="3985"/>
      <c r="I3" s="3985"/>
      <c r="J3" s="3985"/>
      <c r="K3" s="3985"/>
      <c r="L3" s="3985"/>
      <c r="M3" s="3985"/>
      <c r="N3" s="3985"/>
      <c r="O3" s="3985"/>
      <c r="P3" s="3985"/>
      <c r="Q3" s="3985"/>
      <c r="R3" s="3985"/>
      <c r="S3" s="3985"/>
      <c r="T3" s="3985"/>
      <c r="U3" s="3985"/>
      <c r="V3" s="3985"/>
      <c r="W3" s="3985"/>
      <c r="X3" s="3985"/>
      <c r="Y3" s="3985"/>
      <c r="Z3" s="3985"/>
      <c r="AA3" s="3985"/>
      <c r="AB3" s="3985"/>
      <c r="AC3" s="3985"/>
      <c r="AD3" s="3985"/>
      <c r="AE3" s="3985"/>
      <c r="AF3" s="3987" t="s">
        <v>1303</v>
      </c>
      <c r="AG3" s="3988"/>
      <c r="AH3" s="3988"/>
      <c r="AI3" s="3988"/>
      <c r="AJ3" s="3988"/>
      <c r="AK3" s="3988"/>
      <c r="AL3" s="3988"/>
      <c r="AM3" s="3988"/>
      <c r="AN3" s="3988"/>
      <c r="AO3" s="3988"/>
      <c r="AP3" s="3988"/>
      <c r="AQ3" s="3988"/>
      <c r="AR3" s="3988"/>
      <c r="AS3" s="3988"/>
      <c r="AT3" s="3988"/>
      <c r="AU3" s="3988"/>
      <c r="AV3" s="3988"/>
      <c r="AW3" s="3988"/>
      <c r="AX3" s="3988"/>
      <c r="AY3" s="3989"/>
      <c r="AZ3" s="3987" t="s">
        <v>1304</v>
      </c>
      <c r="BA3" s="3988"/>
      <c r="BB3" s="3988"/>
      <c r="BC3" s="3988"/>
      <c r="BD3" s="3988"/>
      <c r="BE3" s="3988"/>
      <c r="BF3" s="3988"/>
      <c r="BG3" s="3988"/>
      <c r="BH3" s="3988"/>
      <c r="BI3" s="3988"/>
      <c r="BJ3" s="3988"/>
      <c r="BK3" s="3988"/>
      <c r="BL3" s="3988"/>
      <c r="BM3" s="3988"/>
      <c r="BN3" s="3988"/>
      <c r="BO3" s="3988"/>
      <c r="BP3" s="3988"/>
      <c r="BQ3" s="3988"/>
      <c r="BR3" s="3988"/>
      <c r="BS3" s="3990"/>
      <c r="BT3" s="694"/>
      <c r="BU3" s="694"/>
      <c r="BV3" s="694"/>
      <c r="BW3" s="694"/>
      <c r="BX3" s="694"/>
    </row>
    <row r="4" spans="1:76" s="514" customFormat="1" ht="0.75" hidden="1" customHeight="1">
      <c r="A4" s="489"/>
      <c r="B4" s="3986"/>
      <c r="C4" s="3557"/>
      <c r="D4" s="3557"/>
      <c r="E4" s="3557"/>
      <c r="F4" s="3557"/>
      <c r="G4" s="3557"/>
      <c r="H4" s="3557"/>
      <c r="I4" s="3557"/>
      <c r="J4" s="3557"/>
      <c r="K4" s="3557"/>
      <c r="L4" s="3557"/>
      <c r="M4" s="3557"/>
      <c r="N4" s="3557"/>
      <c r="O4" s="3557"/>
      <c r="P4" s="3557"/>
      <c r="Q4" s="3557"/>
      <c r="R4" s="3557"/>
      <c r="S4" s="3557"/>
      <c r="T4" s="3557"/>
      <c r="U4" s="3557"/>
      <c r="V4" s="3557"/>
      <c r="W4" s="3557"/>
      <c r="X4" s="3557"/>
      <c r="Y4" s="3557"/>
      <c r="Z4" s="3557"/>
      <c r="AA4" s="3557"/>
      <c r="AB4" s="3557"/>
      <c r="AC4" s="3557"/>
      <c r="AD4" s="3557"/>
      <c r="AE4" s="3557"/>
      <c r="AF4" s="3991" t="s">
        <v>1319</v>
      </c>
      <c r="AG4" s="3991"/>
      <c r="AH4" s="3991"/>
      <c r="AI4" s="3991"/>
      <c r="AJ4" s="3991"/>
      <c r="AK4" s="3991"/>
      <c r="AL4" s="3991"/>
      <c r="AM4" s="3991"/>
      <c r="AN4" s="3991"/>
      <c r="AO4" s="3991"/>
      <c r="AP4" s="3991" t="s">
        <v>1320</v>
      </c>
      <c r="AQ4" s="3991"/>
      <c r="AR4" s="3991"/>
      <c r="AS4" s="3991"/>
      <c r="AT4" s="3991"/>
      <c r="AU4" s="3991"/>
      <c r="AV4" s="3991"/>
      <c r="AW4" s="3991"/>
      <c r="AX4" s="3991"/>
      <c r="AY4" s="3991"/>
      <c r="AZ4" s="3991" t="s">
        <v>1319</v>
      </c>
      <c r="BA4" s="3991"/>
      <c r="BB4" s="3991"/>
      <c r="BC4" s="3991"/>
      <c r="BD4" s="3991"/>
      <c r="BE4" s="3991"/>
      <c r="BF4" s="3991"/>
      <c r="BG4" s="3991"/>
      <c r="BH4" s="3991"/>
      <c r="BI4" s="3991"/>
      <c r="BJ4" s="3991" t="s">
        <v>1320</v>
      </c>
      <c r="BK4" s="3991"/>
      <c r="BL4" s="3991"/>
      <c r="BM4" s="3991"/>
      <c r="BN4" s="3991"/>
      <c r="BO4" s="3991"/>
      <c r="BP4" s="3991"/>
      <c r="BQ4" s="3991"/>
      <c r="BR4" s="3991"/>
      <c r="BS4" s="3991"/>
    </row>
    <row r="5" spans="1:76" ht="10.15" customHeight="1">
      <c r="B5" s="1592" t="s">
        <v>724</v>
      </c>
      <c r="C5" s="1554"/>
      <c r="D5" s="1554"/>
      <c r="E5" s="1554"/>
      <c r="F5" s="1554"/>
      <c r="G5" s="1554"/>
      <c r="H5" s="1554"/>
      <c r="I5" s="1554"/>
      <c r="J5" s="1554"/>
      <c r="K5" s="1554"/>
      <c r="L5" s="1554"/>
      <c r="M5" s="1554"/>
      <c r="N5" s="1554"/>
      <c r="O5" s="1554"/>
      <c r="P5" s="1554"/>
      <c r="Q5" s="1554"/>
      <c r="R5" s="1554"/>
      <c r="S5" s="1554"/>
      <c r="T5" s="1554"/>
      <c r="U5" s="1554"/>
      <c r="V5" s="1554"/>
      <c r="W5" s="1554"/>
      <c r="X5" s="1554"/>
      <c r="Y5" s="1554"/>
      <c r="Z5" s="1554"/>
      <c r="AA5" s="1554"/>
      <c r="AB5" s="1554" t="s">
        <v>441</v>
      </c>
      <c r="AC5" s="1554"/>
      <c r="AD5" s="1554"/>
      <c r="AE5" s="1554"/>
      <c r="AF5" s="3991"/>
      <c r="AG5" s="3991"/>
      <c r="AH5" s="3991"/>
      <c r="AI5" s="3991"/>
      <c r="AJ5" s="3991"/>
      <c r="AK5" s="3991"/>
      <c r="AL5" s="3991"/>
      <c r="AM5" s="3991"/>
      <c r="AN5" s="3991"/>
      <c r="AO5" s="3991"/>
      <c r="AP5" s="3991"/>
      <c r="AQ5" s="3991"/>
      <c r="AR5" s="3991"/>
      <c r="AS5" s="3991"/>
      <c r="AT5" s="3991"/>
      <c r="AU5" s="3991"/>
      <c r="AV5" s="3991"/>
      <c r="AW5" s="3991"/>
      <c r="AX5" s="3991"/>
      <c r="AY5" s="3991"/>
      <c r="AZ5" s="3991"/>
      <c r="BA5" s="3991"/>
      <c r="BB5" s="3991"/>
      <c r="BC5" s="3991"/>
      <c r="BD5" s="3991"/>
      <c r="BE5" s="3991"/>
      <c r="BF5" s="3991"/>
      <c r="BG5" s="3991"/>
      <c r="BH5" s="3991"/>
      <c r="BI5" s="3991"/>
      <c r="BJ5" s="3991"/>
      <c r="BK5" s="3991"/>
      <c r="BL5" s="3991"/>
      <c r="BM5" s="3991"/>
      <c r="BN5" s="3991"/>
      <c r="BO5" s="3991"/>
      <c r="BP5" s="3991"/>
      <c r="BQ5" s="3991"/>
      <c r="BR5" s="3991"/>
      <c r="BS5" s="3991"/>
    </row>
    <row r="6" spans="1:76" ht="28.15" customHeight="1">
      <c r="B6" s="1592"/>
      <c r="C6" s="1554"/>
      <c r="D6" s="1554"/>
      <c r="E6" s="1554"/>
      <c r="F6" s="1554"/>
      <c r="G6" s="1554"/>
      <c r="H6" s="1554"/>
      <c r="I6" s="1554"/>
      <c r="J6" s="1554"/>
      <c r="K6" s="1554"/>
      <c r="L6" s="1554"/>
      <c r="M6" s="1554"/>
      <c r="N6" s="1554"/>
      <c r="O6" s="1554"/>
      <c r="P6" s="1554"/>
      <c r="Q6" s="1554"/>
      <c r="R6" s="1554"/>
      <c r="S6" s="1554"/>
      <c r="T6" s="1554"/>
      <c r="U6" s="1554"/>
      <c r="V6" s="1554"/>
      <c r="W6" s="1554"/>
      <c r="X6" s="1554"/>
      <c r="Y6" s="1554"/>
      <c r="Z6" s="1554"/>
      <c r="AA6" s="1554"/>
      <c r="AB6" s="1554"/>
      <c r="AC6" s="1554"/>
      <c r="AD6" s="1554"/>
      <c r="AE6" s="1554"/>
      <c r="AF6" s="3991"/>
      <c r="AG6" s="3991"/>
      <c r="AH6" s="3991"/>
      <c r="AI6" s="3991"/>
      <c r="AJ6" s="3991"/>
      <c r="AK6" s="3991"/>
      <c r="AL6" s="3991"/>
      <c r="AM6" s="3991"/>
      <c r="AN6" s="3991"/>
      <c r="AO6" s="3991"/>
      <c r="AP6" s="3991"/>
      <c r="AQ6" s="3991"/>
      <c r="AR6" s="3991"/>
      <c r="AS6" s="3991"/>
      <c r="AT6" s="3991"/>
      <c r="AU6" s="3991"/>
      <c r="AV6" s="3991"/>
      <c r="AW6" s="3991"/>
      <c r="AX6" s="3991"/>
      <c r="AY6" s="3991"/>
      <c r="AZ6" s="3991"/>
      <c r="BA6" s="3991"/>
      <c r="BB6" s="3991"/>
      <c r="BC6" s="3991"/>
      <c r="BD6" s="3991"/>
      <c r="BE6" s="3991"/>
      <c r="BF6" s="3991"/>
      <c r="BG6" s="3991"/>
      <c r="BH6" s="3991"/>
      <c r="BI6" s="3991"/>
      <c r="BJ6" s="3991"/>
      <c r="BK6" s="3991"/>
      <c r="BL6" s="3991"/>
      <c r="BM6" s="3991"/>
      <c r="BN6" s="3991"/>
      <c r="BO6" s="3991"/>
      <c r="BP6" s="3991"/>
      <c r="BQ6" s="3991"/>
      <c r="BR6" s="3991"/>
      <c r="BS6" s="3991"/>
    </row>
    <row r="7" spans="1:76" ht="13.5" thickBot="1">
      <c r="B7" s="1592">
        <v>1</v>
      </c>
      <c r="C7" s="1554"/>
      <c r="D7" s="1554"/>
      <c r="E7" s="1554"/>
      <c r="F7" s="1554"/>
      <c r="G7" s="1554"/>
      <c r="H7" s="1554"/>
      <c r="I7" s="1554"/>
      <c r="J7" s="1554"/>
      <c r="K7" s="1554"/>
      <c r="L7" s="1554"/>
      <c r="M7" s="1554"/>
      <c r="N7" s="1554"/>
      <c r="O7" s="1554"/>
      <c r="P7" s="1554"/>
      <c r="Q7" s="1554"/>
      <c r="R7" s="1554"/>
      <c r="S7" s="1554"/>
      <c r="T7" s="1554"/>
      <c r="U7" s="1554"/>
      <c r="V7" s="1554"/>
      <c r="W7" s="1554"/>
      <c r="X7" s="1554"/>
      <c r="Y7" s="1554"/>
      <c r="Z7" s="1554"/>
      <c r="AA7" s="1554"/>
      <c r="AB7" s="1705">
        <v>2</v>
      </c>
      <c r="AC7" s="1705"/>
      <c r="AD7" s="1705"/>
      <c r="AE7" s="1706"/>
      <c r="AF7" s="4004">
        <v>3</v>
      </c>
      <c r="AG7" s="4005"/>
      <c r="AH7" s="4005"/>
      <c r="AI7" s="4005"/>
      <c r="AJ7" s="4005"/>
      <c r="AK7" s="4005"/>
      <c r="AL7" s="4005"/>
      <c r="AM7" s="4005"/>
      <c r="AN7" s="4005"/>
      <c r="AO7" s="4006"/>
      <c r="AP7" s="4004">
        <v>4</v>
      </c>
      <c r="AQ7" s="4005"/>
      <c r="AR7" s="4005"/>
      <c r="AS7" s="4005"/>
      <c r="AT7" s="4005"/>
      <c r="AU7" s="4005"/>
      <c r="AV7" s="4005"/>
      <c r="AW7" s="4005"/>
      <c r="AX7" s="4005"/>
      <c r="AY7" s="4006"/>
      <c r="AZ7" s="4004">
        <v>5</v>
      </c>
      <c r="BA7" s="4005"/>
      <c r="BB7" s="4005"/>
      <c r="BC7" s="4005"/>
      <c r="BD7" s="4005"/>
      <c r="BE7" s="4005"/>
      <c r="BF7" s="4005"/>
      <c r="BG7" s="4005"/>
      <c r="BH7" s="4005"/>
      <c r="BI7" s="4006"/>
      <c r="BJ7" s="3992">
        <v>6</v>
      </c>
      <c r="BK7" s="3993"/>
      <c r="BL7" s="3993"/>
      <c r="BM7" s="3993"/>
      <c r="BN7" s="3993"/>
      <c r="BO7" s="3993"/>
      <c r="BP7" s="3993"/>
      <c r="BQ7" s="3993"/>
      <c r="BR7" s="3993"/>
      <c r="BS7" s="3994"/>
    </row>
    <row r="8" spans="1:76" ht="24.75" customHeight="1">
      <c r="B8" s="3995" t="s">
        <v>1317</v>
      </c>
      <c r="C8" s="2702"/>
      <c r="D8" s="2702"/>
      <c r="E8" s="2702"/>
      <c r="F8" s="2702"/>
      <c r="G8" s="2702"/>
      <c r="H8" s="2702"/>
      <c r="I8" s="2702"/>
      <c r="J8" s="2702"/>
      <c r="K8" s="2702"/>
      <c r="L8" s="2702"/>
      <c r="M8" s="2702"/>
      <c r="N8" s="2702"/>
      <c r="O8" s="2702"/>
      <c r="P8" s="2702"/>
      <c r="Q8" s="2702"/>
      <c r="R8" s="2702"/>
      <c r="S8" s="2702"/>
      <c r="T8" s="2702"/>
      <c r="U8" s="2702"/>
      <c r="V8" s="2702"/>
      <c r="W8" s="2702"/>
      <c r="X8" s="2702"/>
      <c r="Y8" s="2702"/>
      <c r="Z8" s="2702"/>
      <c r="AA8" s="3996"/>
      <c r="AB8" s="3997" t="s">
        <v>51</v>
      </c>
      <c r="AC8" s="3998"/>
      <c r="AD8" s="3998"/>
      <c r="AE8" s="3999"/>
      <c r="AF8" s="4000">
        <f>SUM(AF10:AO14)</f>
        <v>0</v>
      </c>
      <c r="AG8" s="4001"/>
      <c r="AH8" s="4001"/>
      <c r="AI8" s="4001"/>
      <c r="AJ8" s="4001"/>
      <c r="AK8" s="4001"/>
      <c r="AL8" s="4001"/>
      <c r="AM8" s="4001"/>
      <c r="AN8" s="4001"/>
      <c r="AO8" s="4002"/>
      <c r="AP8" s="4000">
        <f>SUM(AP10:AY14)</f>
        <v>0</v>
      </c>
      <c r="AQ8" s="4001"/>
      <c r="AR8" s="4001"/>
      <c r="AS8" s="4001"/>
      <c r="AT8" s="4001"/>
      <c r="AU8" s="4001"/>
      <c r="AV8" s="4001"/>
      <c r="AW8" s="4001"/>
      <c r="AX8" s="4001"/>
      <c r="AY8" s="4002"/>
      <c r="AZ8" s="4000">
        <f>SUM(AZ10:BI14)</f>
        <v>0</v>
      </c>
      <c r="BA8" s="4001"/>
      <c r="BB8" s="4001"/>
      <c r="BC8" s="4001"/>
      <c r="BD8" s="4001"/>
      <c r="BE8" s="4001"/>
      <c r="BF8" s="4001"/>
      <c r="BG8" s="4001"/>
      <c r="BH8" s="4001"/>
      <c r="BI8" s="4002"/>
      <c r="BJ8" s="4000">
        <f>SUM(BJ10:BS14)</f>
        <v>0</v>
      </c>
      <c r="BK8" s="4001"/>
      <c r="BL8" s="4001"/>
      <c r="BM8" s="4001"/>
      <c r="BN8" s="4001"/>
      <c r="BO8" s="4001"/>
      <c r="BP8" s="4001"/>
      <c r="BQ8" s="4001"/>
      <c r="BR8" s="4001"/>
      <c r="BS8" s="4003"/>
    </row>
    <row r="9" spans="1:76" ht="12.75">
      <c r="A9" s="516" t="s">
        <v>213</v>
      </c>
      <c r="B9" s="4007" t="s">
        <v>318</v>
      </c>
      <c r="C9" s="4008"/>
      <c r="D9" s="4008"/>
      <c r="E9" s="4008"/>
      <c r="F9" s="4008"/>
      <c r="G9" s="4008"/>
      <c r="H9" s="4008"/>
      <c r="I9" s="4008"/>
      <c r="J9" s="4008"/>
      <c r="K9" s="4008"/>
      <c r="L9" s="4008"/>
      <c r="M9" s="4008"/>
      <c r="N9" s="4008"/>
      <c r="O9" s="4008"/>
      <c r="P9" s="4008"/>
      <c r="Q9" s="4008"/>
      <c r="R9" s="4008"/>
      <c r="S9" s="4008"/>
      <c r="T9" s="4008"/>
      <c r="U9" s="4008"/>
      <c r="V9" s="4008"/>
      <c r="W9" s="4008"/>
      <c r="X9" s="4008"/>
      <c r="Y9" s="4008"/>
      <c r="Z9" s="4008"/>
      <c r="AA9" s="4008"/>
      <c r="AB9" s="3981"/>
      <c r="AC9" s="3982"/>
      <c r="AD9" s="3982"/>
      <c r="AE9" s="3982"/>
      <c r="AF9" s="3971"/>
      <c r="AG9" s="3972"/>
      <c r="AH9" s="3972"/>
      <c r="AI9" s="3972"/>
      <c r="AJ9" s="3972"/>
      <c r="AK9" s="3972"/>
      <c r="AL9" s="3972"/>
      <c r="AM9" s="3972"/>
      <c r="AN9" s="3972"/>
      <c r="AO9" s="3973"/>
      <c r="AP9" s="3971"/>
      <c r="AQ9" s="3972"/>
      <c r="AR9" s="3972"/>
      <c r="AS9" s="3972"/>
      <c r="AT9" s="3972"/>
      <c r="AU9" s="3972"/>
      <c r="AV9" s="3972"/>
      <c r="AW9" s="3972"/>
      <c r="AX9" s="3972"/>
      <c r="AY9" s="3973"/>
      <c r="AZ9" s="3971"/>
      <c r="BA9" s="3972"/>
      <c r="BB9" s="3972"/>
      <c r="BC9" s="3972"/>
      <c r="BD9" s="3972"/>
      <c r="BE9" s="3972"/>
      <c r="BF9" s="3972"/>
      <c r="BG9" s="3972"/>
      <c r="BH9" s="3972"/>
      <c r="BI9" s="3973"/>
      <c r="BJ9" s="3971"/>
      <c r="BK9" s="3972"/>
      <c r="BL9" s="3972"/>
      <c r="BM9" s="3972"/>
      <c r="BN9" s="3972"/>
      <c r="BO9" s="3972"/>
      <c r="BP9" s="3972"/>
      <c r="BQ9" s="3972"/>
      <c r="BR9" s="3972"/>
      <c r="BS9" s="3974"/>
    </row>
    <row r="10" spans="1:76" ht="12.75">
      <c r="B10" s="3979" t="s">
        <v>1307</v>
      </c>
      <c r="C10" s="3980"/>
      <c r="D10" s="3980"/>
      <c r="E10" s="3980"/>
      <c r="F10" s="3980"/>
      <c r="G10" s="3980"/>
      <c r="H10" s="3980"/>
      <c r="I10" s="3980"/>
      <c r="J10" s="3980"/>
      <c r="K10" s="3980"/>
      <c r="L10" s="3980"/>
      <c r="M10" s="3980"/>
      <c r="N10" s="3980"/>
      <c r="O10" s="3980"/>
      <c r="P10" s="3980"/>
      <c r="Q10" s="3980"/>
      <c r="R10" s="3980"/>
      <c r="S10" s="3980"/>
      <c r="T10" s="3980"/>
      <c r="U10" s="3980"/>
      <c r="V10" s="3980"/>
      <c r="W10" s="3980"/>
      <c r="X10" s="3980"/>
      <c r="Y10" s="3980"/>
      <c r="Z10" s="3980"/>
      <c r="AA10" s="3980"/>
      <c r="AB10" s="3981" t="s">
        <v>53</v>
      </c>
      <c r="AC10" s="3982"/>
      <c r="AD10" s="3982"/>
      <c r="AE10" s="3982"/>
      <c r="AF10" s="2778">
        <v>0</v>
      </c>
      <c r="AG10" s="2750"/>
      <c r="AH10" s="2750"/>
      <c r="AI10" s="2750"/>
      <c r="AJ10" s="2750"/>
      <c r="AK10" s="2750"/>
      <c r="AL10" s="2750"/>
      <c r="AM10" s="2750"/>
      <c r="AN10" s="2750"/>
      <c r="AO10" s="2777"/>
      <c r="AP10" s="2778">
        <v>0</v>
      </c>
      <c r="AQ10" s="2750"/>
      <c r="AR10" s="2750"/>
      <c r="AS10" s="2750"/>
      <c r="AT10" s="2750"/>
      <c r="AU10" s="2750"/>
      <c r="AV10" s="2750"/>
      <c r="AW10" s="2750"/>
      <c r="AX10" s="2750"/>
      <c r="AY10" s="2777"/>
      <c r="AZ10" s="2778">
        <v>0</v>
      </c>
      <c r="BA10" s="2750"/>
      <c r="BB10" s="2750"/>
      <c r="BC10" s="2750"/>
      <c r="BD10" s="2750"/>
      <c r="BE10" s="2750"/>
      <c r="BF10" s="2750"/>
      <c r="BG10" s="2750"/>
      <c r="BH10" s="2750"/>
      <c r="BI10" s="2777"/>
      <c r="BJ10" s="2778">
        <v>0</v>
      </c>
      <c r="BK10" s="2750"/>
      <c r="BL10" s="2750"/>
      <c r="BM10" s="2750"/>
      <c r="BN10" s="2750"/>
      <c r="BO10" s="2750"/>
      <c r="BP10" s="2750"/>
      <c r="BQ10" s="2750"/>
      <c r="BR10" s="2750"/>
      <c r="BS10" s="2779"/>
    </row>
    <row r="11" spans="1:76" ht="12.75">
      <c r="B11" s="3979" t="s">
        <v>1308</v>
      </c>
      <c r="C11" s="3980"/>
      <c r="D11" s="3980"/>
      <c r="E11" s="3980"/>
      <c r="F11" s="3980"/>
      <c r="G11" s="3980"/>
      <c r="H11" s="3980"/>
      <c r="I11" s="3980"/>
      <c r="J11" s="3980"/>
      <c r="K11" s="3980"/>
      <c r="L11" s="3980"/>
      <c r="M11" s="3980"/>
      <c r="N11" s="3980"/>
      <c r="O11" s="3980"/>
      <c r="P11" s="3980"/>
      <c r="Q11" s="3980"/>
      <c r="R11" s="3980"/>
      <c r="S11" s="3980"/>
      <c r="T11" s="3980"/>
      <c r="U11" s="3980"/>
      <c r="V11" s="3980"/>
      <c r="W11" s="3980"/>
      <c r="X11" s="3980"/>
      <c r="Y11" s="3980"/>
      <c r="Z11" s="3980"/>
      <c r="AA11" s="3980"/>
      <c r="AB11" s="3981" t="s">
        <v>54</v>
      </c>
      <c r="AC11" s="3982"/>
      <c r="AD11" s="3982"/>
      <c r="AE11" s="3982"/>
      <c r="AF11" s="2778">
        <v>0</v>
      </c>
      <c r="AG11" s="2750"/>
      <c r="AH11" s="2750"/>
      <c r="AI11" s="2750"/>
      <c r="AJ11" s="2750"/>
      <c r="AK11" s="2750"/>
      <c r="AL11" s="2750"/>
      <c r="AM11" s="2750"/>
      <c r="AN11" s="2750"/>
      <c r="AO11" s="2777"/>
      <c r="AP11" s="2778">
        <v>0</v>
      </c>
      <c r="AQ11" s="2750"/>
      <c r="AR11" s="2750"/>
      <c r="AS11" s="2750"/>
      <c r="AT11" s="2750"/>
      <c r="AU11" s="2750"/>
      <c r="AV11" s="2750"/>
      <c r="AW11" s="2750"/>
      <c r="AX11" s="2750"/>
      <c r="AY11" s="2777"/>
      <c r="AZ11" s="2778">
        <v>0</v>
      </c>
      <c r="BA11" s="2750"/>
      <c r="BB11" s="2750"/>
      <c r="BC11" s="2750"/>
      <c r="BD11" s="2750"/>
      <c r="BE11" s="2750"/>
      <c r="BF11" s="2750"/>
      <c r="BG11" s="2750"/>
      <c r="BH11" s="2750"/>
      <c r="BI11" s="2777"/>
      <c r="BJ11" s="2778">
        <v>0</v>
      </c>
      <c r="BK11" s="2750"/>
      <c r="BL11" s="2750"/>
      <c r="BM11" s="2750"/>
      <c r="BN11" s="2750"/>
      <c r="BO11" s="2750"/>
      <c r="BP11" s="2750"/>
      <c r="BQ11" s="2750"/>
      <c r="BR11" s="2750"/>
      <c r="BS11" s="2779"/>
    </row>
    <row r="12" spans="1:76" ht="19.5" customHeight="1">
      <c r="B12" s="3966" t="s">
        <v>1309</v>
      </c>
      <c r="C12" s="3967"/>
      <c r="D12" s="3967"/>
      <c r="E12" s="3967"/>
      <c r="F12" s="3967"/>
      <c r="G12" s="3967"/>
      <c r="H12" s="3967"/>
      <c r="I12" s="3967"/>
      <c r="J12" s="3967"/>
      <c r="K12" s="3967"/>
      <c r="L12" s="3967"/>
      <c r="M12" s="3967"/>
      <c r="N12" s="3967"/>
      <c r="O12" s="3967"/>
      <c r="P12" s="3967"/>
      <c r="Q12" s="3967"/>
      <c r="R12" s="3967"/>
      <c r="S12" s="3967"/>
      <c r="T12" s="3967"/>
      <c r="U12" s="3967"/>
      <c r="V12" s="3967"/>
      <c r="W12" s="3967"/>
      <c r="X12" s="3967"/>
      <c r="Y12" s="3967"/>
      <c r="Z12" s="3967"/>
      <c r="AA12" s="3968"/>
      <c r="AB12" s="3969" t="s">
        <v>55</v>
      </c>
      <c r="AC12" s="3970"/>
      <c r="AD12" s="3970"/>
      <c r="AE12" s="3970"/>
      <c r="AF12" s="2792"/>
      <c r="AG12" s="2790"/>
      <c r="AH12" s="2790"/>
      <c r="AI12" s="2790"/>
      <c r="AJ12" s="2790"/>
      <c r="AK12" s="2790"/>
      <c r="AL12" s="2790"/>
      <c r="AM12" s="2790"/>
      <c r="AN12" s="2790"/>
      <c r="AO12" s="2791"/>
      <c r="AP12" s="2792"/>
      <c r="AQ12" s="2790"/>
      <c r="AR12" s="2790"/>
      <c r="AS12" s="2790"/>
      <c r="AT12" s="2790"/>
      <c r="AU12" s="2790"/>
      <c r="AV12" s="2790"/>
      <c r="AW12" s="2790"/>
      <c r="AX12" s="2790"/>
      <c r="AY12" s="2791"/>
      <c r="AZ12" s="2792"/>
      <c r="BA12" s="2790"/>
      <c r="BB12" s="2790"/>
      <c r="BC12" s="2790"/>
      <c r="BD12" s="2790"/>
      <c r="BE12" s="2790"/>
      <c r="BF12" s="2790"/>
      <c r="BG12" s="2790"/>
      <c r="BH12" s="2790"/>
      <c r="BI12" s="2791"/>
      <c r="BJ12" s="2792"/>
      <c r="BK12" s="2790"/>
      <c r="BL12" s="2790"/>
      <c r="BM12" s="2790"/>
      <c r="BN12" s="2790"/>
      <c r="BO12" s="2790"/>
      <c r="BP12" s="2790"/>
      <c r="BQ12" s="2790"/>
      <c r="BR12" s="2790"/>
      <c r="BS12" s="2793"/>
    </row>
    <row r="13" spans="1:76" ht="26.25" customHeight="1">
      <c r="B13" s="4015" t="s">
        <v>1316</v>
      </c>
      <c r="C13" s="4016"/>
      <c r="D13" s="4016"/>
      <c r="E13" s="4016"/>
      <c r="F13" s="4016"/>
      <c r="G13" s="4016"/>
      <c r="H13" s="4016"/>
      <c r="I13" s="4016"/>
      <c r="J13" s="4016"/>
      <c r="K13" s="4016"/>
      <c r="L13" s="4016"/>
      <c r="M13" s="4016"/>
      <c r="N13" s="4016"/>
      <c r="O13" s="4016"/>
      <c r="P13" s="4016"/>
      <c r="Q13" s="4016"/>
      <c r="R13" s="4016"/>
      <c r="S13" s="4016"/>
      <c r="T13" s="4016"/>
      <c r="U13" s="4016"/>
      <c r="V13" s="4016"/>
      <c r="W13" s="4016"/>
      <c r="X13" s="4016"/>
      <c r="Y13" s="4016"/>
      <c r="Z13" s="4016"/>
      <c r="AA13" s="4017"/>
      <c r="AB13" s="4018" t="s">
        <v>208</v>
      </c>
      <c r="AC13" s="4019"/>
      <c r="AD13" s="4019"/>
      <c r="AE13" s="4019"/>
      <c r="AF13" s="2778"/>
      <c r="AG13" s="2750"/>
      <c r="AH13" s="2750"/>
      <c r="AI13" s="2750"/>
      <c r="AJ13" s="2750"/>
      <c r="AK13" s="2750"/>
      <c r="AL13" s="2750"/>
      <c r="AM13" s="2750"/>
      <c r="AN13" s="2750"/>
      <c r="AO13" s="2777"/>
      <c r="AP13" s="2778"/>
      <c r="AQ13" s="2750"/>
      <c r="AR13" s="2750"/>
      <c r="AS13" s="2750"/>
      <c r="AT13" s="2750"/>
      <c r="AU13" s="2750"/>
      <c r="AV13" s="2750"/>
      <c r="AW13" s="2750"/>
      <c r="AX13" s="2750"/>
      <c r="AY13" s="2777"/>
      <c r="AZ13" s="2778"/>
      <c r="BA13" s="2750"/>
      <c r="BB13" s="2750"/>
      <c r="BC13" s="2750"/>
      <c r="BD13" s="2750"/>
      <c r="BE13" s="2750"/>
      <c r="BF13" s="2750"/>
      <c r="BG13" s="2750"/>
      <c r="BH13" s="2750"/>
      <c r="BI13" s="2777"/>
      <c r="BJ13" s="2778"/>
      <c r="BK13" s="2750"/>
      <c r="BL13" s="2750"/>
      <c r="BM13" s="2750"/>
      <c r="BN13" s="2750"/>
      <c r="BO13" s="2750"/>
      <c r="BP13" s="2750"/>
      <c r="BQ13" s="2750"/>
      <c r="BR13" s="2750"/>
      <c r="BS13" s="2779"/>
    </row>
    <row r="14" spans="1:76" ht="12.75">
      <c r="B14" s="3979" t="s">
        <v>1129</v>
      </c>
      <c r="C14" s="3980"/>
      <c r="D14" s="3980"/>
      <c r="E14" s="3980"/>
      <c r="F14" s="3980"/>
      <c r="G14" s="3980"/>
      <c r="H14" s="3980"/>
      <c r="I14" s="3980"/>
      <c r="J14" s="3980"/>
      <c r="K14" s="3980"/>
      <c r="L14" s="3980"/>
      <c r="M14" s="3980"/>
      <c r="N14" s="3980"/>
      <c r="O14" s="3980"/>
      <c r="P14" s="3980"/>
      <c r="Q14" s="3980"/>
      <c r="R14" s="3980"/>
      <c r="S14" s="3980"/>
      <c r="T14" s="3980"/>
      <c r="U14" s="3980"/>
      <c r="V14" s="3980"/>
      <c r="W14" s="3980"/>
      <c r="X14" s="3980"/>
      <c r="Y14" s="3980"/>
      <c r="Z14" s="3980"/>
      <c r="AA14" s="3980"/>
      <c r="AB14" s="3981" t="s">
        <v>56</v>
      </c>
      <c r="AC14" s="3982"/>
      <c r="AD14" s="3982"/>
      <c r="AE14" s="3982"/>
      <c r="AF14" s="3975"/>
      <c r="AG14" s="3976"/>
      <c r="AH14" s="3976"/>
      <c r="AI14" s="3976"/>
      <c r="AJ14" s="3976"/>
      <c r="AK14" s="3976"/>
      <c r="AL14" s="3976"/>
      <c r="AM14" s="3976"/>
      <c r="AN14" s="3976"/>
      <c r="AO14" s="3978"/>
      <c r="AP14" s="3975"/>
      <c r="AQ14" s="3976"/>
      <c r="AR14" s="3976"/>
      <c r="AS14" s="3976"/>
      <c r="AT14" s="3976"/>
      <c r="AU14" s="3976"/>
      <c r="AV14" s="3976"/>
      <c r="AW14" s="3976"/>
      <c r="AX14" s="3976"/>
      <c r="AY14" s="3978"/>
      <c r="AZ14" s="3975"/>
      <c r="BA14" s="3976"/>
      <c r="BB14" s="3976"/>
      <c r="BC14" s="3976"/>
      <c r="BD14" s="3976"/>
      <c r="BE14" s="3976"/>
      <c r="BF14" s="3976"/>
      <c r="BG14" s="3976"/>
      <c r="BH14" s="3976"/>
      <c r="BI14" s="3978"/>
      <c r="BJ14" s="3975"/>
      <c r="BK14" s="3976"/>
      <c r="BL14" s="3976"/>
      <c r="BM14" s="3976"/>
      <c r="BN14" s="3976"/>
      <c r="BO14" s="3976"/>
      <c r="BP14" s="3976"/>
      <c r="BQ14" s="3976"/>
      <c r="BR14" s="3976"/>
      <c r="BS14" s="3977"/>
    </row>
    <row r="15" spans="1:76" ht="25.5" customHeight="1">
      <c r="B15" s="4009" t="s">
        <v>1318</v>
      </c>
      <c r="C15" s="4010"/>
      <c r="D15" s="4010"/>
      <c r="E15" s="4010"/>
      <c r="F15" s="4010"/>
      <c r="G15" s="4010"/>
      <c r="H15" s="4010"/>
      <c r="I15" s="4010"/>
      <c r="J15" s="4010"/>
      <c r="K15" s="4010"/>
      <c r="L15" s="4010"/>
      <c r="M15" s="4010"/>
      <c r="N15" s="4010"/>
      <c r="O15" s="4010"/>
      <c r="P15" s="4010"/>
      <c r="Q15" s="4010"/>
      <c r="R15" s="4010"/>
      <c r="S15" s="4010"/>
      <c r="T15" s="4010"/>
      <c r="U15" s="4010"/>
      <c r="V15" s="4010"/>
      <c r="W15" s="4010"/>
      <c r="X15" s="4010"/>
      <c r="Y15" s="4010"/>
      <c r="Z15" s="4010"/>
      <c r="AA15" s="4011"/>
      <c r="AB15" s="4012" t="s">
        <v>52</v>
      </c>
      <c r="AC15" s="4013"/>
      <c r="AD15" s="4013"/>
      <c r="AE15" s="4014"/>
      <c r="AF15" s="3652">
        <f>SUM(AF17:AO19)</f>
        <v>0</v>
      </c>
      <c r="AG15" s="3647"/>
      <c r="AH15" s="3647"/>
      <c r="AI15" s="3647"/>
      <c r="AJ15" s="3647"/>
      <c r="AK15" s="3647"/>
      <c r="AL15" s="3647"/>
      <c r="AM15" s="3647"/>
      <c r="AN15" s="3647"/>
      <c r="AO15" s="3648"/>
      <c r="AP15" s="3652">
        <f>SUM(AP17:AY19)</f>
        <v>0</v>
      </c>
      <c r="AQ15" s="3647"/>
      <c r="AR15" s="3647"/>
      <c r="AS15" s="3647"/>
      <c r="AT15" s="3647"/>
      <c r="AU15" s="3647"/>
      <c r="AV15" s="3647"/>
      <c r="AW15" s="3647"/>
      <c r="AX15" s="3647"/>
      <c r="AY15" s="3648"/>
      <c r="AZ15" s="3652">
        <f>SUM(AZ17:BI19)</f>
        <v>0</v>
      </c>
      <c r="BA15" s="3647"/>
      <c r="BB15" s="3647"/>
      <c r="BC15" s="3647"/>
      <c r="BD15" s="3647"/>
      <c r="BE15" s="3647"/>
      <c r="BF15" s="3647"/>
      <c r="BG15" s="3647"/>
      <c r="BH15" s="3647"/>
      <c r="BI15" s="3648"/>
      <c r="BJ15" s="3652">
        <f>SUM(BJ17:BS19)</f>
        <v>0</v>
      </c>
      <c r="BK15" s="3647"/>
      <c r="BL15" s="3647"/>
      <c r="BM15" s="3647"/>
      <c r="BN15" s="3647"/>
      <c r="BO15" s="3647"/>
      <c r="BP15" s="3647"/>
      <c r="BQ15" s="3647"/>
      <c r="BR15" s="3647"/>
      <c r="BS15" s="3656"/>
    </row>
    <row r="16" spans="1:76" ht="12" customHeight="1">
      <c r="B16" s="3213" t="s">
        <v>318</v>
      </c>
      <c r="C16" s="4025"/>
      <c r="D16" s="4025"/>
      <c r="E16" s="4025"/>
      <c r="F16" s="4025"/>
      <c r="G16" s="4025"/>
      <c r="H16" s="4025"/>
      <c r="I16" s="4025"/>
      <c r="J16" s="4025"/>
      <c r="K16" s="4025"/>
      <c r="L16" s="4025"/>
      <c r="M16" s="4025"/>
      <c r="N16" s="4025"/>
      <c r="O16" s="4025"/>
      <c r="P16" s="4025"/>
      <c r="Q16" s="4025"/>
      <c r="R16" s="4025"/>
      <c r="S16" s="4025"/>
      <c r="T16" s="4025"/>
      <c r="U16" s="4025"/>
      <c r="V16" s="4025"/>
      <c r="W16" s="4025"/>
      <c r="X16" s="4025"/>
      <c r="Y16" s="4025"/>
      <c r="Z16" s="4025"/>
      <c r="AA16" s="4026"/>
      <c r="AB16" s="3981"/>
      <c r="AC16" s="3982"/>
      <c r="AD16" s="3982"/>
      <c r="AE16" s="3982"/>
      <c r="AF16" s="3971"/>
      <c r="AG16" s="3972"/>
      <c r="AH16" s="3972"/>
      <c r="AI16" s="3972"/>
      <c r="AJ16" s="3972"/>
      <c r="AK16" s="3972"/>
      <c r="AL16" s="3972"/>
      <c r="AM16" s="3972"/>
      <c r="AN16" s="3972"/>
      <c r="AO16" s="3973"/>
      <c r="AP16" s="3971"/>
      <c r="AQ16" s="3972"/>
      <c r="AR16" s="3972"/>
      <c r="AS16" s="3972"/>
      <c r="AT16" s="3972"/>
      <c r="AU16" s="3972"/>
      <c r="AV16" s="3972"/>
      <c r="AW16" s="3972"/>
      <c r="AX16" s="3972"/>
      <c r="AY16" s="3973"/>
      <c r="AZ16" s="3971"/>
      <c r="BA16" s="3972"/>
      <c r="BB16" s="3972"/>
      <c r="BC16" s="3972"/>
      <c r="BD16" s="3972"/>
      <c r="BE16" s="3972"/>
      <c r="BF16" s="3972"/>
      <c r="BG16" s="3972"/>
      <c r="BH16" s="3972"/>
      <c r="BI16" s="3973"/>
      <c r="BJ16" s="3971"/>
      <c r="BK16" s="3972"/>
      <c r="BL16" s="3972"/>
      <c r="BM16" s="3972"/>
      <c r="BN16" s="3972"/>
      <c r="BO16" s="3972"/>
      <c r="BP16" s="3972"/>
      <c r="BQ16" s="3972"/>
      <c r="BR16" s="3972"/>
      <c r="BS16" s="3974"/>
    </row>
    <row r="17" spans="1:164" ht="27.75" customHeight="1">
      <c r="B17" s="3966" t="s">
        <v>1313</v>
      </c>
      <c r="C17" s="3967"/>
      <c r="D17" s="3967"/>
      <c r="E17" s="3967"/>
      <c r="F17" s="3967"/>
      <c r="G17" s="3967"/>
      <c r="H17" s="3967"/>
      <c r="I17" s="3967"/>
      <c r="J17" s="3967"/>
      <c r="K17" s="3967"/>
      <c r="L17" s="3967"/>
      <c r="M17" s="3967"/>
      <c r="N17" s="3967"/>
      <c r="O17" s="3967"/>
      <c r="P17" s="3967"/>
      <c r="Q17" s="3967"/>
      <c r="R17" s="3967"/>
      <c r="S17" s="3967"/>
      <c r="T17" s="3967"/>
      <c r="U17" s="3967"/>
      <c r="V17" s="3967"/>
      <c r="W17" s="3967"/>
      <c r="X17" s="3967"/>
      <c r="Y17" s="3967"/>
      <c r="Z17" s="3967"/>
      <c r="AA17" s="3968"/>
      <c r="AB17" s="3969" t="s">
        <v>57</v>
      </c>
      <c r="AC17" s="3970"/>
      <c r="AD17" s="3970"/>
      <c r="AE17" s="3970"/>
      <c r="AF17" s="2792"/>
      <c r="AG17" s="2790"/>
      <c r="AH17" s="2790"/>
      <c r="AI17" s="2790"/>
      <c r="AJ17" s="2790"/>
      <c r="AK17" s="2790"/>
      <c r="AL17" s="2790"/>
      <c r="AM17" s="2790"/>
      <c r="AN17" s="2790"/>
      <c r="AO17" s="2791"/>
      <c r="AP17" s="2792"/>
      <c r="AQ17" s="2790"/>
      <c r="AR17" s="2790"/>
      <c r="AS17" s="2790"/>
      <c r="AT17" s="2790"/>
      <c r="AU17" s="2790"/>
      <c r="AV17" s="2790"/>
      <c r="AW17" s="2790"/>
      <c r="AX17" s="2790"/>
      <c r="AY17" s="2791"/>
      <c r="AZ17" s="2792"/>
      <c r="BA17" s="2790"/>
      <c r="BB17" s="2790"/>
      <c r="BC17" s="2790"/>
      <c r="BD17" s="2790"/>
      <c r="BE17" s="2790"/>
      <c r="BF17" s="2790"/>
      <c r="BG17" s="2790"/>
      <c r="BH17" s="2790"/>
      <c r="BI17" s="2791"/>
      <c r="BJ17" s="2792"/>
      <c r="BK17" s="2790"/>
      <c r="BL17" s="2790"/>
      <c r="BM17" s="2790"/>
      <c r="BN17" s="2790"/>
      <c r="BO17" s="2790"/>
      <c r="BP17" s="2790"/>
      <c r="BQ17" s="2790"/>
      <c r="BR17" s="2790"/>
      <c r="BS17" s="2793"/>
    </row>
    <row r="18" spans="1:164" ht="26.25" customHeight="1">
      <c r="B18" s="4015" t="s">
        <v>1314</v>
      </c>
      <c r="C18" s="4016"/>
      <c r="D18" s="4016"/>
      <c r="E18" s="4016"/>
      <c r="F18" s="4016"/>
      <c r="G18" s="4016"/>
      <c r="H18" s="4016"/>
      <c r="I18" s="4016"/>
      <c r="J18" s="4016"/>
      <c r="K18" s="4016"/>
      <c r="L18" s="4016"/>
      <c r="M18" s="4016"/>
      <c r="N18" s="4016"/>
      <c r="O18" s="4016"/>
      <c r="P18" s="4016"/>
      <c r="Q18" s="4016"/>
      <c r="R18" s="4016"/>
      <c r="S18" s="4016"/>
      <c r="T18" s="4016"/>
      <c r="U18" s="4016"/>
      <c r="V18" s="4016"/>
      <c r="W18" s="4016"/>
      <c r="X18" s="4016"/>
      <c r="Y18" s="4016"/>
      <c r="Z18" s="4016"/>
      <c r="AA18" s="4017"/>
      <c r="AB18" s="4018" t="s">
        <v>58</v>
      </c>
      <c r="AC18" s="4019"/>
      <c r="AD18" s="4019"/>
      <c r="AE18" s="4019"/>
      <c r="AF18" s="2792"/>
      <c r="AG18" s="2790"/>
      <c r="AH18" s="2790"/>
      <c r="AI18" s="2790"/>
      <c r="AJ18" s="2790"/>
      <c r="AK18" s="2790"/>
      <c r="AL18" s="2790"/>
      <c r="AM18" s="2790"/>
      <c r="AN18" s="2790"/>
      <c r="AO18" s="2791"/>
      <c r="AP18" s="2792"/>
      <c r="AQ18" s="2790"/>
      <c r="AR18" s="2790"/>
      <c r="AS18" s="2790"/>
      <c r="AT18" s="2790"/>
      <c r="AU18" s="2790"/>
      <c r="AV18" s="2790"/>
      <c r="AW18" s="2790"/>
      <c r="AX18" s="2790"/>
      <c r="AY18" s="2791"/>
      <c r="AZ18" s="2792"/>
      <c r="BA18" s="2790"/>
      <c r="BB18" s="2790"/>
      <c r="BC18" s="2790"/>
      <c r="BD18" s="2790"/>
      <c r="BE18" s="2790"/>
      <c r="BF18" s="2790"/>
      <c r="BG18" s="2790"/>
      <c r="BH18" s="2790"/>
      <c r="BI18" s="2791"/>
      <c r="BJ18" s="2792"/>
      <c r="BK18" s="2790"/>
      <c r="BL18" s="2790"/>
      <c r="BM18" s="2790"/>
      <c r="BN18" s="2790"/>
      <c r="BO18" s="2790"/>
      <c r="BP18" s="2790"/>
      <c r="BQ18" s="2790"/>
      <c r="BR18" s="2790"/>
      <c r="BS18" s="2793"/>
    </row>
    <row r="19" spans="1:164" ht="12" customHeight="1" thickBot="1">
      <c r="B19" s="4020" t="s">
        <v>1144</v>
      </c>
      <c r="C19" s="4021"/>
      <c r="D19" s="4021"/>
      <c r="E19" s="4021"/>
      <c r="F19" s="4021"/>
      <c r="G19" s="4021"/>
      <c r="H19" s="4021"/>
      <c r="I19" s="4021"/>
      <c r="J19" s="4021"/>
      <c r="K19" s="4021"/>
      <c r="L19" s="4021"/>
      <c r="M19" s="4021"/>
      <c r="N19" s="4021"/>
      <c r="O19" s="4021"/>
      <c r="P19" s="4021"/>
      <c r="Q19" s="4021"/>
      <c r="R19" s="4021"/>
      <c r="S19" s="4021"/>
      <c r="T19" s="4021"/>
      <c r="U19" s="4021"/>
      <c r="V19" s="4021"/>
      <c r="W19" s="4021"/>
      <c r="X19" s="4021"/>
      <c r="Y19" s="4021"/>
      <c r="Z19" s="4021"/>
      <c r="AA19" s="4022"/>
      <c r="AB19" s="4023" t="s">
        <v>59</v>
      </c>
      <c r="AC19" s="4024"/>
      <c r="AD19" s="4024"/>
      <c r="AE19" s="4024"/>
      <c r="AF19" s="2803"/>
      <c r="AG19" s="2740"/>
      <c r="AH19" s="2740"/>
      <c r="AI19" s="2740"/>
      <c r="AJ19" s="2740"/>
      <c r="AK19" s="2740"/>
      <c r="AL19" s="2740"/>
      <c r="AM19" s="2740"/>
      <c r="AN19" s="2740"/>
      <c r="AO19" s="2801"/>
      <c r="AP19" s="2803"/>
      <c r="AQ19" s="2740"/>
      <c r="AR19" s="2740"/>
      <c r="AS19" s="2740"/>
      <c r="AT19" s="2740"/>
      <c r="AU19" s="2740"/>
      <c r="AV19" s="2740"/>
      <c r="AW19" s="2740"/>
      <c r="AX19" s="2740"/>
      <c r="AY19" s="2801"/>
      <c r="AZ19" s="2803"/>
      <c r="BA19" s="2740"/>
      <c r="BB19" s="2740"/>
      <c r="BC19" s="2740"/>
      <c r="BD19" s="2740"/>
      <c r="BE19" s="2740"/>
      <c r="BF19" s="2740"/>
      <c r="BG19" s="2740"/>
      <c r="BH19" s="2740"/>
      <c r="BI19" s="2801"/>
      <c r="BJ19" s="2803"/>
      <c r="BK19" s="2740"/>
      <c r="BL19" s="2740"/>
      <c r="BM19" s="2740"/>
      <c r="BN19" s="2740"/>
      <c r="BO19" s="2740"/>
      <c r="BP19" s="2740"/>
      <c r="BQ19" s="2740"/>
      <c r="BR19" s="2740"/>
      <c r="BS19" s="2804"/>
    </row>
    <row r="20" spans="1:164" ht="12.75">
      <c r="A20" s="516" t="s">
        <v>214</v>
      </c>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387"/>
      <c r="AC20" s="387"/>
      <c r="AD20" s="387"/>
      <c r="AE20" s="387"/>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row>
    <row r="21" spans="1:164" s="450" customFormat="1" ht="15.75" customHeight="1">
      <c r="A21" s="629"/>
      <c r="D21" s="1010" t="s">
        <v>426</v>
      </c>
      <c r="E21" s="1010"/>
      <c r="F21" s="1010"/>
      <c r="G21" s="1010"/>
      <c r="H21" s="1010"/>
      <c r="I21" s="1010"/>
      <c r="J21" s="1010"/>
      <c r="K21" s="1010"/>
      <c r="L21" s="1010"/>
      <c r="M21" s="1010"/>
      <c r="N21" s="1010"/>
      <c r="O21" s="1010"/>
      <c r="P21" s="1010"/>
      <c r="Q21" s="1010"/>
      <c r="R21" s="1010"/>
      <c r="S21" s="1010"/>
      <c r="T21" s="1010"/>
      <c r="U21" s="1010"/>
      <c r="V21" s="1010"/>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7"/>
      <c r="BL21" s="417"/>
      <c r="BM21" s="417"/>
      <c r="BN21" s="417"/>
      <c r="BO21" s="417"/>
      <c r="BP21" s="417"/>
      <c r="BQ21" s="417"/>
      <c r="BR21" s="417"/>
      <c r="BS21" s="417"/>
      <c r="BT21" s="417"/>
      <c r="BU21" s="417"/>
      <c r="BV21" s="417"/>
      <c r="BW21" s="417"/>
      <c r="BX21" s="417"/>
      <c r="BY21" s="417"/>
      <c r="BZ21" s="417"/>
      <c r="CA21" s="417"/>
      <c r="CB21" s="417"/>
      <c r="CC21" s="417"/>
      <c r="CD21" s="417"/>
      <c r="CE21" s="417"/>
      <c r="CF21" s="417"/>
      <c r="CG21" s="417"/>
      <c r="CH21" s="417"/>
      <c r="CI21" s="417"/>
      <c r="CJ21" s="417"/>
      <c r="CK21" s="417"/>
      <c r="CL21" s="417"/>
      <c r="CM21" s="417"/>
      <c r="CN21" s="417"/>
      <c r="CO21" s="417"/>
      <c r="CP21" s="417"/>
      <c r="CQ21" s="417"/>
      <c r="CR21" s="417"/>
      <c r="CS21" s="417"/>
      <c r="CT21" s="417"/>
      <c r="CU21" s="417"/>
      <c r="CV21" s="417"/>
      <c r="CW21" s="417"/>
      <c r="CX21" s="417"/>
      <c r="CY21" s="417"/>
      <c r="CZ21" s="417"/>
      <c r="FH21" s="451"/>
    </row>
    <row r="22" spans="1:164" s="101" customFormat="1" ht="12.75" customHeight="1">
      <c r="A22" s="631"/>
      <c r="D22" s="1010" t="s">
        <v>300</v>
      </c>
      <c r="E22" s="1010"/>
      <c r="F22" s="1010"/>
      <c r="G22" s="1010"/>
      <c r="H22" s="1010"/>
      <c r="I22" s="1010"/>
      <c r="J22" s="1010"/>
      <c r="K22" s="1010"/>
      <c r="L22" s="1010"/>
      <c r="M22" s="1010"/>
      <c r="N22" s="1010"/>
      <c r="O22" s="1010"/>
      <c r="P22" s="1010"/>
      <c r="Q22" s="1010"/>
      <c r="R22" s="1010"/>
      <c r="S22" s="1010"/>
      <c r="T22" s="1010"/>
      <c r="U22" s="1010"/>
      <c r="V22" s="1010"/>
      <c r="W22" s="417"/>
      <c r="X22" s="417"/>
      <c r="Y22" s="417"/>
      <c r="Z22" s="417"/>
      <c r="AA22" s="417"/>
      <c r="AB22" s="417"/>
      <c r="AC22" s="417"/>
      <c r="AD22" s="417"/>
      <c r="AE22" s="417"/>
      <c r="AF22" s="417"/>
      <c r="AG22" s="417"/>
      <c r="AH22" s="417"/>
      <c r="AI22" s="417"/>
      <c r="AJ22" s="417"/>
      <c r="AK22" s="417"/>
      <c r="AL22" s="417"/>
      <c r="AM22" s="417"/>
      <c r="AN22" s="417"/>
      <c r="AO22" s="417"/>
      <c r="AP22" s="417"/>
      <c r="AQ22" s="417"/>
      <c r="AR22" s="417"/>
      <c r="AS22" s="417"/>
      <c r="AT22" s="417"/>
      <c r="AU22" s="417"/>
      <c r="AV22" s="417"/>
      <c r="AW22" s="417"/>
      <c r="AX22" s="417"/>
      <c r="AY22" s="417"/>
      <c r="AZ22" s="417"/>
      <c r="BA22" s="417"/>
      <c r="BB22" s="417"/>
      <c r="BC22" s="417"/>
      <c r="BD22" s="417"/>
      <c r="BE22" s="417"/>
      <c r="BF22" s="417"/>
      <c r="BG22" s="417"/>
      <c r="BH22" s="417"/>
      <c r="BI22" s="417"/>
      <c r="BJ22" s="417"/>
      <c r="BK22" s="417"/>
      <c r="BL22" s="417"/>
      <c r="BM22" s="417"/>
      <c r="BN22" s="417"/>
      <c r="BO22" s="417"/>
      <c r="BP22" s="417"/>
      <c r="BQ22" s="417"/>
      <c r="BR22" s="417"/>
      <c r="BS22" s="417"/>
      <c r="BT22" s="417"/>
      <c r="BU22" s="417"/>
      <c r="BV22" s="417"/>
      <c r="BW22" s="417"/>
      <c r="BX22" s="417"/>
      <c r="BY22" s="417"/>
      <c r="BZ22" s="417"/>
      <c r="CA22" s="417"/>
      <c r="CB22" s="417"/>
      <c r="CC22" s="417"/>
      <c r="CD22" s="417"/>
      <c r="CE22" s="417"/>
      <c r="CF22" s="417"/>
      <c r="CG22" s="417"/>
      <c r="CH22" s="417"/>
      <c r="CI22" s="417"/>
      <c r="CJ22" s="417"/>
      <c r="CK22" s="417"/>
      <c r="CL22" s="417"/>
      <c r="CM22" s="417"/>
      <c r="CN22" s="417"/>
      <c r="CO22" s="417"/>
      <c r="CP22" s="417"/>
      <c r="CQ22" s="417"/>
      <c r="CR22" s="417"/>
      <c r="CS22" s="417"/>
      <c r="CT22" s="417"/>
      <c r="CU22" s="417"/>
      <c r="CV22" s="417"/>
      <c r="CW22" s="417"/>
      <c r="CX22" s="417"/>
      <c r="CY22" s="417"/>
      <c r="CZ22" s="417"/>
    </row>
    <row r="23" spans="1:164" s="129" customFormat="1" ht="12">
      <c r="A23" s="654"/>
    </row>
    <row r="24" spans="1:164" s="132" customFormat="1" ht="9.75">
      <c r="A24" s="634"/>
    </row>
    <row r="25" spans="1:164" s="153" customFormat="1" ht="6">
      <c r="A25" s="633"/>
    </row>
    <row r="26" spans="1:164" s="514" customFormat="1" ht="12">
      <c r="A26" s="489"/>
    </row>
    <row r="29" spans="1:164">
      <c r="J29" s="224"/>
    </row>
  </sheetData>
  <sheetProtection formatCells="0" formatColumns="0" autoFilter="0"/>
  <mergeCells count="90">
    <mergeCell ref="D22:V22"/>
    <mergeCell ref="B12:AA12"/>
    <mergeCell ref="AB12:AE12"/>
    <mergeCell ref="B13:AA13"/>
    <mergeCell ref="AB13:AE13"/>
    <mergeCell ref="B14:AA14"/>
    <mergeCell ref="B19:AA19"/>
    <mergeCell ref="AB19:AE19"/>
    <mergeCell ref="B16:AA16"/>
    <mergeCell ref="AB16:AE16"/>
    <mergeCell ref="B11:AA11"/>
    <mergeCell ref="AB11:AE11"/>
    <mergeCell ref="D21:V21"/>
    <mergeCell ref="AF13:AO13"/>
    <mergeCell ref="AP13:AY13"/>
    <mergeCell ref="AF11:AO11"/>
    <mergeCell ref="AP11:AY11"/>
    <mergeCell ref="AF12:AO12"/>
    <mergeCell ref="AP12:AY12"/>
    <mergeCell ref="AB14:AE14"/>
    <mergeCell ref="AF14:AO14"/>
    <mergeCell ref="B15:AA15"/>
    <mergeCell ref="AB15:AE15"/>
    <mergeCell ref="AF15:AO15"/>
    <mergeCell ref="B18:AA18"/>
    <mergeCell ref="AB18:AE18"/>
    <mergeCell ref="B9:AA9"/>
    <mergeCell ref="AB9:AE9"/>
    <mergeCell ref="AF9:AO9"/>
    <mergeCell ref="AP9:AY9"/>
    <mergeCell ref="AB7:AE7"/>
    <mergeCell ref="AF7:AO7"/>
    <mergeCell ref="AP7:AY7"/>
    <mergeCell ref="BJ7:BS7"/>
    <mergeCell ref="B8:AA8"/>
    <mergeCell ref="AB8:AE8"/>
    <mergeCell ref="AF8:AO8"/>
    <mergeCell ref="AP8:AY8"/>
    <mergeCell ref="AZ8:BI8"/>
    <mergeCell ref="BJ8:BS8"/>
    <mergeCell ref="AZ7:BI7"/>
    <mergeCell ref="B7:AA7"/>
    <mergeCell ref="B1:BS1"/>
    <mergeCell ref="B3:AE4"/>
    <mergeCell ref="AF3:AY3"/>
    <mergeCell ref="AZ3:BS3"/>
    <mergeCell ref="AF4:AO6"/>
    <mergeCell ref="AP4:AY6"/>
    <mergeCell ref="AZ4:BI6"/>
    <mergeCell ref="AB5:AE6"/>
    <mergeCell ref="BJ4:BS6"/>
    <mergeCell ref="B5:AA6"/>
    <mergeCell ref="B10:AA10"/>
    <mergeCell ref="AB10:AE10"/>
    <mergeCell ref="AF10:AO10"/>
    <mergeCell ref="AP10:AY10"/>
    <mergeCell ref="AZ10:BI10"/>
    <mergeCell ref="AZ9:BI9"/>
    <mergeCell ref="BJ9:BS9"/>
    <mergeCell ref="BJ14:BS14"/>
    <mergeCell ref="AP15:AY15"/>
    <mergeCell ref="AZ13:BI13"/>
    <mergeCell ref="BJ13:BS13"/>
    <mergeCell ref="AZ15:BI15"/>
    <mergeCell ref="BJ15:BS15"/>
    <mergeCell ref="AP14:AY14"/>
    <mergeCell ref="AZ14:BI14"/>
    <mergeCell ref="BJ10:BS10"/>
    <mergeCell ref="AZ12:BI12"/>
    <mergeCell ref="BJ12:BS12"/>
    <mergeCell ref="AZ11:BI11"/>
    <mergeCell ref="BJ11:BS11"/>
    <mergeCell ref="AZ16:BI16"/>
    <mergeCell ref="BJ16:BS16"/>
    <mergeCell ref="AF17:AO17"/>
    <mergeCell ref="AP17:AY17"/>
    <mergeCell ref="AF16:AO16"/>
    <mergeCell ref="AP16:AY16"/>
    <mergeCell ref="AZ17:BI17"/>
    <mergeCell ref="AP18:AY18"/>
    <mergeCell ref="B17:AA17"/>
    <mergeCell ref="AB17:AE17"/>
    <mergeCell ref="BJ18:BS18"/>
    <mergeCell ref="AZ19:BI19"/>
    <mergeCell ref="BJ19:BS19"/>
    <mergeCell ref="AZ18:BI18"/>
    <mergeCell ref="AF19:AO19"/>
    <mergeCell ref="AP19:AY19"/>
    <mergeCell ref="AF18:AO18"/>
    <mergeCell ref="BJ17:BS17"/>
  </mergeCells>
  <phoneticPr fontId="20" type="noConversion"/>
  <pageMargins left="0.75" right="0.75" top="1" bottom="1" header="0.5" footer="0.5"/>
  <pageSetup paperSize="9" scale="86"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Лист4">
    <tabColor rgb="FFFFFF00"/>
    <pageSetUpPr fitToPage="1"/>
  </sheetPr>
  <dimension ref="A1:BD58"/>
  <sheetViews>
    <sheetView topLeftCell="B34" zoomScale="90" zoomScaleNormal="90" zoomScaleSheetLayoutView="100" workbookViewId="0">
      <selection activeCell="AZ14" sqref="AZ14"/>
    </sheetView>
  </sheetViews>
  <sheetFormatPr defaultRowHeight="12.75"/>
  <cols>
    <col min="1" max="1" width="11.85546875" style="538" hidden="1" customWidth="1"/>
    <col min="2" max="51" width="2.28515625" style="328" customWidth="1"/>
    <col min="52" max="52" width="16.28515625" style="328" customWidth="1"/>
    <col min="53" max="53" width="2.42578125" style="328" customWidth="1"/>
    <col min="54" max="54" width="2.28515625" style="328" customWidth="1"/>
    <col min="55" max="55" width="15.7109375" style="328" customWidth="1"/>
    <col min="56" max="56" width="2.140625" style="328" customWidth="1"/>
    <col min="57" max="16384" width="9.140625" style="328"/>
  </cols>
  <sheetData>
    <row r="1" spans="1:55">
      <c r="B1" s="120"/>
      <c r="C1" s="120"/>
      <c r="D1" s="120"/>
      <c r="E1" s="120"/>
      <c r="F1" s="120"/>
      <c r="G1" s="120"/>
      <c r="H1" s="120"/>
      <c r="I1" s="120"/>
      <c r="J1" s="120"/>
      <c r="K1" s="120"/>
      <c r="L1" s="120"/>
      <c r="M1" s="120"/>
      <c r="N1" s="120"/>
      <c r="O1" s="120"/>
      <c r="P1" s="120"/>
      <c r="Q1" s="120"/>
      <c r="R1" s="120"/>
      <c r="S1" s="120"/>
      <c r="T1" s="120"/>
      <c r="U1" s="120"/>
      <c r="V1" s="120"/>
      <c r="W1" s="120"/>
      <c r="X1" s="383"/>
      <c r="Y1" s="383"/>
      <c r="Z1" s="383"/>
      <c r="AA1" s="383"/>
      <c r="AB1" s="357"/>
      <c r="AC1" s="357"/>
      <c r="AD1" s="357"/>
      <c r="AE1" s="357"/>
      <c r="AF1" s="357"/>
      <c r="AG1" s="357"/>
      <c r="AH1" s="357"/>
      <c r="AI1" s="357"/>
      <c r="AJ1" s="357"/>
      <c r="AK1" s="357"/>
      <c r="AL1" s="357"/>
      <c r="AM1" s="357"/>
      <c r="AN1" s="357"/>
      <c r="AO1" s="357"/>
      <c r="AP1" s="357"/>
      <c r="AQ1" s="357"/>
      <c r="AR1" s="357"/>
      <c r="AS1" s="357"/>
      <c r="AT1" s="357"/>
      <c r="AU1" s="357"/>
      <c r="AV1" s="357"/>
      <c r="AW1" s="357"/>
    </row>
    <row r="2" spans="1:55">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row>
    <row r="3" spans="1:55" ht="15">
      <c r="B3" s="1553" t="s">
        <v>718</v>
      </c>
      <c r="C3" s="1553"/>
      <c r="D3" s="1553"/>
      <c r="E3" s="1553"/>
      <c r="F3" s="1553"/>
      <c r="G3" s="1553"/>
      <c r="H3" s="1553"/>
      <c r="I3" s="1553"/>
      <c r="J3" s="1553"/>
      <c r="K3" s="1553"/>
      <c r="L3" s="1553"/>
      <c r="M3" s="1553"/>
      <c r="N3" s="1553"/>
      <c r="O3" s="1553"/>
      <c r="P3" s="1553"/>
      <c r="Q3" s="1553"/>
      <c r="R3" s="1553"/>
      <c r="S3" s="1553"/>
      <c r="T3" s="1553"/>
      <c r="U3" s="1553"/>
      <c r="V3" s="1553"/>
      <c r="W3" s="1553"/>
      <c r="X3" s="1553"/>
      <c r="Y3" s="1553"/>
      <c r="Z3" s="1553"/>
      <c r="AA3" s="1553"/>
      <c r="AB3" s="1553"/>
      <c r="AC3" s="1553"/>
      <c r="AD3" s="1553"/>
      <c r="AE3" s="1553"/>
      <c r="AF3" s="1553"/>
      <c r="AG3" s="1553"/>
      <c r="AH3" s="1553"/>
      <c r="AI3" s="1553"/>
      <c r="AJ3" s="1553"/>
      <c r="AK3" s="1553"/>
      <c r="AL3" s="1553"/>
      <c r="AM3" s="1553"/>
      <c r="AN3" s="1553"/>
      <c r="AO3" s="1553"/>
      <c r="AP3" s="1553"/>
      <c r="AQ3" s="1553"/>
      <c r="AR3" s="1553"/>
      <c r="AS3" s="1553"/>
      <c r="AT3" s="1553"/>
      <c r="AU3" s="1553"/>
      <c r="AV3" s="1553"/>
      <c r="AW3" s="1553"/>
    </row>
    <row r="4" spans="1:55" ht="12.75" customHeight="1">
      <c r="B4" s="1554" t="s">
        <v>366</v>
      </c>
      <c r="C4" s="1554"/>
      <c r="D4" s="1554"/>
      <c r="E4" s="1554"/>
      <c r="F4" s="1554"/>
      <c r="G4" s="1554"/>
      <c r="H4" s="1554"/>
      <c r="I4" s="1554"/>
      <c r="J4" s="1554"/>
      <c r="K4" s="1554"/>
      <c r="L4" s="1554"/>
      <c r="M4" s="1554"/>
      <c r="N4" s="1554"/>
      <c r="O4" s="1554"/>
      <c r="P4" s="1554"/>
      <c r="Q4" s="1554"/>
      <c r="R4" s="1554"/>
      <c r="S4" s="1554"/>
      <c r="T4" s="1554"/>
      <c r="U4" s="1554"/>
      <c r="V4" s="1554"/>
      <c r="W4" s="1554"/>
      <c r="X4" s="1554"/>
      <c r="Y4" s="1554"/>
      <c r="Z4" s="1554"/>
      <c r="AA4" s="1554"/>
      <c r="AB4" s="1555"/>
      <c r="AC4" s="1556"/>
      <c r="AD4" s="1556"/>
      <c r="AE4" s="1556"/>
      <c r="AF4" s="1556"/>
      <c r="AG4" s="1556"/>
      <c r="AH4" s="1556"/>
      <c r="AI4" s="1556"/>
      <c r="AJ4" s="1556"/>
      <c r="AK4" s="1556"/>
      <c r="AL4" s="1557"/>
      <c r="AM4" s="1555"/>
      <c r="AN4" s="1556"/>
      <c r="AO4" s="1556"/>
      <c r="AP4" s="1556"/>
      <c r="AQ4" s="1556"/>
      <c r="AR4" s="1556"/>
      <c r="AS4" s="1556"/>
      <c r="AT4" s="1556"/>
      <c r="AU4" s="1556"/>
      <c r="AV4" s="1556"/>
      <c r="AW4" s="1557"/>
      <c r="AZ4" s="1633" t="s">
        <v>251</v>
      </c>
      <c r="BA4" s="1633"/>
      <c r="BB4" s="1633"/>
      <c r="BC4" s="1633"/>
    </row>
    <row r="5" spans="1:55">
      <c r="B5" s="1554" t="s">
        <v>724</v>
      </c>
      <c r="C5" s="1554"/>
      <c r="D5" s="1554"/>
      <c r="E5" s="1554"/>
      <c r="F5" s="1554"/>
      <c r="G5" s="1554"/>
      <c r="H5" s="1554"/>
      <c r="I5" s="1554"/>
      <c r="J5" s="1554"/>
      <c r="K5" s="1554"/>
      <c r="L5" s="1554"/>
      <c r="M5" s="1554"/>
      <c r="N5" s="1554"/>
      <c r="O5" s="1554"/>
      <c r="P5" s="1554"/>
      <c r="Q5" s="1554"/>
      <c r="R5" s="1554"/>
      <c r="S5" s="1554"/>
      <c r="T5" s="1554"/>
      <c r="U5" s="1554"/>
      <c r="V5" s="1554"/>
      <c r="W5" s="1554"/>
      <c r="X5" s="1554" t="s">
        <v>441</v>
      </c>
      <c r="Y5" s="1554"/>
      <c r="Z5" s="1554"/>
      <c r="AA5" s="1554"/>
      <c r="AB5" s="1558"/>
      <c r="AC5" s="1559"/>
      <c r="AD5" s="1559"/>
      <c r="AE5" s="1559"/>
      <c r="AF5" s="1559"/>
      <c r="AG5" s="1559"/>
      <c r="AH5" s="1559"/>
      <c r="AI5" s="1559"/>
      <c r="AJ5" s="1559"/>
      <c r="AK5" s="1559"/>
      <c r="AL5" s="1560"/>
      <c r="AM5" s="1558"/>
      <c r="AN5" s="1559"/>
      <c r="AO5" s="1559"/>
      <c r="AP5" s="1559"/>
      <c r="AQ5" s="1559"/>
      <c r="AR5" s="1559"/>
      <c r="AS5" s="1559"/>
      <c r="AT5" s="1559"/>
      <c r="AU5" s="1559"/>
      <c r="AV5" s="1559"/>
      <c r="AW5" s="1560"/>
      <c r="AZ5" s="49"/>
      <c r="BA5" s="49"/>
      <c r="BB5" s="49"/>
    </row>
    <row r="6" spans="1:55" s="90" customFormat="1" ht="13.5" thickBot="1">
      <c r="A6" s="539"/>
      <c r="B6" s="1588">
        <v>1</v>
      </c>
      <c r="C6" s="1588"/>
      <c r="D6" s="1588"/>
      <c r="E6" s="1588"/>
      <c r="F6" s="1588"/>
      <c r="G6" s="1588"/>
      <c r="H6" s="1588"/>
      <c r="I6" s="1588"/>
      <c r="J6" s="1588"/>
      <c r="K6" s="1588"/>
      <c r="L6" s="1588"/>
      <c r="M6" s="1588"/>
      <c r="N6" s="1588"/>
      <c r="O6" s="1588"/>
      <c r="P6" s="1588"/>
      <c r="Q6" s="1588"/>
      <c r="R6" s="1588"/>
      <c r="S6" s="1588"/>
      <c r="T6" s="1588"/>
      <c r="U6" s="1588"/>
      <c r="V6" s="1588"/>
      <c r="W6" s="1588"/>
      <c r="X6" s="1589">
        <v>2</v>
      </c>
      <c r="Y6" s="1589"/>
      <c r="Z6" s="1589"/>
      <c r="AA6" s="1589"/>
      <c r="AB6" s="1589">
        <v>3</v>
      </c>
      <c r="AC6" s="1589"/>
      <c r="AD6" s="1589"/>
      <c r="AE6" s="1589"/>
      <c r="AF6" s="1589"/>
      <c r="AG6" s="1589"/>
      <c r="AH6" s="1589"/>
      <c r="AI6" s="1589"/>
      <c r="AJ6" s="1589"/>
      <c r="AK6" s="1589"/>
      <c r="AL6" s="1589"/>
      <c r="AM6" s="1589">
        <v>4</v>
      </c>
      <c r="AN6" s="1589"/>
      <c r="AO6" s="1589"/>
      <c r="AP6" s="1589"/>
      <c r="AQ6" s="1589"/>
      <c r="AR6" s="1589"/>
      <c r="AS6" s="1589"/>
      <c r="AT6" s="1589"/>
      <c r="AU6" s="1589"/>
      <c r="AV6" s="1589"/>
      <c r="AW6" s="1589"/>
      <c r="AZ6" s="551"/>
      <c r="BA6" s="266"/>
      <c r="BB6" s="266"/>
      <c r="BC6" s="551"/>
    </row>
    <row r="7" spans="1:55">
      <c r="A7" s="538" t="s">
        <v>213</v>
      </c>
      <c r="B7" s="1579" t="s">
        <v>700</v>
      </c>
      <c r="C7" s="1579"/>
      <c r="D7" s="1579"/>
      <c r="E7" s="1579"/>
      <c r="F7" s="1579"/>
      <c r="G7" s="1579"/>
      <c r="H7" s="1579"/>
      <c r="I7" s="1579"/>
      <c r="J7" s="1579"/>
      <c r="K7" s="1579"/>
      <c r="L7" s="1579"/>
      <c r="M7" s="1579"/>
      <c r="N7" s="1579"/>
      <c r="O7" s="1579"/>
      <c r="P7" s="1579"/>
      <c r="Q7" s="1579"/>
      <c r="R7" s="1579"/>
      <c r="S7" s="1579"/>
      <c r="T7" s="1579"/>
      <c r="U7" s="1579"/>
      <c r="V7" s="1579"/>
      <c r="W7" s="1580"/>
      <c r="X7" s="1581">
        <v>6510</v>
      </c>
      <c r="Y7" s="1582"/>
      <c r="Z7" s="1582"/>
      <c r="AA7" s="1582"/>
      <c r="AB7" s="360" t="s">
        <v>0</v>
      </c>
      <c r="AC7" s="1583">
        <f>ABS(SUM(AC8:AK13))</f>
        <v>55482816</v>
      </c>
      <c r="AD7" s="1583"/>
      <c r="AE7" s="1583"/>
      <c r="AF7" s="1583"/>
      <c r="AG7" s="1583"/>
      <c r="AH7" s="1583"/>
      <c r="AI7" s="1583"/>
      <c r="AJ7" s="1583"/>
      <c r="AK7" s="1583"/>
      <c r="AL7" s="361" t="s">
        <v>1</v>
      </c>
      <c r="AM7" s="360" t="s">
        <v>0</v>
      </c>
      <c r="AN7" s="1583">
        <f>ABS(SUM(AN8:AV13))</f>
        <v>50881217</v>
      </c>
      <c r="AO7" s="1583"/>
      <c r="AP7" s="1583"/>
      <c r="AQ7" s="1583"/>
      <c r="AR7" s="1583"/>
      <c r="AS7" s="1583"/>
      <c r="AT7" s="1583"/>
      <c r="AU7" s="1583"/>
      <c r="AV7" s="1583"/>
      <c r="AW7" s="362" t="s">
        <v>1</v>
      </c>
      <c r="AZ7" s="462"/>
      <c r="BA7" s="462"/>
      <c r="BB7" s="462"/>
    </row>
    <row r="8" spans="1:55">
      <c r="B8" s="1569" t="s">
        <v>405</v>
      </c>
      <c r="C8" s="1570"/>
      <c r="D8" s="1570"/>
      <c r="E8" s="1570"/>
      <c r="F8" s="1570"/>
      <c r="G8" s="1570"/>
      <c r="H8" s="1570"/>
      <c r="I8" s="1570"/>
      <c r="J8" s="1570"/>
      <c r="K8" s="1570"/>
      <c r="L8" s="1570"/>
      <c r="M8" s="1570"/>
      <c r="N8" s="1570"/>
      <c r="O8" s="1570"/>
      <c r="P8" s="1570"/>
      <c r="Q8" s="1570"/>
      <c r="R8" s="1570"/>
      <c r="S8" s="1570"/>
      <c r="T8" s="1570"/>
      <c r="U8" s="1570"/>
      <c r="V8" s="1570"/>
      <c r="W8" s="1570"/>
      <c r="X8" s="1571">
        <v>6511</v>
      </c>
      <c r="Y8" s="1572"/>
      <c r="Z8" s="1572"/>
      <c r="AA8" s="1573"/>
      <c r="AB8" s="1584"/>
      <c r="AC8" s="1586">
        <v>36200580</v>
      </c>
      <c r="AD8" s="1586"/>
      <c r="AE8" s="1586"/>
      <c r="AF8" s="1586"/>
      <c r="AG8" s="1586"/>
      <c r="AH8" s="1586"/>
      <c r="AI8" s="1586"/>
      <c r="AJ8" s="1586"/>
      <c r="AK8" s="1586"/>
      <c r="AL8" s="1634"/>
      <c r="AM8" s="1584"/>
      <c r="AN8" s="1608">
        <v>31369470</v>
      </c>
      <c r="AO8" s="1608"/>
      <c r="AP8" s="1608"/>
      <c r="AQ8" s="1608"/>
      <c r="AR8" s="1608"/>
      <c r="AS8" s="1608"/>
      <c r="AT8" s="1608"/>
      <c r="AU8" s="1608"/>
      <c r="AV8" s="1608"/>
      <c r="AW8" s="1636"/>
      <c r="AZ8" s="230"/>
      <c r="BA8" s="230"/>
      <c r="BB8" s="230"/>
    </row>
    <row r="9" spans="1:55">
      <c r="B9" s="1577" t="s">
        <v>721</v>
      </c>
      <c r="C9" s="1578"/>
      <c r="D9" s="1578"/>
      <c r="E9" s="1578"/>
      <c r="F9" s="1578"/>
      <c r="G9" s="1578"/>
      <c r="H9" s="1578"/>
      <c r="I9" s="1578"/>
      <c r="J9" s="1578"/>
      <c r="K9" s="1578"/>
      <c r="L9" s="1578"/>
      <c r="M9" s="1578"/>
      <c r="N9" s="1578"/>
      <c r="O9" s="1578"/>
      <c r="P9" s="1578"/>
      <c r="Q9" s="1578"/>
      <c r="R9" s="1578"/>
      <c r="S9" s="1578"/>
      <c r="T9" s="1578"/>
      <c r="U9" s="1578"/>
      <c r="V9" s="1578"/>
      <c r="W9" s="1578"/>
      <c r="X9" s="1574"/>
      <c r="Y9" s="1575"/>
      <c r="Z9" s="1575"/>
      <c r="AA9" s="1576"/>
      <c r="AB9" s="1585"/>
      <c r="AC9" s="1587"/>
      <c r="AD9" s="1587"/>
      <c r="AE9" s="1587"/>
      <c r="AF9" s="1587"/>
      <c r="AG9" s="1587"/>
      <c r="AH9" s="1587"/>
      <c r="AI9" s="1587"/>
      <c r="AJ9" s="1587"/>
      <c r="AK9" s="1587"/>
      <c r="AL9" s="1635"/>
      <c r="AM9" s="1585"/>
      <c r="AN9" s="1611"/>
      <c r="AO9" s="1611"/>
      <c r="AP9" s="1611"/>
      <c r="AQ9" s="1611"/>
      <c r="AR9" s="1611"/>
      <c r="AS9" s="1611"/>
      <c r="AT9" s="1611"/>
      <c r="AU9" s="1611"/>
      <c r="AV9" s="1611"/>
      <c r="AW9" s="1637"/>
      <c r="AZ9" s="230"/>
      <c r="BA9" s="230"/>
      <c r="BB9" s="230"/>
    </row>
    <row r="10" spans="1:55">
      <c r="B10" s="1590" t="s">
        <v>701</v>
      </c>
      <c r="C10" s="1590"/>
      <c r="D10" s="1590"/>
      <c r="E10" s="1590"/>
      <c r="F10" s="1590"/>
      <c r="G10" s="1590"/>
      <c r="H10" s="1590"/>
      <c r="I10" s="1590"/>
      <c r="J10" s="1590"/>
      <c r="K10" s="1590"/>
      <c r="L10" s="1590"/>
      <c r="M10" s="1590"/>
      <c r="N10" s="1590"/>
      <c r="O10" s="1590"/>
      <c r="P10" s="1590"/>
      <c r="Q10" s="1590"/>
      <c r="R10" s="1590"/>
      <c r="S10" s="1590"/>
      <c r="T10" s="1590"/>
      <c r="U10" s="1590"/>
      <c r="V10" s="1590"/>
      <c r="W10" s="1591"/>
      <c r="X10" s="1592">
        <v>6512</v>
      </c>
      <c r="Y10" s="1554"/>
      <c r="Z10" s="1554"/>
      <c r="AA10" s="1554"/>
      <c r="AB10" s="547"/>
      <c r="AC10" s="1567">
        <v>7875784</v>
      </c>
      <c r="AD10" s="1567"/>
      <c r="AE10" s="1567"/>
      <c r="AF10" s="1567"/>
      <c r="AG10" s="1567"/>
      <c r="AH10" s="1567"/>
      <c r="AI10" s="1567"/>
      <c r="AJ10" s="1567"/>
      <c r="AK10" s="1567"/>
      <c r="AL10" s="548"/>
      <c r="AM10" s="547"/>
      <c r="AN10" s="1562">
        <v>7411920</v>
      </c>
      <c r="AO10" s="1562"/>
      <c r="AP10" s="1562"/>
      <c r="AQ10" s="1562"/>
      <c r="AR10" s="1562"/>
      <c r="AS10" s="1562"/>
      <c r="AT10" s="1562"/>
      <c r="AU10" s="1562"/>
      <c r="AV10" s="1562"/>
      <c r="AW10" s="549"/>
    </row>
    <row r="11" spans="1:55">
      <c r="B11" s="1590" t="s">
        <v>702</v>
      </c>
      <c r="C11" s="1590"/>
      <c r="D11" s="1590"/>
      <c r="E11" s="1590"/>
      <c r="F11" s="1590"/>
      <c r="G11" s="1590"/>
      <c r="H11" s="1590"/>
      <c r="I11" s="1590"/>
      <c r="J11" s="1590"/>
      <c r="K11" s="1590"/>
      <c r="L11" s="1590"/>
      <c r="M11" s="1590"/>
      <c r="N11" s="1590"/>
      <c r="O11" s="1590"/>
      <c r="P11" s="1590"/>
      <c r="Q11" s="1590"/>
      <c r="R11" s="1590"/>
      <c r="S11" s="1590"/>
      <c r="T11" s="1590"/>
      <c r="U11" s="1590"/>
      <c r="V11" s="1590"/>
      <c r="W11" s="1591"/>
      <c r="X11" s="1592">
        <v>6513</v>
      </c>
      <c r="Y11" s="1554"/>
      <c r="Z11" s="1554"/>
      <c r="AA11" s="1554"/>
      <c r="AB11" s="547"/>
      <c r="AC11" s="1567">
        <v>2615308</v>
      </c>
      <c r="AD11" s="1567"/>
      <c r="AE11" s="1567"/>
      <c r="AF11" s="1567"/>
      <c r="AG11" s="1567"/>
      <c r="AH11" s="1567"/>
      <c r="AI11" s="1567"/>
      <c r="AJ11" s="1567"/>
      <c r="AK11" s="1567"/>
      <c r="AL11" s="548"/>
      <c r="AM11" s="547"/>
      <c r="AN11" s="1562">
        <v>1927081</v>
      </c>
      <c r="AO11" s="1562"/>
      <c r="AP11" s="1562"/>
      <c r="AQ11" s="1562"/>
      <c r="AR11" s="1562"/>
      <c r="AS11" s="1562"/>
      <c r="AT11" s="1562"/>
      <c r="AU11" s="1562"/>
      <c r="AV11" s="1562"/>
      <c r="AW11" s="549"/>
    </row>
    <row r="12" spans="1:55">
      <c r="B12" s="1590" t="s">
        <v>703</v>
      </c>
      <c r="C12" s="1590"/>
      <c r="D12" s="1590"/>
      <c r="E12" s="1590"/>
      <c r="F12" s="1590"/>
      <c r="G12" s="1590"/>
      <c r="H12" s="1590"/>
      <c r="I12" s="1590"/>
      <c r="J12" s="1590"/>
      <c r="K12" s="1590"/>
      <c r="L12" s="1590"/>
      <c r="M12" s="1590"/>
      <c r="N12" s="1590"/>
      <c r="O12" s="1590"/>
      <c r="P12" s="1590"/>
      <c r="Q12" s="1590"/>
      <c r="R12" s="1590"/>
      <c r="S12" s="1590"/>
      <c r="T12" s="1590"/>
      <c r="U12" s="1590"/>
      <c r="V12" s="1590"/>
      <c r="W12" s="1591"/>
      <c r="X12" s="1592">
        <v>6514</v>
      </c>
      <c r="Y12" s="1554"/>
      <c r="Z12" s="1554"/>
      <c r="AA12" s="1554"/>
      <c r="AB12" s="547"/>
      <c r="AC12" s="1567">
        <v>5232093</v>
      </c>
      <c r="AD12" s="1567"/>
      <c r="AE12" s="1567"/>
      <c r="AF12" s="1567"/>
      <c r="AG12" s="1567"/>
      <c r="AH12" s="1567"/>
      <c r="AI12" s="1567"/>
      <c r="AJ12" s="1567"/>
      <c r="AK12" s="1567"/>
      <c r="AL12" s="548"/>
      <c r="AM12" s="547"/>
      <c r="AN12" s="1562">
        <v>4342625</v>
      </c>
      <c r="AO12" s="1562"/>
      <c r="AP12" s="1562"/>
      <c r="AQ12" s="1562"/>
      <c r="AR12" s="1562"/>
      <c r="AS12" s="1562"/>
      <c r="AT12" s="1562"/>
      <c r="AU12" s="1562"/>
      <c r="AV12" s="1562"/>
      <c r="AW12" s="549"/>
    </row>
    <row r="13" spans="1:55">
      <c r="B13" s="1590" t="s">
        <v>704</v>
      </c>
      <c r="C13" s="1590"/>
      <c r="D13" s="1590"/>
      <c r="E13" s="1590"/>
      <c r="F13" s="1590"/>
      <c r="G13" s="1590"/>
      <c r="H13" s="1590"/>
      <c r="I13" s="1590"/>
      <c r="J13" s="1590"/>
      <c r="K13" s="1590"/>
      <c r="L13" s="1590"/>
      <c r="M13" s="1590"/>
      <c r="N13" s="1590"/>
      <c r="O13" s="1590"/>
      <c r="P13" s="1590"/>
      <c r="Q13" s="1590"/>
      <c r="R13" s="1590"/>
      <c r="S13" s="1590"/>
      <c r="T13" s="1590"/>
      <c r="U13" s="1590"/>
      <c r="V13" s="1590"/>
      <c r="W13" s="1591"/>
      <c r="X13" s="1592">
        <v>6515</v>
      </c>
      <c r="Y13" s="1554"/>
      <c r="Z13" s="1554"/>
      <c r="AA13" s="1554"/>
      <c r="AB13" s="547"/>
      <c r="AC13" s="1567">
        <v>3559051</v>
      </c>
      <c r="AD13" s="1567"/>
      <c r="AE13" s="1567"/>
      <c r="AF13" s="1567"/>
      <c r="AG13" s="1567"/>
      <c r="AH13" s="1567"/>
      <c r="AI13" s="1567"/>
      <c r="AJ13" s="1567"/>
      <c r="AK13" s="1567"/>
      <c r="AL13" s="548"/>
      <c r="AM13" s="547"/>
      <c r="AN13" s="1562">
        <v>5830121</v>
      </c>
      <c r="AO13" s="1562"/>
      <c r="AP13" s="1562"/>
      <c r="AQ13" s="1562"/>
      <c r="AR13" s="1562"/>
      <c r="AS13" s="1562"/>
      <c r="AT13" s="1562"/>
      <c r="AU13" s="1562"/>
      <c r="AV13" s="1562"/>
      <c r="AW13" s="549"/>
    </row>
    <row r="14" spans="1:55">
      <c r="B14" s="1595"/>
      <c r="C14" s="1595"/>
      <c r="D14" s="1595"/>
      <c r="E14" s="1595"/>
      <c r="F14" s="1595"/>
      <c r="G14" s="1595"/>
      <c r="H14" s="1595"/>
      <c r="I14" s="1595"/>
      <c r="J14" s="1595"/>
      <c r="K14" s="1595"/>
      <c r="L14" s="1595"/>
      <c r="M14" s="1595"/>
      <c r="N14" s="1595"/>
      <c r="O14" s="1595"/>
      <c r="P14" s="1595"/>
      <c r="Q14" s="1595"/>
      <c r="R14" s="1595"/>
      <c r="S14" s="1595"/>
      <c r="T14" s="1595"/>
      <c r="U14" s="1595"/>
      <c r="V14" s="1595"/>
      <c r="W14" s="1596"/>
      <c r="X14" s="1592"/>
      <c r="Y14" s="1554"/>
      <c r="Z14" s="1554"/>
      <c r="AA14" s="1554"/>
      <c r="AB14" s="1564"/>
      <c r="AC14" s="1564"/>
      <c r="AD14" s="1564"/>
      <c r="AE14" s="1564"/>
      <c r="AF14" s="1564"/>
      <c r="AG14" s="1564"/>
      <c r="AH14" s="1564"/>
      <c r="AI14" s="1564"/>
      <c r="AJ14" s="1564"/>
      <c r="AK14" s="1564"/>
      <c r="AL14" s="1564"/>
      <c r="AM14" s="1564"/>
      <c r="AN14" s="1564"/>
      <c r="AO14" s="1564"/>
      <c r="AP14" s="1564"/>
      <c r="AQ14" s="1564"/>
      <c r="AR14" s="1564"/>
      <c r="AS14" s="1564"/>
      <c r="AT14" s="1564"/>
      <c r="AU14" s="1564"/>
      <c r="AV14" s="1564"/>
      <c r="AW14" s="1565"/>
    </row>
    <row r="15" spans="1:55" ht="27.75" customHeight="1">
      <c r="B15" s="1593" t="s">
        <v>720</v>
      </c>
      <c r="C15" s="1594"/>
      <c r="D15" s="1594"/>
      <c r="E15" s="1594"/>
      <c r="F15" s="1594"/>
      <c r="G15" s="1594"/>
      <c r="H15" s="1594"/>
      <c r="I15" s="1594"/>
      <c r="J15" s="1594"/>
      <c r="K15" s="1594"/>
      <c r="L15" s="1594"/>
      <c r="M15" s="1594"/>
      <c r="N15" s="1594"/>
      <c r="O15" s="1594"/>
      <c r="P15" s="1594"/>
      <c r="Q15" s="1594"/>
      <c r="R15" s="1594"/>
      <c r="S15" s="1594"/>
      <c r="T15" s="1594"/>
      <c r="U15" s="1594"/>
      <c r="V15" s="1594"/>
      <c r="W15" s="1594"/>
      <c r="X15" s="1592">
        <v>6520</v>
      </c>
      <c r="Y15" s="1554"/>
      <c r="Z15" s="1554"/>
      <c r="AA15" s="1554"/>
      <c r="AB15" s="1564">
        <v>-711</v>
      </c>
      <c r="AC15" s="1564"/>
      <c r="AD15" s="1564"/>
      <c r="AE15" s="1564"/>
      <c r="AF15" s="1564"/>
      <c r="AG15" s="1564"/>
      <c r="AH15" s="1564"/>
      <c r="AI15" s="1564"/>
      <c r="AJ15" s="1564"/>
      <c r="AK15" s="1564"/>
      <c r="AL15" s="1564"/>
      <c r="AM15" s="1564">
        <v>-1093</v>
      </c>
      <c r="AN15" s="1564"/>
      <c r="AO15" s="1564"/>
      <c r="AP15" s="1564"/>
      <c r="AQ15" s="1564"/>
      <c r="AR15" s="1564"/>
      <c r="AS15" s="1564"/>
      <c r="AT15" s="1564"/>
      <c r="AU15" s="1564"/>
      <c r="AV15" s="1564"/>
      <c r="AW15" s="1565"/>
    </row>
    <row r="16" spans="1:55">
      <c r="B16" s="1569" t="s">
        <v>405</v>
      </c>
      <c r="C16" s="1570"/>
      <c r="D16" s="1570"/>
      <c r="E16" s="1570"/>
      <c r="F16" s="1570"/>
      <c r="G16" s="1570"/>
      <c r="H16" s="1570"/>
      <c r="I16" s="1570"/>
      <c r="J16" s="1570"/>
      <c r="K16" s="1570"/>
      <c r="L16" s="1570"/>
      <c r="M16" s="1570"/>
      <c r="N16" s="1570"/>
      <c r="O16" s="1570"/>
      <c r="P16" s="1570"/>
      <c r="Q16" s="1570"/>
      <c r="R16" s="1570"/>
      <c r="S16" s="1570"/>
      <c r="T16" s="1570"/>
      <c r="U16" s="1570"/>
      <c r="V16" s="1570"/>
      <c r="W16" s="1570"/>
      <c r="X16" s="1571">
        <v>6521</v>
      </c>
      <c r="Y16" s="1572"/>
      <c r="Z16" s="1572"/>
      <c r="AA16" s="1573"/>
      <c r="AB16" s="1607"/>
      <c r="AC16" s="1608"/>
      <c r="AD16" s="1608"/>
      <c r="AE16" s="1608"/>
      <c r="AF16" s="1608"/>
      <c r="AG16" s="1608"/>
      <c r="AH16" s="1608"/>
      <c r="AI16" s="1608"/>
      <c r="AJ16" s="1608"/>
      <c r="AK16" s="1608"/>
      <c r="AL16" s="1609"/>
      <c r="AM16" s="1607"/>
      <c r="AN16" s="1608"/>
      <c r="AO16" s="1608"/>
      <c r="AP16" s="1608"/>
      <c r="AQ16" s="1608"/>
      <c r="AR16" s="1608"/>
      <c r="AS16" s="1608"/>
      <c r="AT16" s="1608"/>
      <c r="AU16" s="1608"/>
      <c r="AV16" s="1608"/>
      <c r="AW16" s="1638"/>
    </row>
    <row r="17" spans="2:56">
      <c r="B17" s="1577" t="s">
        <v>705</v>
      </c>
      <c r="C17" s="1578"/>
      <c r="D17" s="1578"/>
      <c r="E17" s="1578"/>
      <c r="F17" s="1578"/>
      <c r="G17" s="1578"/>
      <c r="H17" s="1578"/>
      <c r="I17" s="1578"/>
      <c r="J17" s="1578"/>
      <c r="K17" s="1578"/>
      <c r="L17" s="1578"/>
      <c r="M17" s="1578"/>
      <c r="N17" s="1578"/>
      <c r="O17" s="1578"/>
      <c r="P17" s="1578"/>
      <c r="Q17" s="1578"/>
      <c r="R17" s="1578"/>
      <c r="S17" s="1578"/>
      <c r="T17" s="1578"/>
      <c r="U17" s="1578"/>
      <c r="V17" s="1578"/>
      <c r="W17" s="1578"/>
      <c r="X17" s="1574"/>
      <c r="Y17" s="1575"/>
      <c r="Z17" s="1575"/>
      <c r="AA17" s="1576"/>
      <c r="AB17" s="1610"/>
      <c r="AC17" s="1611"/>
      <c r="AD17" s="1611"/>
      <c r="AE17" s="1611"/>
      <c r="AF17" s="1611"/>
      <c r="AG17" s="1611"/>
      <c r="AH17" s="1611"/>
      <c r="AI17" s="1611"/>
      <c r="AJ17" s="1611"/>
      <c r="AK17" s="1611"/>
      <c r="AL17" s="1612"/>
      <c r="AM17" s="1610"/>
      <c r="AN17" s="1611"/>
      <c r="AO17" s="1611"/>
      <c r="AP17" s="1611"/>
      <c r="AQ17" s="1611"/>
      <c r="AR17" s="1611"/>
      <c r="AS17" s="1611"/>
      <c r="AT17" s="1611"/>
      <c r="AU17" s="1611"/>
      <c r="AV17" s="1611"/>
      <c r="AW17" s="1639"/>
    </row>
    <row r="18" spans="2:56">
      <c r="B18" s="1613" t="s">
        <v>706</v>
      </c>
      <c r="C18" s="1614"/>
      <c r="D18" s="1614"/>
      <c r="E18" s="1614"/>
      <c r="F18" s="1614"/>
      <c r="G18" s="1614"/>
      <c r="H18" s="1614"/>
      <c r="I18" s="1614"/>
      <c r="J18" s="1614"/>
      <c r="K18" s="1614"/>
      <c r="L18" s="1614"/>
      <c r="M18" s="1614"/>
      <c r="N18" s="1614"/>
      <c r="O18" s="1614"/>
      <c r="P18" s="1614"/>
      <c r="Q18" s="1614"/>
      <c r="R18" s="1614"/>
      <c r="S18" s="1614"/>
      <c r="T18" s="1614"/>
      <c r="U18" s="1614"/>
      <c r="V18" s="1614"/>
      <c r="W18" s="1614"/>
      <c r="X18" s="1592">
        <v>6522</v>
      </c>
      <c r="Y18" s="1554"/>
      <c r="Z18" s="1554"/>
      <c r="AA18" s="1554"/>
      <c r="AB18" s="1564"/>
      <c r="AC18" s="1564"/>
      <c r="AD18" s="1564"/>
      <c r="AE18" s="1564"/>
      <c r="AF18" s="1564"/>
      <c r="AG18" s="1564"/>
      <c r="AH18" s="1564"/>
      <c r="AI18" s="1564"/>
      <c r="AJ18" s="1564"/>
      <c r="AK18" s="1564"/>
      <c r="AL18" s="1564"/>
      <c r="AM18" s="1564"/>
      <c r="AN18" s="1564"/>
      <c r="AO18" s="1564"/>
      <c r="AP18" s="1564"/>
      <c r="AQ18" s="1564"/>
      <c r="AR18" s="1564"/>
      <c r="AS18" s="1564"/>
      <c r="AT18" s="1564"/>
      <c r="AU18" s="1564"/>
      <c r="AV18" s="1564"/>
      <c r="AW18" s="1565"/>
    </row>
    <row r="19" spans="2:56">
      <c r="B19" s="1597" t="s">
        <v>707</v>
      </c>
      <c r="C19" s="1598"/>
      <c r="D19" s="1598"/>
      <c r="E19" s="1598"/>
      <c r="F19" s="1598"/>
      <c r="G19" s="1598"/>
      <c r="H19" s="1598"/>
      <c r="I19" s="1598"/>
      <c r="J19" s="1598"/>
      <c r="K19" s="1598"/>
      <c r="L19" s="1598"/>
      <c r="M19" s="1598"/>
      <c r="N19" s="1598"/>
      <c r="O19" s="1598"/>
      <c r="P19" s="1598"/>
      <c r="Q19" s="1598"/>
      <c r="R19" s="1598"/>
      <c r="S19" s="1598"/>
      <c r="T19" s="1598"/>
      <c r="U19" s="1598"/>
      <c r="V19" s="1598"/>
      <c r="W19" s="1598"/>
      <c r="X19" s="1592">
        <v>6523</v>
      </c>
      <c r="Y19" s="1554"/>
      <c r="Z19" s="1554"/>
      <c r="AA19" s="1554"/>
      <c r="AB19" s="1561">
        <v>-711</v>
      </c>
      <c r="AC19" s="1562"/>
      <c r="AD19" s="1562"/>
      <c r="AE19" s="1562"/>
      <c r="AF19" s="1562"/>
      <c r="AG19" s="1562"/>
      <c r="AH19" s="1562"/>
      <c r="AI19" s="1562"/>
      <c r="AJ19" s="1562"/>
      <c r="AK19" s="1562"/>
      <c r="AL19" s="1563"/>
      <c r="AM19" s="1564">
        <v>-1093</v>
      </c>
      <c r="AN19" s="1564"/>
      <c r="AO19" s="1564"/>
      <c r="AP19" s="1564"/>
      <c r="AQ19" s="1564"/>
      <c r="AR19" s="1564"/>
      <c r="AS19" s="1564"/>
      <c r="AT19" s="1564"/>
      <c r="AU19" s="1564"/>
      <c r="AV19" s="1564"/>
      <c r="AW19" s="1565"/>
    </row>
    <row r="20" spans="2:56">
      <c r="B20" s="1597" t="s">
        <v>708</v>
      </c>
      <c r="C20" s="1598"/>
      <c r="D20" s="1598"/>
      <c r="E20" s="1598"/>
      <c r="F20" s="1598"/>
      <c r="G20" s="1598"/>
      <c r="H20" s="1598"/>
      <c r="I20" s="1598"/>
      <c r="J20" s="1598"/>
      <c r="K20" s="1598"/>
      <c r="L20" s="1598"/>
      <c r="M20" s="1598"/>
      <c r="N20" s="1598"/>
      <c r="O20" s="1598"/>
      <c r="P20" s="1598"/>
      <c r="Q20" s="1598"/>
      <c r="R20" s="1598"/>
      <c r="S20" s="1598"/>
      <c r="T20" s="1598"/>
      <c r="U20" s="1598"/>
      <c r="V20" s="1598"/>
      <c r="W20" s="1598"/>
      <c r="X20" s="1592">
        <v>6524</v>
      </c>
      <c r="Y20" s="1554"/>
      <c r="Z20" s="1554"/>
      <c r="AA20" s="1554"/>
      <c r="AB20" s="1564"/>
      <c r="AC20" s="1564"/>
      <c r="AD20" s="1564"/>
      <c r="AE20" s="1564"/>
      <c r="AF20" s="1564"/>
      <c r="AG20" s="1564"/>
      <c r="AH20" s="1564"/>
      <c r="AI20" s="1564"/>
      <c r="AJ20" s="1564"/>
      <c r="AK20" s="1564"/>
      <c r="AL20" s="1564"/>
      <c r="AM20" s="1564"/>
      <c r="AN20" s="1564"/>
      <c r="AO20" s="1564"/>
      <c r="AP20" s="1564"/>
      <c r="AQ20" s="1564"/>
      <c r="AR20" s="1564"/>
      <c r="AS20" s="1564"/>
      <c r="AT20" s="1564"/>
      <c r="AU20" s="1564"/>
      <c r="AV20" s="1564"/>
      <c r="AW20" s="1565"/>
    </row>
    <row r="21" spans="2:56">
      <c r="B21" s="1596" t="s">
        <v>709</v>
      </c>
      <c r="C21" s="1605"/>
      <c r="D21" s="1605"/>
      <c r="E21" s="1605"/>
      <c r="F21" s="1605"/>
      <c r="G21" s="1605"/>
      <c r="H21" s="1605"/>
      <c r="I21" s="1605"/>
      <c r="J21" s="1605"/>
      <c r="K21" s="1605"/>
      <c r="L21" s="1605"/>
      <c r="M21" s="1605"/>
      <c r="N21" s="1605"/>
      <c r="O21" s="1605"/>
      <c r="P21" s="1605"/>
      <c r="Q21" s="1605"/>
      <c r="R21" s="1605"/>
      <c r="S21" s="1605"/>
      <c r="T21" s="1605"/>
      <c r="U21" s="1605"/>
      <c r="V21" s="1605"/>
      <c r="W21" s="1606"/>
      <c r="X21" s="1592">
        <v>6525</v>
      </c>
      <c r="Y21" s="1554"/>
      <c r="Z21" s="1554"/>
      <c r="AA21" s="1554"/>
      <c r="AB21" s="1564"/>
      <c r="AC21" s="1564"/>
      <c r="AD21" s="1564"/>
      <c r="AE21" s="1564"/>
      <c r="AF21" s="1564"/>
      <c r="AG21" s="1564"/>
      <c r="AH21" s="1564"/>
      <c r="AI21" s="1564"/>
      <c r="AJ21" s="1564"/>
      <c r="AK21" s="1564"/>
      <c r="AL21" s="1564"/>
      <c r="AM21" s="1564"/>
      <c r="AN21" s="1564"/>
      <c r="AO21" s="1564"/>
      <c r="AP21" s="1564"/>
      <c r="AQ21" s="1564"/>
      <c r="AR21" s="1564"/>
      <c r="AS21" s="1564"/>
      <c r="AT21" s="1564"/>
      <c r="AU21" s="1564"/>
      <c r="AV21" s="1564"/>
      <c r="AW21" s="1565"/>
    </row>
    <row r="22" spans="2:56">
      <c r="B22" s="1597"/>
      <c r="C22" s="1598"/>
      <c r="D22" s="1598"/>
      <c r="E22" s="1598"/>
      <c r="F22" s="1598"/>
      <c r="G22" s="1598"/>
      <c r="H22" s="1598"/>
      <c r="I22" s="1598"/>
      <c r="J22" s="1598"/>
      <c r="K22" s="1598"/>
      <c r="L22" s="1598"/>
      <c r="M22" s="1598"/>
      <c r="N22" s="1598"/>
      <c r="O22" s="1598"/>
      <c r="P22" s="1598"/>
      <c r="Q22" s="1598"/>
      <c r="R22" s="1598"/>
      <c r="S22" s="1598"/>
      <c r="T22" s="1598"/>
      <c r="U22" s="1598"/>
      <c r="V22" s="1598"/>
      <c r="W22" s="1598"/>
      <c r="X22" s="1592"/>
      <c r="Y22" s="1554"/>
      <c r="Z22" s="1554"/>
      <c r="AA22" s="1554"/>
      <c r="AB22" s="1566"/>
      <c r="AC22" s="1566"/>
      <c r="AD22" s="1566"/>
      <c r="AE22" s="1566"/>
      <c r="AF22" s="1566"/>
      <c r="AG22" s="1566"/>
      <c r="AH22" s="1566"/>
      <c r="AI22" s="1566"/>
      <c r="AJ22" s="1566"/>
      <c r="AK22" s="1566"/>
      <c r="AL22" s="1566"/>
      <c r="AM22" s="1566"/>
      <c r="AN22" s="1566"/>
      <c r="AO22" s="1566"/>
      <c r="AP22" s="1566"/>
      <c r="AQ22" s="1566"/>
      <c r="AR22" s="1566"/>
      <c r="AS22" s="1566"/>
      <c r="AT22" s="1566"/>
      <c r="AU22" s="1566"/>
      <c r="AV22" s="1566"/>
      <c r="AW22" s="1568"/>
    </row>
    <row r="23" spans="2:56">
      <c r="B23" s="1601" t="s">
        <v>723</v>
      </c>
      <c r="C23" s="1602"/>
      <c r="D23" s="1602"/>
      <c r="E23" s="1602"/>
      <c r="F23" s="1602"/>
      <c r="G23" s="1602"/>
      <c r="H23" s="1602"/>
      <c r="I23" s="1602"/>
      <c r="J23" s="1602"/>
      <c r="K23" s="1602"/>
      <c r="L23" s="1602"/>
      <c r="M23" s="1602"/>
      <c r="N23" s="1602"/>
      <c r="O23" s="1602"/>
      <c r="P23" s="1602"/>
      <c r="Q23" s="1602"/>
      <c r="R23" s="1602"/>
      <c r="S23" s="1602"/>
      <c r="T23" s="1602"/>
      <c r="U23" s="1602"/>
      <c r="V23" s="1602"/>
      <c r="W23" s="1603"/>
      <c r="X23" s="1615">
        <v>6500</v>
      </c>
      <c r="Y23" s="1616"/>
      <c r="Z23" s="1616"/>
      <c r="AA23" s="1616"/>
      <c r="AB23" s="352" t="s">
        <v>0</v>
      </c>
      <c r="AC23" s="1604">
        <f>'F2'!BV29</f>
        <v>55482816</v>
      </c>
      <c r="AD23" s="1604"/>
      <c r="AE23" s="1604"/>
      <c r="AF23" s="1604"/>
      <c r="AG23" s="1604"/>
      <c r="AH23" s="1604"/>
      <c r="AI23" s="1604"/>
      <c r="AJ23" s="1604"/>
      <c r="AK23" s="1604"/>
      <c r="AL23" s="353" t="s">
        <v>1</v>
      </c>
      <c r="AM23" s="352" t="s">
        <v>0</v>
      </c>
      <c r="AN23" s="1604">
        <f>'F2'!CP29</f>
        <v>50881217</v>
      </c>
      <c r="AO23" s="1604"/>
      <c r="AP23" s="1604"/>
      <c r="AQ23" s="1604"/>
      <c r="AR23" s="1604"/>
      <c r="AS23" s="1604"/>
      <c r="AT23" s="1604"/>
      <c r="AU23" s="1604"/>
      <c r="AV23" s="1604"/>
      <c r="AW23" s="354" t="s">
        <v>1</v>
      </c>
      <c r="AY23" s="363" t="s">
        <v>0</v>
      </c>
      <c r="AZ23" s="456">
        <f>ABS(-AC7+AB15)</f>
        <v>55483527</v>
      </c>
      <c r="BA23" s="364" t="s">
        <v>1</v>
      </c>
      <c r="BB23" s="363" t="s">
        <v>0</v>
      </c>
      <c r="BC23" s="456">
        <f>ABS(-AN7+AM15)</f>
        <v>50882310</v>
      </c>
      <c r="BD23" s="364" t="s">
        <v>1</v>
      </c>
    </row>
    <row r="24" spans="2:56">
      <c r="B24" s="1617" t="s">
        <v>710</v>
      </c>
      <c r="C24" s="1617"/>
      <c r="D24" s="1617"/>
      <c r="E24" s="1617"/>
      <c r="F24" s="1617"/>
      <c r="G24" s="1617"/>
      <c r="H24" s="1617"/>
      <c r="I24" s="1617"/>
      <c r="J24" s="1617"/>
      <c r="K24" s="1617"/>
      <c r="L24" s="1617"/>
      <c r="M24" s="1617"/>
      <c r="N24" s="1617"/>
      <c r="O24" s="1617"/>
      <c r="P24" s="1617"/>
      <c r="Q24" s="1617"/>
      <c r="R24" s="1617"/>
      <c r="S24" s="1617"/>
      <c r="T24" s="1617"/>
      <c r="U24" s="1617"/>
      <c r="V24" s="1617"/>
      <c r="W24" s="1618"/>
      <c r="X24" s="1599"/>
      <c r="Y24" s="1600"/>
      <c r="Z24" s="1600"/>
      <c r="AA24" s="1600"/>
      <c r="AB24" s="1566"/>
      <c r="AC24" s="1566"/>
      <c r="AD24" s="1566"/>
      <c r="AE24" s="1566"/>
      <c r="AF24" s="1566"/>
      <c r="AG24" s="1566"/>
      <c r="AH24" s="1566"/>
      <c r="AI24" s="1566"/>
      <c r="AJ24" s="1566"/>
      <c r="AK24" s="1566"/>
      <c r="AL24" s="1566"/>
      <c r="AM24" s="1566"/>
      <c r="AN24" s="1566"/>
      <c r="AO24" s="1566"/>
      <c r="AP24" s="1566"/>
      <c r="AQ24" s="1566"/>
      <c r="AR24" s="1566"/>
      <c r="AS24" s="1566"/>
      <c r="AT24" s="1566"/>
      <c r="AU24" s="1566"/>
      <c r="AV24" s="1566"/>
      <c r="AW24" s="1568"/>
    </row>
    <row r="25" spans="2:56">
      <c r="B25" s="1595" t="s">
        <v>406</v>
      </c>
      <c r="C25" s="1595"/>
      <c r="D25" s="1595"/>
      <c r="E25" s="1595"/>
      <c r="F25" s="1595"/>
      <c r="G25" s="1595"/>
      <c r="H25" s="1595"/>
      <c r="I25" s="1595"/>
      <c r="J25" s="1595"/>
      <c r="K25" s="1595"/>
      <c r="L25" s="1595"/>
      <c r="M25" s="1595"/>
      <c r="N25" s="1595"/>
      <c r="O25" s="1595"/>
      <c r="P25" s="1595"/>
      <c r="Q25" s="1595"/>
      <c r="R25" s="1595"/>
      <c r="S25" s="1595"/>
      <c r="T25" s="1595"/>
      <c r="U25" s="1595"/>
      <c r="V25" s="1595"/>
      <c r="W25" s="1596"/>
      <c r="X25" s="1592"/>
      <c r="Y25" s="1554"/>
      <c r="Z25" s="1554"/>
      <c r="AA25" s="1554"/>
      <c r="AB25" s="1564"/>
      <c r="AC25" s="1564"/>
      <c r="AD25" s="1564"/>
      <c r="AE25" s="1564"/>
      <c r="AF25" s="1564"/>
      <c r="AG25" s="1564"/>
      <c r="AH25" s="1564"/>
      <c r="AI25" s="1564"/>
      <c r="AJ25" s="1564"/>
      <c r="AK25" s="1564"/>
      <c r="AL25" s="1564"/>
      <c r="AM25" s="1564"/>
      <c r="AN25" s="1564"/>
      <c r="AO25" s="1564"/>
      <c r="AP25" s="1564"/>
      <c r="AQ25" s="1564"/>
      <c r="AR25" s="1564"/>
      <c r="AS25" s="1564"/>
      <c r="AT25" s="1564"/>
      <c r="AU25" s="1564"/>
      <c r="AV25" s="1564"/>
      <c r="AW25" s="1565"/>
    </row>
    <row r="26" spans="2:56">
      <c r="B26" s="1595" t="s">
        <v>711</v>
      </c>
      <c r="C26" s="1595"/>
      <c r="D26" s="1595"/>
      <c r="E26" s="1595"/>
      <c r="F26" s="1595"/>
      <c r="G26" s="1595"/>
      <c r="H26" s="1595"/>
      <c r="I26" s="1595"/>
      <c r="J26" s="1595"/>
      <c r="K26" s="1595"/>
      <c r="L26" s="1595"/>
      <c r="M26" s="1595"/>
      <c r="N26" s="1595"/>
      <c r="O26" s="1595"/>
      <c r="P26" s="1595"/>
      <c r="Q26" s="1595"/>
      <c r="R26" s="1595"/>
      <c r="S26" s="1595"/>
      <c r="T26" s="1595"/>
      <c r="U26" s="1595"/>
      <c r="V26" s="1595"/>
      <c r="W26" s="1596"/>
      <c r="X26" s="1592">
        <v>6530</v>
      </c>
      <c r="Y26" s="1554"/>
      <c r="Z26" s="1554"/>
      <c r="AA26" s="1554"/>
      <c r="AB26" s="547"/>
      <c r="AC26" s="1562"/>
      <c r="AD26" s="1562"/>
      <c r="AE26" s="1562"/>
      <c r="AF26" s="1562"/>
      <c r="AG26" s="1562"/>
      <c r="AH26" s="1562"/>
      <c r="AI26" s="1562"/>
      <c r="AJ26" s="1562"/>
      <c r="AK26" s="1562"/>
      <c r="AL26" s="548"/>
      <c r="AM26" s="547"/>
      <c r="AN26" s="1562"/>
      <c r="AO26" s="1562"/>
      <c r="AP26" s="1562"/>
      <c r="AQ26" s="1562"/>
      <c r="AR26" s="1562"/>
      <c r="AS26" s="1562"/>
      <c r="AT26" s="1562"/>
      <c r="AU26" s="1562"/>
      <c r="AV26" s="1562"/>
      <c r="AW26" s="549"/>
    </row>
    <row r="27" spans="2:56">
      <c r="B27" s="1595" t="s">
        <v>712</v>
      </c>
      <c r="C27" s="1595"/>
      <c r="D27" s="1595"/>
      <c r="E27" s="1595"/>
      <c r="F27" s="1595"/>
      <c r="G27" s="1595"/>
      <c r="H27" s="1595"/>
      <c r="I27" s="1595"/>
      <c r="J27" s="1595"/>
      <c r="K27" s="1595"/>
      <c r="L27" s="1595"/>
      <c r="M27" s="1595"/>
      <c r="N27" s="1595"/>
      <c r="O27" s="1595"/>
      <c r="P27" s="1595"/>
      <c r="Q27" s="1595"/>
      <c r="R27" s="1595"/>
      <c r="S27" s="1595"/>
      <c r="T27" s="1595"/>
      <c r="U27" s="1595"/>
      <c r="V27" s="1595"/>
      <c r="W27" s="1596"/>
      <c r="X27" s="1592">
        <v>6540</v>
      </c>
      <c r="Y27" s="1554"/>
      <c r="Z27" s="1554"/>
      <c r="AA27" s="1554"/>
      <c r="AB27" s="547"/>
      <c r="AC27" s="1562"/>
      <c r="AD27" s="1562"/>
      <c r="AE27" s="1562"/>
      <c r="AF27" s="1562"/>
      <c r="AG27" s="1562"/>
      <c r="AH27" s="1562"/>
      <c r="AI27" s="1562"/>
      <c r="AJ27" s="1562"/>
      <c r="AK27" s="1562"/>
      <c r="AL27" s="548"/>
      <c r="AM27" s="547"/>
      <c r="AN27" s="1562"/>
      <c r="AO27" s="1562"/>
      <c r="AP27" s="1562"/>
      <c r="AQ27" s="1562"/>
      <c r="AR27" s="1562"/>
      <c r="AS27" s="1562"/>
      <c r="AT27" s="1562"/>
      <c r="AU27" s="1562"/>
      <c r="AV27" s="1562"/>
      <c r="AW27" s="549"/>
    </row>
    <row r="28" spans="2:56">
      <c r="B28" s="1595"/>
      <c r="C28" s="1595"/>
      <c r="D28" s="1595"/>
      <c r="E28" s="1595"/>
      <c r="F28" s="1595"/>
      <c r="G28" s="1595"/>
      <c r="H28" s="1595"/>
      <c r="I28" s="1595"/>
      <c r="J28" s="1595"/>
      <c r="K28" s="1595"/>
      <c r="L28" s="1595"/>
      <c r="M28" s="1595"/>
      <c r="N28" s="1595"/>
      <c r="O28" s="1595"/>
      <c r="P28" s="1595"/>
      <c r="Q28" s="1595"/>
      <c r="R28" s="1595"/>
      <c r="S28" s="1595"/>
      <c r="T28" s="1595"/>
      <c r="U28" s="1595"/>
      <c r="V28" s="1595"/>
      <c r="W28" s="1596"/>
      <c r="X28" s="1592"/>
      <c r="Y28" s="1554"/>
      <c r="Z28" s="1554"/>
      <c r="AA28" s="1554"/>
      <c r="AB28" s="1564"/>
      <c r="AC28" s="1564"/>
      <c r="AD28" s="1564"/>
      <c r="AE28" s="1564"/>
      <c r="AF28" s="1564"/>
      <c r="AG28" s="1564"/>
      <c r="AH28" s="1564"/>
      <c r="AI28" s="1564"/>
      <c r="AJ28" s="1564"/>
      <c r="AK28" s="1564"/>
      <c r="AL28" s="1564"/>
      <c r="AM28" s="1564"/>
      <c r="AN28" s="1564"/>
      <c r="AO28" s="1564"/>
      <c r="AP28" s="1564"/>
      <c r="AQ28" s="1564"/>
      <c r="AR28" s="1564"/>
      <c r="AS28" s="1564"/>
      <c r="AT28" s="1564"/>
      <c r="AU28" s="1564"/>
      <c r="AV28" s="1564"/>
      <c r="AW28" s="1565"/>
    </row>
    <row r="29" spans="2:56">
      <c r="B29" s="1595" t="s">
        <v>420</v>
      </c>
      <c r="C29" s="1595"/>
      <c r="D29" s="1595"/>
      <c r="E29" s="1595"/>
      <c r="F29" s="1595"/>
      <c r="G29" s="1595"/>
      <c r="H29" s="1595"/>
      <c r="I29" s="1595"/>
      <c r="J29" s="1595"/>
      <c r="K29" s="1595"/>
      <c r="L29" s="1595"/>
      <c r="M29" s="1595"/>
      <c r="N29" s="1595"/>
      <c r="O29" s="1595"/>
      <c r="P29" s="1595"/>
      <c r="Q29" s="1595"/>
      <c r="R29" s="1595"/>
      <c r="S29" s="1595"/>
      <c r="T29" s="1595"/>
      <c r="U29" s="1595"/>
      <c r="V29" s="1595"/>
      <c r="W29" s="1596"/>
      <c r="X29" s="1592">
        <v>6550</v>
      </c>
      <c r="Y29" s="1554"/>
      <c r="Z29" s="1554"/>
      <c r="AA29" s="1554"/>
      <c r="AB29" s="352" t="s">
        <v>0</v>
      </c>
      <c r="AC29" s="1604">
        <f>'F2'!BV41</f>
        <v>0</v>
      </c>
      <c r="AD29" s="1604"/>
      <c r="AE29" s="1604"/>
      <c r="AF29" s="1604"/>
      <c r="AG29" s="1604"/>
      <c r="AH29" s="1604"/>
      <c r="AI29" s="1604"/>
      <c r="AJ29" s="1604"/>
      <c r="AK29" s="1604"/>
      <c r="AL29" s="353" t="s">
        <v>1</v>
      </c>
      <c r="AM29" s="352" t="s">
        <v>0</v>
      </c>
      <c r="AN29" s="1604">
        <f>'F2'!CP41</f>
        <v>0</v>
      </c>
      <c r="AO29" s="1604"/>
      <c r="AP29" s="1604"/>
      <c r="AQ29" s="1604"/>
      <c r="AR29" s="1604"/>
      <c r="AS29" s="1604"/>
      <c r="AT29" s="1604"/>
      <c r="AU29" s="1604"/>
      <c r="AV29" s="1604"/>
      <c r="AW29" s="354" t="s">
        <v>1</v>
      </c>
      <c r="AY29" s="363" t="s">
        <v>0</v>
      </c>
      <c r="AZ29" s="456">
        <f>SUM(AC31:AK35)</f>
        <v>0</v>
      </c>
      <c r="BA29" s="364" t="s">
        <v>1</v>
      </c>
      <c r="BB29" s="363" t="s">
        <v>0</v>
      </c>
      <c r="BC29" s="456">
        <f>SUM(AN31:AV35)</f>
        <v>0</v>
      </c>
      <c r="BD29" s="364" t="s">
        <v>1</v>
      </c>
    </row>
    <row r="30" spans="2:56">
      <c r="B30" s="1595" t="s">
        <v>405</v>
      </c>
      <c r="C30" s="1595"/>
      <c r="D30" s="1595"/>
      <c r="E30" s="1595"/>
      <c r="F30" s="1595"/>
      <c r="G30" s="1595"/>
      <c r="H30" s="1595"/>
      <c r="I30" s="1595"/>
      <c r="J30" s="1595"/>
      <c r="K30" s="1595"/>
      <c r="L30" s="1595"/>
      <c r="M30" s="1595"/>
      <c r="N30" s="1595"/>
      <c r="O30" s="1595"/>
      <c r="P30" s="1595"/>
      <c r="Q30" s="1595"/>
      <c r="R30" s="1595"/>
      <c r="S30" s="1595"/>
      <c r="T30" s="1595"/>
      <c r="U30" s="1595"/>
      <c r="V30" s="1595"/>
      <c r="W30" s="1596"/>
      <c r="X30" s="1592"/>
      <c r="Y30" s="1554"/>
      <c r="Z30" s="1554"/>
      <c r="AA30" s="1554"/>
      <c r="AB30" s="1564"/>
      <c r="AC30" s="1564"/>
      <c r="AD30" s="1564"/>
      <c r="AE30" s="1564"/>
      <c r="AF30" s="1564"/>
      <c r="AG30" s="1564"/>
      <c r="AH30" s="1564"/>
      <c r="AI30" s="1564"/>
      <c r="AJ30" s="1564"/>
      <c r="AK30" s="1564"/>
      <c r="AL30" s="1564"/>
      <c r="AM30" s="1564"/>
      <c r="AN30" s="1564"/>
      <c r="AO30" s="1564"/>
      <c r="AP30" s="1564"/>
      <c r="AQ30" s="1564"/>
      <c r="AR30" s="1564"/>
      <c r="AS30" s="1564"/>
      <c r="AT30" s="1564"/>
      <c r="AU30" s="1564"/>
      <c r="AV30" s="1564"/>
      <c r="AW30" s="1565"/>
    </row>
    <row r="31" spans="2:56">
      <c r="B31" s="1595" t="s">
        <v>722</v>
      </c>
      <c r="C31" s="1595"/>
      <c r="D31" s="1595"/>
      <c r="E31" s="1595"/>
      <c r="F31" s="1595"/>
      <c r="G31" s="1595"/>
      <c r="H31" s="1595"/>
      <c r="I31" s="1595"/>
      <c r="J31" s="1595"/>
      <c r="K31" s="1595"/>
      <c r="L31" s="1595"/>
      <c r="M31" s="1595"/>
      <c r="N31" s="1595"/>
      <c r="O31" s="1595"/>
      <c r="P31" s="1595"/>
      <c r="Q31" s="1595"/>
      <c r="R31" s="1595"/>
      <c r="S31" s="1595"/>
      <c r="T31" s="1595"/>
      <c r="U31" s="1595"/>
      <c r="V31" s="1595"/>
      <c r="W31" s="1596"/>
      <c r="X31" s="1592">
        <v>6551</v>
      </c>
      <c r="Y31" s="1554"/>
      <c r="Z31" s="1554"/>
      <c r="AA31" s="1554"/>
      <c r="AB31" s="547"/>
      <c r="AC31" s="1562"/>
      <c r="AD31" s="1562"/>
      <c r="AE31" s="1562"/>
      <c r="AF31" s="1562"/>
      <c r="AG31" s="1562"/>
      <c r="AH31" s="1562"/>
      <c r="AI31" s="1562"/>
      <c r="AJ31" s="1562"/>
      <c r="AK31" s="1562"/>
      <c r="AL31" s="548"/>
      <c r="AM31" s="547"/>
      <c r="AN31" s="1562"/>
      <c r="AO31" s="1562"/>
      <c r="AP31" s="1562"/>
      <c r="AQ31" s="1562"/>
      <c r="AR31" s="1562"/>
      <c r="AS31" s="1562"/>
      <c r="AT31" s="1562"/>
      <c r="AU31" s="1562"/>
      <c r="AV31" s="1562"/>
      <c r="AW31" s="549"/>
    </row>
    <row r="32" spans="2:56">
      <c r="B32" s="1595" t="s">
        <v>713</v>
      </c>
      <c r="C32" s="1595"/>
      <c r="D32" s="1595"/>
      <c r="E32" s="1595"/>
      <c r="F32" s="1595"/>
      <c r="G32" s="1595"/>
      <c r="H32" s="1595"/>
      <c r="I32" s="1595"/>
      <c r="J32" s="1595"/>
      <c r="K32" s="1595"/>
      <c r="L32" s="1595"/>
      <c r="M32" s="1595"/>
      <c r="N32" s="1595"/>
      <c r="O32" s="1595"/>
      <c r="P32" s="1595"/>
      <c r="Q32" s="1595"/>
      <c r="R32" s="1595"/>
      <c r="S32" s="1595"/>
      <c r="T32" s="1595"/>
      <c r="U32" s="1595"/>
      <c r="V32" s="1595"/>
      <c r="W32" s="1596"/>
      <c r="X32" s="1592">
        <v>6552</v>
      </c>
      <c r="Y32" s="1554"/>
      <c r="Z32" s="1554"/>
      <c r="AA32" s="1554"/>
      <c r="AB32" s="547"/>
      <c r="AC32" s="1562"/>
      <c r="AD32" s="1562"/>
      <c r="AE32" s="1562"/>
      <c r="AF32" s="1562"/>
      <c r="AG32" s="1562"/>
      <c r="AH32" s="1562"/>
      <c r="AI32" s="1562"/>
      <c r="AJ32" s="1562"/>
      <c r="AK32" s="1562"/>
      <c r="AL32" s="548"/>
      <c r="AM32" s="547"/>
      <c r="AN32" s="1562"/>
      <c r="AO32" s="1562"/>
      <c r="AP32" s="1562"/>
      <c r="AQ32" s="1562"/>
      <c r="AR32" s="1562"/>
      <c r="AS32" s="1562"/>
      <c r="AT32" s="1562"/>
      <c r="AU32" s="1562"/>
      <c r="AV32" s="1562"/>
      <c r="AW32" s="549"/>
    </row>
    <row r="33" spans="1:56">
      <c r="B33" s="1595" t="s">
        <v>714</v>
      </c>
      <c r="C33" s="1595"/>
      <c r="D33" s="1595"/>
      <c r="E33" s="1595"/>
      <c r="F33" s="1595"/>
      <c r="G33" s="1595"/>
      <c r="H33" s="1595"/>
      <c r="I33" s="1595"/>
      <c r="J33" s="1595"/>
      <c r="K33" s="1595"/>
      <c r="L33" s="1595"/>
      <c r="M33" s="1595"/>
      <c r="N33" s="1595"/>
      <c r="O33" s="1595"/>
      <c r="P33" s="1595"/>
      <c r="Q33" s="1595"/>
      <c r="R33" s="1595"/>
      <c r="S33" s="1595"/>
      <c r="T33" s="1595"/>
      <c r="U33" s="1595"/>
      <c r="V33" s="1595"/>
      <c r="W33" s="1596"/>
      <c r="X33" s="1592">
        <v>6553</v>
      </c>
      <c r="Y33" s="1554"/>
      <c r="Z33" s="1554"/>
      <c r="AA33" s="1554"/>
      <c r="AB33" s="547"/>
      <c r="AC33" s="1562"/>
      <c r="AD33" s="1562"/>
      <c r="AE33" s="1562"/>
      <c r="AF33" s="1562"/>
      <c r="AG33" s="1562"/>
      <c r="AH33" s="1562"/>
      <c r="AI33" s="1562"/>
      <c r="AJ33" s="1562"/>
      <c r="AK33" s="1562"/>
      <c r="AL33" s="550"/>
      <c r="AM33" s="547"/>
      <c r="AN33" s="1562"/>
      <c r="AO33" s="1562"/>
      <c r="AP33" s="1562"/>
      <c r="AQ33" s="1562"/>
      <c r="AR33" s="1562"/>
      <c r="AS33" s="1562"/>
      <c r="AT33" s="1562"/>
      <c r="AU33" s="1562"/>
      <c r="AV33" s="1562"/>
      <c r="AW33" s="549"/>
    </row>
    <row r="34" spans="1:56">
      <c r="B34" s="1595" t="s">
        <v>715</v>
      </c>
      <c r="C34" s="1595"/>
      <c r="D34" s="1595"/>
      <c r="E34" s="1595"/>
      <c r="F34" s="1595"/>
      <c r="G34" s="1595"/>
      <c r="H34" s="1595"/>
      <c r="I34" s="1595"/>
      <c r="J34" s="1595"/>
      <c r="K34" s="1595"/>
      <c r="L34" s="1595"/>
      <c r="M34" s="1595"/>
      <c r="N34" s="1595"/>
      <c r="O34" s="1595"/>
      <c r="P34" s="1595"/>
      <c r="Q34" s="1595"/>
      <c r="R34" s="1595"/>
      <c r="S34" s="1595"/>
      <c r="T34" s="1595"/>
      <c r="U34" s="1595"/>
      <c r="V34" s="1595"/>
      <c r="W34" s="1596"/>
      <c r="X34" s="1592">
        <v>6554</v>
      </c>
      <c r="Y34" s="1554"/>
      <c r="Z34" s="1554"/>
      <c r="AA34" s="1554"/>
      <c r="AB34" s="547"/>
      <c r="AC34" s="1562"/>
      <c r="AD34" s="1562"/>
      <c r="AE34" s="1562"/>
      <c r="AF34" s="1562"/>
      <c r="AG34" s="1562"/>
      <c r="AH34" s="1562"/>
      <c r="AI34" s="1562"/>
      <c r="AJ34" s="1562"/>
      <c r="AK34" s="1562"/>
      <c r="AL34" s="548"/>
      <c r="AM34" s="547"/>
      <c r="AN34" s="1567"/>
      <c r="AO34" s="1567"/>
      <c r="AP34" s="1567"/>
      <c r="AQ34" s="1567"/>
      <c r="AR34" s="1567"/>
      <c r="AS34" s="1567"/>
      <c r="AT34" s="1567"/>
      <c r="AU34" s="1567"/>
      <c r="AV34" s="1567"/>
      <c r="AW34" s="549"/>
    </row>
    <row r="35" spans="1:56">
      <c r="B35" s="1595" t="s">
        <v>716</v>
      </c>
      <c r="C35" s="1595"/>
      <c r="D35" s="1595"/>
      <c r="E35" s="1595"/>
      <c r="F35" s="1595"/>
      <c r="G35" s="1595"/>
      <c r="H35" s="1595"/>
      <c r="I35" s="1595"/>
      <c r="J35" s="1595"/>
      <c r="K35" s="1595"/>
      <c r="L35" s="1595"/>
      <c r="M35" s="1595"/>
      <c r="N35" s="1595"/>
      <c r="O35" s="1595"/>
      <c r="P35" s="1595"/>
      <c r="Q35" s="1595"/>
      <c r="R35" s="1595"/>
      <c r="S35" s="1595"/>
      <c r="T35" s="1595"/>
      <c r="U35" s="1595"/>
      <c r="V35" s="1595"/>
      <c r="W35" s="1596"/>
      <c r="X35" s="1592">
        <v>6555</v>
      </c>
      <c r="Y35" s="1554"/>
      <c r="Z35" s="1554"/>
      <c r="AA35" s="1554"/>
      <c r="AB35" s="547"/>
      <c r="AC35" s="1562"/>
      <c r="AD35" s="1562"/>
      <c r="AE35" s="1562"/>
      <c r="AF35" s="1562"/>
      <c r="AG35" s="1562"/>
      <c r="AH35" s="1562"/>
      <c r="AI35" s="1562"/>
      <c r="AJ35" s="1562"/>
      <c r="AK35" s="1562"/>
      <c r="AL35" s="548"/>
      <c r="AM35" s="547"/>
      <c r="AN35" s="1562"/>
      <c r="AO35" s="1562"/>
      <c r="AP35" s="1562"/>
      <c r="AQ35" s="1562"/>
      <c r="AR35" s="1562"/>
      <c r="AS35" s="1562"/>
      <c r="AT35" s="1562"/>
      <c r="AU35" s="1562"/>
      <c r="AV35" s="1562"/>
      <c r="AW35" s="549"/>
    </row>
    <row r="36" spans="1:56">
      <c r="B36" s="1595"/>
      <c r="C36" s="1595"/>
      <c r="D36" s="1595"/>
      <c r="E36" s="1595"/>
      <c r="F36" s="1595"/>
      <c r="G36" s="1595"/>
      <c r="H36" s="1595"/>
      <c r="I36" s="1595"/>
      <c r="J36" s="1595"/>
      <c r="K36" s="1595"/>
      <c r="L36" s="1595"/>
      <c r="M36" s="1595"/>
      <c r="N36" s="1595"/>
      <c r="O36" s="1595"/>
      <c r="P36" s="1595"/>
      <c r="Q36" s="1595"/>
      <c r="R36" s="1595"/>
      <c r="S36" s="1595"/>
      <c r="T36" s="1595"/>
      <c r="U36" s="1595"/>
      <c r="V36" s="1595"/>
      <c r="W36" s="1596"/>
      <c r="X36" s="1592"/>
      <c r="Y36" s="1554"/>
      <c r="Z36" s="1554"/>
      <c r="AA36" s="1554"/>
      <c r="AB36" s="1566"/>
      <c r="AC36" s="1566"/>
      <c r="AD36" s="1566"/>
      <c r="AE36" s="1566"/>
      <c r="AF36" s="1566"/>
      <c r="AG36" s="1566"/>
      <c r="AH36" s="1566"/>
      <c r="AI36" s="1566"/>
      <c r="AJ36" s="1566"/>
      <c r="AK36" s="1566"/>
      <c r="AL36" s="1566"/>
      <c r="AM36" s="1566"/>
      <c r="AN36" s="1566"/>
      <c r="AO36" s="1566"/>
      <c r="AP36" s="1566"/>
      <c r="AQ36" s="1566"/>
      <c r="AR36" s="1566"/>
      <c r="AS36" s="1566"/>
      <c r="AT36" s="1566"/>
      <c r="AU36" s="1566"/>
      <c r="AV36" s="1566"/>
      <c r="AW36" s="1568"/>
    </row>
    <row r="37" spans="1:56">
      <c r="B37" s="1595" t="s">
        <v>717</v>
      </c>
      <c r="C37" s="1595"/>
      <c r="D37" s="1595"/>
      <c r="E37" s="1595"/>
      <c r="F37" s="1595"/>
      <c r="G37" s="1595"/>
      <c r="H37" s="1595"/>
      <c r="I37" s="1595"/>
      <c r="J37" s="1595"/>
      <c r="K37" s="1595"/>
      <c r="L37" s="1595"/>
      <c r="M37" s="1595"/>
      <c r="N37" s="1595"/>
      <c r="O37" s="1595"/>
      <c r="P37" s="1595"/>
      <c r="Q37" s="1595"/>
      <c r="R37" s="1595"/>
      <c r="S37" s="1595"/>
      <c r="T37" s="1595"/>
      <c r="U37" s="1595"/>
      <c r="V37" s="1595"/>
      <c r="W37" s="1596"/>
      <c r="X37" s="1592">
        <v>6560</v>
      </c>
      <c r="Y37" s="1554"/>
      <c r="Z37" s="1554"/>
      <c r="AA37" s="1554"/>
      <c r="AB37" s="352" t="s">
        <v>0</v>
      </c>
      <c r="AC37" s="1604">
        <f>'F2'!BV42</f>
        <v>2221391</v>
      </c>
      <c r="AD37" s="1604"/>
      <c r="AE37" s="1604"/>
      <c r="AF37" s="1604"/>
      <c r="AG37" s="1604"/>
      <c r="AH37" s="1604"/>
      <c r="AI37" s="1604"/>
      <c r="AJ37" s="1604"/>
      <c r="AK37" s="1604"/>
      <c r="AL37" s="353" t="s">
        <v>1</v>
      </c>
      <c r="AM37" s="352" t="s">
        <v>0</v>
      </c>
      <c r="AN37" s="1604">
        <f>'F2'!CP42</f>
        <v>1675195</v>
      </c>
      <c r="AO37" s="1604"/>
      <c r="AP37" s="1604"/>
      <c r="AQ37" s="1604"/>
      <c r="AR37" s="1604"/>
      <c r="AS37" s="1604"/>
      <c r="AT37" s="1604"/>
      <c r="AU37" s="1604"/>
      <c r="AV37" s="1604"/>
      <c r="AW37" s="354" t="s">
        <v>1</v>
      </c>
      <c r="AY37" s="363" t="s">
        <v>0</v>
      </c>
      <c r="AZ37" s="456">
        <f>SUM(AC39:AK43)</f>
        <v>2221391</v>
      </c>
      <c r="BA37" s="364" t="s">
        <v>1</v>
      </c>
      <c r="BB37" s="363" t="s">
        <v>0</v>
      </c>
      <c r="BC37" s="456">
        <f>SUM(AN39:AV43)</f>
        <v>1675195</v>
      </c>
      <c r="BD37" s="364" t="s">
        <v>1</v>
      </c>
    </row>
    <row r="38" spans="1:56" s="349" customFormat="1">
      <c r="A38" s="538"/>
      <c r="B38" s="1619" t="s">
        <v>405</v>
      </c>
      <c r="C38" s="1620"/>
      <c r="D38" s="1620"/>
      <c r="E38" s="1620"/>
      <c r="F38" s="1620"/>
      <c r="G38" s="1620"/>
      <c r="H38" s="1620"/>
      <c r="I38" s="1620"/>
      <c r="J38" s="1620"/>
      <c r="K38" s="1620"/>
      <c r="L38" s="1620"/>
      <c r="M38" s="1620"/>
      <c r="N38" s="1620"/>
      <c r="O38" s="1620"/>
      <c r="P38" s="1620"/>
      <c r="Q38" s="1620"/>
      <c r="R38" s="1620"/>
      <c r="S38" s="1620"/>
      <c r="T38" s="1620"/>
      <c r="U38" s="1620"/>
      <c r="V38" s="1620"/>
      <c r="W38" s="1620"/>
      <c r="X38" s="1621"/>
      <c r="Y38" s="1622"/>
      <c r="Z38" s="1622"/>
      <c r="AA38" s="1622"/>
      <c r="AB38" s="1564"/>
      <c r="AC38" s="1564"/>
      <c r="AD38" s="1564"/>
      <c r="AE38" s="1564"/>
      <c r="AF38" s="1564"/>
      <c r="AG38" s="1564"/>
      <c r="AH38" s="1564"/>
      <c r="AI38" s="1564"/>
      <c r="AJ38" s="1564"/>
      <c r="AK38" s="1564"/>
      <c r="AL38" s="1564"/>
      <c r="AM38" s="1564"/>
      <c r="AN38" s="1564"/>
      <c r="AO38" s="1564"/>
      <c r="AP38" s="1564"/>
      <c r="AQ38" s="1564"/>
      <c r="AR38" s="1564"/>
      <c r="AS38" s="1564"/>
      <c r="AT38" s="1564"/>
      <c r="AU38" s="1564"/>
      <c r="AV38" s="1564"/>
      <c r="AW38" s="1565"/>
    </row>
    <row r="39" spans="1:56" s="349" customFormat="1">
      <c r="A39" s="538"/>
      <c r="B39" s="1619" t="s">
        <v>722</v>
      </c>
      <c r="C39" s="1620"/>
      <c r="D39" s="1620"/>
      <c r="E39" s="1620"/>
      <c r="F39" s="1620"/>
      <c r="G39" s="1620"/>
      <c r="H39" s="1620"/>
      <c r="I39" s="1620"/>
      <c r="J39" s="1620"/>
      <c r="K39" s="1620"/>
      <c r="L39" s="1620"/>
      <c r="M39" s="1620"/>
      <c r="N39" s="1620"/>
      <c r="O39" s="1620"/>
      <c r="P39" s="1620"/>
      <c r="Q39" s="1620"/>
      <c r="R39" s="1620"/>
      <c r="S39" s="1620"/>
      <c r="T39" s="1620"/>
      <c r="U39" s="1620"/>
      <c r="V39" s="1620"/>
      <c r="W39" s="1620"/>
      <c r="X39" s="1621">
        <v>6561</v>
      </c>
      <c r="Y39" s="1622"/>
      <c r="Z39" s="1622"/>
      <c r="AA39" s="1622"/>
      <c r="AB39" s="547"/>
      <c r="AC39" s="1562">
        <v>63872</v>
      </c>
      <c r="AD39" s="1562"/>
      <c r="AE39" s="1562"/>
      <c r="AF39" s="1562"/>
      <c r="AG39" s="1562"/>
      <c r="AH39" s="1562"/>
      <c r="AI39" s="1562"/>
      <c r="AJ39" s="1562"/>
      <c r="AK39" s="1562"/>
      <c r="AL39" s="550"/>
      <c r="AM39" s="547"/>
      <c r="AN39" s="1562">
        <v>11519</v>
      </c>
      <c r="AO39" s="1562"/>
      <c r="AP39" s="1562"/>
      <c r="AQ39" s="1562"/>
      <c r="AR39" s="1562"/>
      <c r="AS39" s="1562"/>
      <c r="AT39" s="1562"/>
      <c r="AU39" s="1562"/>
      <c r="AV39" s="1562"/>
      <c r="AW39" s="549"/>
    </row>
    <row r="40" spans="1:56" s="349" customFormat="1">
      <c r="A40" s="538"/>
      <c r="B40" s="1619" t="s">
        <v>713</v>
      </c>
      <c r="C40" s="1620"/>
      <c r="D40" s="1620"/>
      <c r="E40" s="1620"/>
      <c r="F40" s="1620"/>
      <c r="G40" s="1620"/>
      <c r="H40" s="1620"/>
      <c r="I40" s="1620"/>
      <c r="J40" s="1620"/>
      <c r="K40" s="1620"/>
      <c r="L40" s="1620"/>
      <c r="M40" s="1620"/>
      <c r="N40" s="1620"/>
      <c r="O40" s="1620"/>
      <c r="P40" s="1620"/>
      <c r="Q40" s="1620"/>
      <c r="R40" s="1620"/>
      <c r="S40" s="1620"/>
      <c r="T40" s="1620"/>
      <c r="U40" s="1620"/>
      <c r="V40" s="1620"/>
      <c r="W40" s="1620"/>
      <c r="X40" s="1621">
        <v>6562</v>
      </c>
      <c r="Y40" s="1622"/>
      <c r="Z40" s="1622"/>
      <c r="AA40" s="1622"/>
      <c r="AB40" s="547"/>
      <c r="AC40" s="1562">
        <v>1155428</v>
      </c>
      <c r="AD40" s="1562"/>
      <c r="AE40" s="1562"/>
      <c r="AF40" s="1562"/>
      <c r="AG40" s="1562"/>
      <c r="AH40" s="1562"/>
      <c r="AI40" s="1562"/>
      <c r="AJ40" s="1562"/>
      <c r="AK40" s="1562"/>
      <c r="AL40" s="548"/>
      <c r="AM40" s="547"/>
      <c r="AN40" s="1562">
        <v>818894</v>
      </c>
      <c r="AO40" s="1562"/>
      <c r="AP40" s="1562"/>
      <c r="AQ40" s="1562"/>
      <c r="AR40" s="1562"/>
      <c r="AS40" s="1562"/>
      <c r="AT40" s="1562"/>
      <c r="AU40" s="1562"/>
      <c r="AV40" s="1562"/>
      <c r="AW40" s="549"/>
    </row>
    <row r="41" spans="1:56" s="349" customFormat="1">
      <c r="A41" s="538"/>
      <c r="B41" s="1619" t="s">
        <v>714</v>
      </c>
      <c r="C41" s="1620"/>
      <c r="D41" s="1620"/>
      <c r="E41" s="1620"/>
      <c r="F41" s="1620"/>
      <c r="G41" s="1620"/>
      <c r="H41" s="1620"/>
      <c r="I41" s="1620"/>
      <c r="J41" s="1620"/>
      <c r="K41" s="1620"/>
      <c r="L41" s="1620"/>
      <c r="M41" s="1620"/>
      <c r="N41" s="1620"/>
      <c r="O41" s="1620"/>
      <c r="P41" s="1620"/>
      <c r="Q41" s="1620"/>
      <c r="R41" s="1620"/>
      <c r="S41" s="1620"/>
      <c r="T41" s="1620"/>
      <c r="U41" s="1620"/>
      <c r="V41" s="1620"/>
      <c r="W41" s="1620"/>
      <c r="X41" s="1621">
        <v>6563</v>
      </c>
      <c r="Y41" s="1622"/>
      <c r="Z41" s="1622"/>
      <c r="AA41" s="1622"/>
      <c r="AB41" s="547"/>
      <c r="AC41" s="1562">
        <v>279271</v>
      </c>
      <c r="AD41" s="1562"/>
      <c r="AE41" s="1562"/>
      <c r="AF41" s="1562"/>
      <c r="AG41" s="1562"/>
      <c r="AH41" s="1562"/>
      <c r="AI41" s="1562"/>
      <c r="AJ41" s="1562"/>
      <c r="AK41" s="1562"/>
      <c r="AL41" s="548"/>
      <c r="AM41" s="547"/>
      <c r="AN41" s="1562">
        <v>73479</v>
      </c>
      <c r="AO41" s="1562"/>
      <c r="AP41" s="1562"/>
      <c r="AQ41" s="1562"/>
      <c r="AR41" s="1562"/>
      <c r="AS41" s="1562"/>
      <c r="AT41" s="1562"/>
      <c r="AU41" s="1562"/>
      <c r="AV41" s="1562"/>
      <c r="AW41" s="549"/>
    </row>
    <row r="42" spans="1:56" s="349" customFormat="1">
      <c r="A42" s="538"/>
      <c r="B42" s="1619" t="s">
        <v>715</v>
      </c>
      <c r="C42" s="1620"/>
      <c r="D42" s="1620"/>
      <c r="E42" s="1620"/>
      <c r="F42" s="1620"/>
      <c r="G42" s="1620"/>
      <c r="H42" s="1620"/>
      <c r="I42" s="1620"/>
      <c r="J42" s="1620"/>
      <c r="K42" s="1620"/>
      <c r="L42" s="1620"/>
      <c r="M42" s="1620"/>
      <c r="N42" s="1620"/>
      <c r="O42" s="1620"/>
      <c r="P42" s="1620"/>
      <c r="Q42" s="1620"/>
      <c r="R42" s="1620"/>
      <c r="S42" s="1620"/>
      <c r="T42" s="1620"/>
      <c r="U42" s="1620"/>
      <c r="V42" s="1620"/>
      <c r="W42" s="1620"/>
      <c r="X42" s="1621">
        <v>6564</v>
      </c>
      <c r="Y42" s="1622"/>
      <c r="Z42" s="1622"/>
      <c r="AA42" s="1622"/>
      <c r="AB42" s="547"/>
      <c r="AC42" s="1562">
        <v>16581</v>
      </c>
      <c r="AD42" s="1562"/>
      <c r="AE42" s="1562"/>
      <c r="AF42" s="1562"/>
      <c r="AG42" s="1562"/>
      <c r="AH42" s="1562"/>
      <c r="AI42" s="1562"/>
      <c r="AJ42" s="1562"/>
      <c r="AK42" s="1562"/>
      <c r="AL42" s="548"/>
      <c r="AM42" s="547"/>
      <c r="AN42" s="1562">
        <v>10005</v>
      </c>
      <c r="AO42" s="1562"/>
      <c r="AP42" s="1562"/>
      <c r="AQ42" s="1562"/>
      <c r="AR42" s="1562"/>
      <c r="AS42" s="1562"/>
      <c r="AT42" s="1562"/>
      <c r="AU42" s="1562"/>
      <c r="AV42" s="1562"/>
      <c r="AW42" s="549"/>
    </row>
    <row r="43" spans="1:56" s="349" customFormat="1">
      <c r="A43" s="538"/>
      <c r="B43" s="1619" t="s">
        <v>716</v>
      </c>
      <c r="C43" s="1620"/>
      <c r="D43" s="1620"/>
      <c r="E43" s="1620"/>
      <c r="F43" s="1620"/>
      <c r="G43" s="1620"/>
      <c r="H43" s="1620"/>
      <c r="I43" s="1620"/>
      <c r="J43" s="1620"/>
      <c r="K43" s="1620"/>
      <c r="L43" s="1620"/>
      <c r="M43" s="1620"/>
      <c r="N43" s="1620"/>
      <c r="O43" s="1620"/>
      <c r="P43" s="1620"/>
      <c r="Q43" s="1620"/>
      <c r="R43" s="1620"/>
      <c r="S43" s="1620"/>
      <c r="T43" s="1620"/>
      <c r="U43" s="1620"/>
      <c r="V43" s="1620"/>
      <c r="W43" s="1620"/>
      <c r="X43" s="1621">
        <v>6565</v>
      </c>
      <c r="Y43" s="1622"/>
      <c r="Z43" s="1622"/>
      <c r="AA43" s="1622"/>
      <c r="AB43" s="547"/>
      <c r="AC43" s="1562">
        <v>706239</v>
      </c>
      <c r="AD43" s="1562"/>
      <c r="AE43" s="1562"/>
      <c r="AF43" s="1562"/>
      <c r="AG43" s="1562"/>
      <c r="AH43" s="1562"/>
      <c r="AI43" s="1562"/>
      <c r="AJ43" s="1562"/>
      <c r="AK43" s="1562"/>
      <c r="AL43" s="550"/>
      <c r="AM43" s="547"/>
      <c r="AN43" s="1562">
        <v>761298</v>
      </c>
      <c r="AO43" s="1562"/>
      <c r="AP43" s="1562"/>
      <c r="AQ43" s="1562"/>
      <c r="AR43" s="1562"/>
      <c r="AS43" s="1562"/>
      <c r="AT43" s="1562"/>
      <c r="AU43" s="1562"/>
      <c r="AV43" s="1562"/>
      <c r="AW43" s="549"/>
    </row>
    <row r="44" spans="1:56" ht="13.5" thickBot="1">
      <c r="A44" s="538" t="s">
        <v>214</v>
      </c>
      <c r="B44" s="1595"/>
      <c r="C44" s="1595"/>
      <c r="D44" s="1595"/>
      <c r="E44" s="1595"/>
      <c r="F44" s="1595"/>
      <c r="G44" s="1595"/>
      <c r="H44" s="1595"/>
      <c r="I44" s="1595"/>
      <c r="J44" s="1595"/>
      <c r="K44" s="1595"/>
      <c r="L44" s="1595"/>
      <c r="M44" s="1595"/>
      <c r="N44" s="1595"/>
      <c r="O44" s="1595"/>
      <c r="P44" s="1595"/>
      <c r="Q44" s="1595"/>
      <c r="R44" s="1595"/>
      <c r="S44" s="1595"/>
      <c r="T44" s="1595"/>
      <c r="U44" s="1595"/>
      <c r="V44" s="1595"/>
      <c r="W44" s="1596"/>
      <c r="X44" s="1630"/>
      <c r="Y44" s="1631"/>
      <c r="Z44" s="1631"/>
      <c r="AA44" s="1631"/>
      <c r="AB44" s="1627"/>
      <c r="AC44" s="1627"/>
      <c r="AD44" s="1627"/>
      <c r="AE44" s="1627"/>
      <c r="AF44" s="1627"/>
      <c r="AG44" s="1627"/>
      <c r="AH44" s="1627"/>
      <c r="AI44" s="1627"/>
      <c r="AJ44" s="1627"/>
      <c r="AK44" s="1627"/>
      <c r="AL44" s="1627"/>
      <c r="AM44" s="1627"/>
      <c r="AN44" s="1627"/>
      <c r="AO44" s="1627"/>
      <c r="AP44" s="1627"/>
      <c r="AQ44" s="1627"/>
      <c r="AR44" s="1627"/>
      <c r="AS44" s="1627"/>
      <c r="AT44" s="1627"/>
      <c r="AU44" s="1627"/>
      <c r="AV44" s="1627"/>
      <c r="AW44" s="1628"/>
    </row>
    <row r="45" spans="1:56" s="90" customFormat="1" ht="11.25">
      <c r="A45" s="539"/>
      <c r="D45" s="401"/>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c r="AQ45" s="401"/>
      <c r="AR45" s="401"/>
      <c r="AS45" s="401"/>
      <c r="AT45" s="401"/>
      <c r="AU45" s="401"/>
      <c r="AV45" s="401"/>
      <c r="AW45" s="401"/>
    </row>
    <row r="47" spans="1:56">
      <c r="B47" s="540" t="s">
        <v>286</v>
      </c>
      <c r="C47" s="541"/>
      <c r="D47" s="541"/>
      <c r="E47" s="541"/>
      <c r="F47" s="541"/>
      <c r="G47" s="541"/>
      <c r="H47" s="541"/>
      <c r="I47" s="349"/>
      <c r="J47" s="1632"/>
      <c r="K47" s="1632"/>
      <c r="L47" s="1632"/>
      <c r="M47" s="1632"/>
      <c r="N47" s="1632"/>
      <c r="O47" s="541"/>
      <c r="P47" s="1624" t="s">
        <v>287</v>
      </c>
      <c r="Q47" s="1624"/>
      <c r="R47" s="1624"/>
      <c r="S47" s="1624"/>
      <c r="T47" s="1624"/>
      <c r="U47" s="1624"/>
      <c r="V47" s="1624"/>
      <c r="W47" s="1624"/>
      <c r="X47" s="1624"/>
      <c r="Y47" s="1624"/>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row>
    <row r="48" spans="1:56" ht="12.75" customHeight="1">
      <c r="B48" s="542"/>
      <c r="C48" s="542"/>
      <c r="D48" s="542"/>
      <c r="E48" s="542"/>
      <c r="F48" s="542"/>
      <c r="G48" s="542"/>
      <c r="H48" s="542"/>
      <c r="I48" s="349"/>
      <c r="J48" s="1629" t="s">
        <v>291</v>
      </c>
      <c r="K48" s="1629"/>
      <c r="L48" s="1629"/>
      <c r="M48" s="1629"/>
      <c r="N48" s="1629"/>
      <c r="O48" s="542"/>
      <c r="P48" s="1629" t="s">
        <v>290</v>
      </c>
      <c r="Q48" s="1629"/>
      <c r="R48" s="1629"/>
      <c r="S48" s="1629"/>
      <c r="T48" s="1629"/>
      <c r="U48" s="1629"/>
      <c r="V48" s="1629"/>
      <c r="W48" s="1629"/>
      <c r="X48" s="1629"/>
      <c r="Y48" s="162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row>
    <row r="49" spans="1:54">
      <c r="B49" s="543"/>
      <c r="C49" s="543"/>
      <c r="D49" s="543"/>
      <c r="E49" s="543"/>
      <c r="F49" s="543"/>
      <c r="G49" s="543"/>
      <c r="H49" s="543"/>
      <c r="I49" s="224"/>
      <c r="J49" s="543"/>
      <c r="K49" s="543"/>
      <c r="L49" s="543"/>
      <c r="M49" s="543"/>
      <c r="N49" s="543"/>
      <c r="O49" s="543"/>
      <c r="P49" s="543"/>
      <c r="Q49" s="543"/>
      <c r="R49" s="543"/>
      <c r="S49" s="543"/>
      <c r="T49" s="543"/>
      <c r="U49" s="543"/>
      <c r="V49" s="543"/>
      <c r="W49" s="543"/>
      <c r="X49" s="543"/>
      <c r="Y49" s="543"/>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49"/>
      <c r="AY49" s="49"/>
      <c r="AZ49" s="49"/>
      <c r="BA49" s="49"/>
      <c r="BB49" s="49"/>
    </row>
    <row r="50" spans="1:54">
      <c r="B50" s="540" t="s">
        <v>288</v>
      </c>
      <c r="C50" s="543"/>
      <c r="D50" s="541"/>
      <c r="E50" s="541"/>
      <c r="F50" s="541"/>
      <c r="G50" s="541"/>
      <c r="H50" s="541"/>
      <c r="I50" s="349"/>
      <c r="J50" s="1632"/>
      <c r="K50" s="1632"/>
      <c r="L50" s="1632"/>
      <c r="M50" s="1632"/>
      <c r="N50" s="1632"/>
      <c r="O50" s="541"/>
      <c r="P50" s="1624" t="s">
        <v>289</v>
      </c>
      <c r="Q50" s="1624"/>
      <c r="R50" s="1624"/>
      <c r="S50" s="1624"/>
      <c r="T50" s="1624"/>
      <c r="U50" s="1624"/>
      <c r="V50" s="1624"/>
      <c r="W50" s="1624"/>
      <c r="X50" s="1624"/>
      <c r="Y50" s="1624"/>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row>
    <row r="51" spans="1:54" ht="12.75" customHeight="1">
      <c r="B51" s="542"/>
      <c r="C51" s="542"/>
      <c r="D51" s="542"/>
      <c r="E51" s="542"/>
      <c r="F51" s="542"/>
      <c r="G51" s="542"/>
      <c r="H51" s="542"/>
      <c r="I51" s="349"/>
      <c r="J51" s="1629" t="s">
        <v>291</v>
      </c>
      <c r="K51" s="1629"/>
      <c r="L51" s="1629"/>
      <c r="M51" s="1629"/>
      <c r="N51" s="1629"/>
      <c r="O51" s="542"/>
      <c r="P51" s="1629" t="s">
        <v>290</v>
      </c>
      <c r="Q51" s="1629"/>
      <c r="R51" s="1629"/>
      <c r="S51" s="1629"/>
      <c r="T51" s="1629"/>
      <c r="U51" s="1629"/>
      <c r="V51" s="1629"/>
      <c r="W51" s="1629"/>
      <c r="X51" s="1629"/>
      <c r="Y51" s="162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row>
    <row r="52" spans="1:54">
      <c r="B52" s="544"/>
      <c r="C52" s="544"/>
      <c r="D52" s="544"/>
      <c r="E52" s="544"/>
      <c r="F52" s="544"/>
      <c r="G52" s="544"/>
      <c r="H52" s="544"/>
      <c r="I52" s="544"/>
      <c r="J52" s="544"/>
      <c r="K52" s="544"/>
      <c r="L52" s="544"/>
      <c r="M52" s="544"/>
      <c r="N52" s="544"/>
      <c r="O52" s="544"/>
      <c r="P52" s="544"/>
      <c r="Q52" s="544"/>
      <c r="R52" s="544"/>
      <c r="S52" s="544"/>
      <c r="T52" s="544"/>
      <c r="U52" s="544"/>
      <c r="V52" s="544"/>
      <c r="W52" s="544"/>
      <c r="X52" s="544"/>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53"/>
      <c r="AY52" s="153"/>
      <c r="AZ52" s="153"/>
      <c r="BA52" s="153"/>
      <c r="BB52" s="153"/>
    </row>
    <row r="53" spans="1:54">
      <c r="B53" s="545" t="s">
        <v>4</v>
      </c>
      <c r="C53" s="1624">
        <v>29</v>
      </c>
      <c r="D53" s="1624"/>
      <c r="E53" s="541" t="s">
        <v>5</v>
      </c>
      <c r="F53" s="1624" t="s">
        <v>673</v>
      </c>
      <c r="G53" s="1624"/>
      <c r="H53" s="1624"/>
      <c r="I53" s="1624"/>
      <c r="J53" s="1624"/>
      <c r="K53" s="1624"/>
      <c r="L53" s="1624"/>
      <c r="M53" s="1624"/>
      <c r="N53" s="1625" t="s">
        <v>6</v>
      </c>
      <c r="O53" s="1625"/>
      <c r="P53" s="1626" t="s">
        <v>227</v>
      </c>
      <c r="Q53" s="1626"/>
      <c r="R53" s="546"/>
      <c r="S53" s="546"/>
      <c r="T53" s="546"/>
      <c r="U53" s="546"/>
      <c r="V53" s="546"/>
      <c r="W53" s="546"/>
      <c r="X53" s="546"/>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514"/>
      <c r="AY53" s="514"/>
      <c r="AZ53" s="514"/>
      <c r="BA53" s="514"/>
      <c r="BB53" s="514"/>
    </row>
    <row r="57" spans="1:54" s="90" customFormat="1" ht="11.25">
      <c r="A57" s="539"/>
      <c r="D57" s="1623" t="s">
        <v>295</v>
      </c>
      <c r="E57" s="1623"/>
      <c r="F57" s="1623"/>
      <c r="G57" s="1623"/>
      <c r="H57" s="1623"/>
      <c r="I57" s="1623"/>
      <c r="J57" s="1623"/>
      <c r="K57" s="1623"/>
      <c r="L57" s="1623"/>
      <c r="M57" s="1623"/>
      <c r="N57" s="1623"/>
      <c r="O57" s="1623"/>
      <c r="P57" s="1623"/>
      <c r="Q57" s="1623"/>
      <c r="R57" s="1623"/>
      <c r="S57" s="1623"/>
      <c r="T57" s="1623"/>
      <c r="U57" s="1623"/>
      <c r="V57" s="1623"/>
      <c r="W57" s="1623"/>
      <c r="X57" s="1623"/>
      <c r="Y57" s="1623"/>
      <c r="Z57" s="1623"/>
      <c r="AA57" s="1623"/>
      <c r="AB57" s="1623"/>
      <c r="AC57" s="1623"/>
      <c r="AD57" s="1623"/>
      <c r="AE57" s="1623"/>
      <c r="AF57" s="1623"/>
      <c r="AG57" s="1623"/>
      <c r="AH57" s="1623"/>
      <c r="AI57" s="1623"/>
      <c r="AJ57" s="1623"/>
      <c r="AK57" s="1623"/>
      <c r="AL57" s="1623"/>
      <c r="AM57" s="1623"/>
      <c r="AN57" s="1623"/>
      <c r="AO57" s="1623"/>
      <c r="AP57" s="1623"/>
      <c r="AQ57" s="1623"/>
      <c r="AR57" s="1623"/>
      <c r="AS57" s="1623"/>
      <c r="AT57" s="1623"/>
      <c r="AU57" s="1623"/>
      <c r="AV57" s="1623"/>
      <c r="AW57" s="1623"/>
    </row>
    <row r="58" spans="1:54" s="90" customFormat="1" ht="11.25">
      <c r="A58" s="539"/>
      <c r="D58" s="1623" t="s">
        <v>298</v>
      </c>
      <c r="E58" s="1623"/>
      <c r="F58" s="1623"/>
      <c r="G58" s="1623"/>
      <c r="H58" s="1623"/>
      <c r="I58" s="1623"/>
      <c r="J58" s="1623"/>
      <c r="K58" s="1623"/>
      <c r="L58" s="1623"/>
      <c r="M58" s="1623"/>
      <c r="N58" s="1623"/>
      <c r="O58" s="1623"/>
      <c r="P58" s="1623"/>
      <c r="Q58" s="1623"/>
      <c r="R58" s="1623"/>
      <c r="S58" s="1623"/>
      <c r="T58" s="1623"/>
      <c r="U58" s="1623"/>
      <c r="V58" s="1623"/>
      <c r="W58" s="1623"/>
      <c r="X58" s="1623"/>
      <c r="Y58" s="1623"/>
      <c r="Z58" s="1623"/>
      <c r="AA58" s="1623"/>
      <c r="AB58" s="1623"/>
      <c r="AC58" s="1623"/>
      <c r="AD58" s="1623"/>
      <c r="AE58" s="1623"/>
      <c r="AF58" s="1623"/>
      <c r="AG58" s="1623"/>
      <c r="AH58" s="1623"/>
      <c r="AI58" s="1623"/>
      <c r="AJ58" s="1623"/>
      <c r="AK58" s="1623"/>
      <c r="AL58" s="1623"/>
      <c r="AM58" s="1623"/>
      <c r="AN58" s="1623"/>
      <c r="AO58" s="1623"/>
      <c r="AP58" s="1623"/>
      <c r="AQ58" s="1623"/>
      <c r="AR58" s="1623"/>
      <c r="AS58" s="1623"/>
      <c r="AT58" s="1623"/>
      <c r="AU58" s="1623"/>
      <c r="AV58" s="1623"/>
      <c r="AW58" s="1623"/>
    </row>
  </sheetData>
  <sheetProtection formatCells="0" formatColumns="0" autoFilter="0"/>
  <mergeCells count="175">
    <mergeCell ref="AZ4:BC4"/>
    <mergeCell ref="AC23:AK23"/>
    <mergeCell ref="AB14:AL14"/>
    <mergeCell ref="AM14:AW14"/>
    <mergeCell ref="AN7:AV7"/>
    <mergeCell ref="AL8:AL9"/>
    <mergeCell ref="AN23:AV23"/>
    <mergeCell ref="AM8:AM9"/>
    <mergeCell ref="AN8:AV9"/>
    <mergeCell ref="AW8:AW9"/>
    <mergeCell ref="AM6:AW6"/>
    <mergeCell ref="AM15:AW15"/>
    <mergeCell ref="AN13:AV13"/>
    <mergeCell ref="AB22:AL22"/>
    <mergeCell ref="AM22:AW22"/>
    <mergeCell ref="AM20:AW20"/>
    <mergeCell ref="AM16:AW17"/>
    <mergeCell ref="AM21:AW21"/>
    <mergeCell ref="D57:AW57"/>
    <mergeCell ref="D58:AW58"/>
    <mergeCell ref="C53:D53"/>
    <mergeCell ref="F53:M53"/>
    <mergeCell ref="N53:O53"/>
    <mergeCell ref="P53:Q53"/>
    <mergeCell ref="AB44:AL44"/>
    <mergeCell ref="AM44:AW44"/>
    <mergeCell ref="J51:N51"/>
    <mergeCell ref="P51:Y51"/>
    <mergeCell ref="B44:W44"/>
    <mergeCell ref="X44:AA44"/>
    <mergeCell ref="J47:N47"/>
    <mergeCell ref="P47:Y47"/>
    <mergeCell ref="J50:N50"/>
    <mergeCell ref="P50:Y50"/>
    <mergeCell ref="J48:N48"/>
    <mergeCell ref="P48:Y48"/>
    <mergeCell ref="AN43:AV43"/>
    <mergeCell ref="AB38:AL38"/>
    <mergeCell ref="B42:W42"/>
    <mergeCell ref="X42:AA42"/>
    <mergeCell ref="AC42:AK42"/>
    <mergeCell ref="B41:W41"/>
    <mergeCell ref="X41:AA41"/>
    <mergeCell ref="AC43:AK43"/>
    <mergeCell ref="B40:W40"/>
    <mergeCell ref="X40:AA40"/>
    <mergeCell ref="B43:W43"/>
    <mergeCell ref="X43:AA43"/>
    <mergeCell ref="B38:W38"/>
    <mergeCell ref="X38:AA38"/>
    <mergeCell ref="B39:W39"/>
    <mergeCell ref="X39:AA39"/>
    <mergeCell ref="AC41:AK41"/>
    <mergeCell ref="AN41:AV41"/>
    <mergeCell ref="AN42:AV42"/>
    <mergeCell ref="AN34:AV34"/>
    <mergeCell ref="AN35:AV35"/>
    <mergeCell ref="AN26:AV26"/>
    <mergeCell ref="AN27:AV27"/>
    <mergeCell ref="B24:W24"/>
    <mergeCell ref="B37:W37"/>
    <mergeCell ref="X37:AA37"/>
    <mergeCell ref="B36:W36"/>
    <mergeCell ref="X36:AA36"/>
    <mergeCell ref="AB36:AL36"/>
    <mergeCell ref="AM36:AW36"/>
    <mergeCell ref="AC37:AK37"/>
    <mergeCell ref="AB25:AL25"/>
    <mergeCell ref="AM25:AW25"/>
    <mergeCell ref="AB28:AL28"/>
    <mergeCell ref="AM28:AW28"/>
    <mergeCell ref="B30:W30"/>
    <mergeCell ref="X30:AA30"/>
    <mergeCell ref="AB30:AL30"/>
    <mergeCell ref="AM30:AW30"/>
    <mergeCell ref="AN31:AV31"/>
    <mergeCell ref="B17:W17"/>
    <mergeCell ref="AN40:AV40"/>
    <mergeCell ref="AC33:AK33"/>
    <mergeCell ref="AC34:AK34"/>
    <mergeCell ref="AB16:AL17"/>
    <mergeCell ref="AB20:AL20"/>
    <mergeCell ref="B18:W18"/>
    <mergeCell ref="X18:AA18"/>
    <mergeCell ref="AB18:AL18"/>
    <mergeCell ref="AM18:AW18"/>
    <mergeCell ref="B19:W19"/>
    <mergeCell ref="X19:AA19"/>
    <mergeCell ref="AN29:AV29"/>
    <mergeCell ref="AN37:AV37"/>
    <mergeCell ref="B31:W31"/>
    <mergeCell ref="X31:AA31"/>
    <mergeCell ref="AM38:AW38"/>
    <mergeCell ref="AN39:AV39"/>
    <mergeCell ref="AC39:AK39"/>
    <mergeCell ref="B16:W16"/>
    <mergeCell ref="X16:AA17"/>
    <mergeCell ref="X23:AA23"/>
    <mergeCell ref="AN32:AV32"/>
    <mergeCell ref="AN33:AV33"/>
    <mergeCell ref="B20:W20"/>
    <mergeCell ref="X20:AA20"/>
    <mergeCell ref="B34:W34"/>
    <mergeCell ref="X34:AA34"/>
    <mergeCell ref="X24:AA24"/>
    <mergeCell ref="B23:W23"/>
    <mergeCell ref="AC35:AK35"/>
    <mergeCell ref="AC26:AK26"/>
    <mergeCell ref="AC32:AK32"/>
    <mergeCell ref="AC29:AK29"/>
    <mergeCell ref="B29:W29"/>
    <mergeCell ref="X29:AA29"/>
    <mergeCell ref="AC31:AK31"/>
    <mergeCell ref="AC27:AK27"/>
    <mergeCell ref="B21:W21"/>
    <mergeCell ref="X21:AA21"/>
    <mergeCell ref="AB21:AL21"/>
    <mergeCell ref="B26:W26"/>
    <mergeCell ref="X26:AA26"/>
    <mergeCell ref="B27:W27"/>
    <mergeCell ref="X27:AA27"/>
    <mergeCell ref="B28:W28"/>
    <mergeCell ref="X28:AA28"/>
    <mergeCell ref="B22:W22"/>
    <mergeCell ref="X22:AA22"/>
    <mergeCell ref="B25:W25"/>
    <mergeCell ref="AC40:AK40"/>
    <mergeCell ref="X25:AA25"/>
    <mergeCell ref="B35:W35"/>
    <mergeCell ref="X35:AA35"/>
    <mergeCell ref="B32:W32"/>
    <mergeCell ref="X32:AA32"/>
    <mergeCell ref="B33:W33"/>
    <mergeCell ref="X33:AA33"/>
    <mergeCell ref="B6:W6"/>
    <mergeCell ref="X6:AA6"/>
    <mergeCell ref="AB6:AL6"/>
    <mergeCell ref="B10:W10"/>
    <mergeCell ref="X10:AA10"/>
    <mergeCell ref="B15:W15"/>
    <mergeCell ref="X15:AA15"/>
    <mergeCell ref="AB15:AL15"/>
    <mergeCell ref="B11:W11"/>
    <mergeCell ref="X11:AA11"/>
    <mergeCell ref="B12:W12"/>
    <mergeCell ref="X12:AA12"/>
    <mergeCell ref="B13:W13"/>
    <mergeCell ref="AC13:AK13"/>
    <mergeCell ref="X13:AA13"/>
    <mergeCell ref="B14:W14"/>
    <mergeCell ref="X14:AA14"/>
    <mergeCell ref="B3:AW3"/>
    <mergeCell ref="B4:AA4"/>
    <mergeCell ref="AB4:AL5"/>
    <mergeCell ref="AM4:AW5"/>
    <mergeCell ref="B5:W5"/>
    <mergeCell ref="X5:AA5"/>
    <mergeCell ref="AB19:AL19"/>
    <mergeCell ref="AM19:AW19"/>
    <mergeCell ref="AB24:AL24"/>
    <mergeCell ref="AC10:AK10"/>
    <mergeCell ref="AC11:AK11"/>
    <mergeCell ref="AC12:AK12"/>
    <mergeCell ref="AN10:AV10"/>
    <mergeCell ref="AN11:AV11"/>
    <mergeCell ref="AN12:AV12"/>
    <mergeCell ref="AM24:AW24"/>
    <mergeCell ref="B8:W8"/>
    <mergeCell ref="X8:AA9"/>
    <mergeCell ref="B9:W9"/>
    <mergeCell ref="B7:W7"/>
    <mergeCell ref="X7:AA7"/>
    <mergeCell ref="AC7:AK7"/>
    <mergeCell ref="AB8:AB9"/>
    <mergeCell ref="AC8:AK9"/>
  </mergeCells>
  <pageMargins left="0.75" right="0.75" top="1" bottom="1" header="0.5" footer="0.5"/>
  <pageSetup paperSize="9" scale="80" orientation="portrait" r:id="rId1"/>
  <headerFooter alignWithMargins="0"/>
</worksheet>
</file>

<file path=xl/worksheets/sheet40.xml><?xml version="1.0" encoding="utf-8"?>
<worksheet xmlns="http://schemas.openxmlformats.org/spreadsheetml/2006/main" xmlns:r="http://schemas.openxmlformats.org/officeDocument/2006/relationships">
  <sheetPr codeName="Лист39">
    <tabColor rgb="FFFFFF00"/>
  </sheetPr>
  <dimension ref="A1:AZ178"/>
  <sheetViews>
    <sheetView topLeftCell="B1" zoomScaleSheetLayoutView="100" workbookViewId="0">
      <selection activeCell="BA96" sqref="BA96"/>
    </sheetView>
  </sheetViews>
  <sheetFormatPr defaultRowHeight="12.75"/>
  <cols>
    <col min="1" max="1" width="11.85546875" style="695" hidden="1" customWidth="1"/>
    <col min="2" max="23" width="2.5703125" style="63" customWidth="1"/>
    <col min="24" max="51" width="1.7109375" style="63" customWidth="1"/>
    <col min="52" max="16384" width="9.140625" style="63"/>
  </cols>
  <sheetData>
    <row r="1" spans="1:49">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row>
    <row r="2" spans="1:49" ht="15">
      <c r="B2" s="4156" t="s">
        <v>1322</v>
      </c>
      <c r="C2" s="4156"/>
      <c r="D2" s="4156"/>
      <c r="E2" s="4156"/>
      <c r="F2" s="4156"/>
      <c r="G2" s="4156"/>
      <c r="H2" s="4156"/>
      <c r="I2" s="4156"/>
      <c r="J2" s="4156"/>
      <c r="K2" s="4156"/>
      <c r="L2" s="4156"/>
      <c r="M2" s="4156"/>
      <c r="N2" s="4156"/>
      <c r="O2" s="4156"/>
      <c r="P2" s="4156"/>
      <c r="Q2" s="4156"/>
      <c r="R2" s="4156"/>
      <c r="S2" s="4156"/>
      <c r="T2" s="4156"/>
      <c r="U2" s="4156"/>
      <c r="V2" s="4156"/>
      <c r="W2" s="4156"/>
      <c r="X2" s="4156"/>
      <c r="Y2" s="4156"/>
      <c r="Z2" s="4156"/>
      <c r="AA2" s="4156"/>
      <c r="AB2" s="4156"/>
      <c r="AC2" s="4156"/>
      <c r="AD2" s="4156"/>
      <c r="AE2" s="4156"/>
      <c r="AF2" s="4156"/>
      <c r="AG2" s="4156"/>
      <c r="AH2" s="4156"/>
      <c r="AI2" s="4156"/>
      <c r="AJ2" s="4156"/>
      <c r="AK2" s="4156"/>
      <c r="AL2" s="4156"/>
      <c r="AM2" s="4156"/>
      <c r="AN2" s="4156"/>
      <c r="AO2" s="4156"/>
      <c r="AP2" s="4156"/>
      <c r="AQ2" s="4156"/>
      <c r="AR2" s="4156"/>
      <c r="AS2" s="4156"/>
      <c r="AT2" s="4156"/>
      <c r="AU2" s="4156"/>
      <c r="AV2" s="4156"/>
      <c r="AW2" s="4156"/>
    </row>
    <row r="3" spans="1:49" ht="13.5" thickBot="1"/>
    <row r="4" spans="1:49" ht="12.75" customHeight="1">
      <c r="B4" s="1581" t="s">
        <v>366</v>
      </c>
      <c r="C4" s="1582"/>
      <c r="D4" s="1582"/>
      <c r="E4" s="1582"/>
      <c r="F4" s="1582"/>
      <c r="G4" s="1582"/>
      <c r="H4" s="1582"/>
      <c r="I4" s="1582"/>
      <c r="J4" s="1582"/>
      <c r="K4" s="1582"/>
      <c r="L4" s="1582"/>
      <c r="M4" s="1582"/>
      <c r="N4" s="1582"/>
      <c r="O4" s="1582"/>
      <c r="P4" s="1582"/>
      <c r="Q4" s="1582"/>
      <c r="R4" s="1582"/>
      <c r="S4" s="1582"/>
      <c r="T4" s="1582"/>
      <c r="U4" s="1582"/>
      <c r="V4" s="1582"/>
      <c r="W4" s="1582"/>
      <c r="X4" s="1582"/>
      <c r="Y4" s="1582"/>
      <c r="Z4" s="1582"/>
      <c r="AA4" s="1582"/>
      <c r="AB4" s="1797" t="s">
        <v>1323</v>
      </c>
      <c r="AC4" s="1798"/>
      <c r="AD4" s="1798"/>
      <c r="AE4" s="1798"/>
      <c r="AF4" s="1798"/>
      <c r="AG4" s="1798"/>
      <c r="AH4" s="1798"/>
      <c r="AI4" s="1798"/>
      <c r="AJ4" s="1798"/>
      <c r="AK4" s="1798"/>
      <c r="AL4" s="1799"/>
      <c r="AM4" s="1797" t="s">
        <v>1324</v>
      </c>
      <c r="AN4" s="1798"/>
      <c r="AO4" s="1798"/>
      <c r="AP4" s="1798"/>
      <c r="AQ4" s="1798"/>
      <c r="AR4" s="1798"/>
      <c r="AS4" s="1798"/>
      <c r="AT4" s="1798"/>
      <c r="AU4" s="1798"/>
      <c r="AV4" s="1798"/>
      <c r="AW4" s="3710"/>
    </row>
    <row r="5" spans="1:49">
      <c r="B5" s="1592" t="s">
        <v>699</v>
      </c>
      <c r="C5" s="1554"/>
      <c r="D5" s="1554"/>
      <c r="E5" s="1554"/>
      <c r="F5" s="1554"/>
      <c r="G5" s="1554"/>
      <c r="H5" s="1554"/>
      <c r="I5" s="1554"/>
      <c r="J5" s="1554"/>
      <c r="K5" s="1554"/>
      <c r="L5" s="1554"/>
      <c r="M5" s="1554"/>
      <c r="N5" s="1554"/>
      <c r="O5" s="1554"/>
      <c r="P5" s="1554"/>
      <c r="Q5" s="1554"/>
      <c r="R5" s="1554"/>
      <c r="S5" s="1554"/>
      <c r="T5" s="1554"/>
      <c r="U5" s="1554"/>
      <c r="V5" s="1554"/>
      <c r="W5" s="1554"/>
      <c r="X5" s="1554" t="s">
        <v>441</v>
      </c>
      <c r="Y5" s="1554"/>
      <c r="Z5" s="1554"/>
      <c r="AA5" s="1554"/>
      <c r="AB5" s="2738"/>
      <c r="AC5" s="1535"/>
      <c r="AD5" s="1535"/>
      <c r="AE5" s="1535"/>
      <c r="AF5" s="1535"/>
      <c r="AG5" s="1535"/>
      <c r="AH5" s="1535"/>
      <c r="AI5" s="1535"/>
      <c r="AJ5" s="1535"/>
      <c r="AK5" s="1535"/>
      <c r="AL5" s="2739"/>
      <c r="AM5" s="2738"/>
      <c r="AN5" s="1535"/>
      <c r="AO5" s="1535"/>
      <c r="AP5" s="1535"/>
      <c r="AQ5" s="1535"/>
      <c r="AR5" s="1535"/>
      <c r="AS5" s="1535"/>
      <c r="AT5" s="1535"/>
      <c r="AU5" s="1535"/>
      <c r="AV5" s="1535"/>
      <c r="AW5" s="3711"/>
    </row>
    <row r="6" spans="1:49" s="64" customFormat="1" ht="12" thickBot="1">
      <c r="A6" s="552"/>
      <c r="B6" s="3708">
        <v>1</v>
      </c>
      <c r="C6" s="1589"/>
      <c r="D6" s="1589"/>
      <c r="E6" s="1589"/>
      <c r="F6" s="1589"/>
      <c r="G6" s="1589"/>
      <c r="H6" s="1589"/>
      <c r="I6" s="1589"/>
      <c r="J6" s="1589"/>
      <c r="K6" s="1589"/>
      <c r="L6" s="1589"/>
      <c r="M6" s="1589"/>
      <c r="N6" s="1589"/>
      <c r="O6" s="1589"/>
      <c r="P6" s="1589"/>
      <c r="Q6" s="1589"/>
      <c r="R6" s="1589"/>
      <c r="S6" s="1589"/>
      <c r="T6" s="1589"/>
      <c r="U6" s="1589"/>
      <c r="V6" s="1589"/>
      <c r="W6" s="1589"/>
      <c r="X6" s="1589">
        <v>2</v>
      </c>
      <c r="Y6" s="1589"/>
      <c r="Z6" s="1589"/>
      <c r="AA6" s="1589"/>
      <c r="AB6" s="1589">
        <v>3</v>
      </c>
      <c r="AC6" s="1589"/>
      <c r="AD6" s="1589"/>
      <c r="AE6" s="1589"/>
      <c r="AF6" s="1589"/>
      <c r="AG6" s="1589"/>
      <c r="AH6" s="1589"/>
      <c r="AI6" s="1589"/>
      <c r="AJ6" s="1589"/>
      <c r="AK6" s="1589"/>
      <c r="AL6" s="1589"/>
      <c r="AM6" s="1589">
        <v>4</v>
      </c>
      <c r="AN6" s="1589"/>
      <c r="AO6" s="1589"/>
      <c r="AP6" s="1589"/>
      <c r="AQ6" s="1589"/>
      <c r="AR6" s="1589"/>
      <c r="AS6" s="1589"/>
      <c r="AT6" s="1589"/>
      <c r="AU6" s="1589"/>
      <c r="AV6" s="1589"/>
      <c r="AW6" s="3709"/>
    </row>
    <row r="7" spans="1:49" ht="13.5" thickBot="1">
      <c r="B7" s="4157" t="s">
        <v>1325</v>
      </c>
      <c r="C7" s="4158"/>
      <c r="D7" s="4158"/>
      <c r="E7" s="4158"/>
      <c r="F7" s="4158"/>
      <c r="G7" s="4158"/>
      <c r="H7" s="4158"/>
      <c r="I7" s="4158"/>
      <c r="J7" s="4158"/>
      <c r="K7" s="4158"/>
      <c r="L7" s="4158"/>
      <c r="M7" s="4158"/>
      <c r="N7" s="4158"/>
      <c r="O7" s="4158"/>
      <c r="P7" s="4158"/>
      <c r="Q7" s="4158"/>
      <c r="R7" s="4158"/>
      <c r="S7" s="4158"/>
      <c r="T7" s="4158"/>
      <c r="U7" s="4158"/>
      <c r="V7" s="4158"/>
      <c r="W7" s="4159"/>
      <c r="X7" s="3770">
        <v>8000</v>
      </c>
      <c r="Y7" s="3771"/>
      <c r="Z7" s="3771"/>
      <c r="AA7" s="3771"/>
      <c r="AB7" s="4160">
        <f>'F2'!BT47</f>
        <v>2531807</v>
      </c>
      <c r="AC7" s="4090"/>
      <c r="AD7" s="4090"/>
      <c r="AE7" s="4090"/>
      <c r="AF7" s="4090"/>
      <c r="AG7" s="4090"/>
      <c r="AH7" s="4090"/>
      <c r="AI7" s="4090"/>
      <c r="AJ7" s="4090"/>
      <c r="AK7" s="4090"/>
      <c r="AL7" s="4161"/>
      <c r="AM7" s="4162">
        <f>'F2'!CN47</f>
        <v>1961566</v>
      </c>
      <c r="AN7" s="4162"/>
      <c r="AO7" s="4162"/>
      <c r="AP7" s="4162"/>
      <c r="AQ7" s="4162"/>
      <c r="AR7" s="4162"/>
      <c r="AS7" s="4162"/>
      <c r="AT7" s="4162"/>
      <c r="AU7" s="4162"/>
      <c r="AV7" s="4162"/>
      <c r="AW7" s="4163"/>
    </row>
    <row r="8" spans="1:49">
      <c r="A8" s="695" t="s">
        <v>213</v>
      </c>
      <c r="B8" s="4146" t="s">
        <v>406</v>
      </c>
      <c r="C8" s="4147"/>
      <c r="D8" s="4147"/>
      <c r="E8" s="4147"/>
      <c r="F8" s="4147"/>
      <c r="G8" s="4147"/>
      <c r="H8" s="4147"/>
      <c r="I8" s="4147"/>
      <c r="J8" s="4147"/>
      <c r="K8" s="4147"/>
      <c r="L8" s="4147"/>
      <c r="M8" s="4147"/>
      <c r="N8" s="4147"/>
      <c r="O8" s="4147"/>
      <c r="P8" s="4147"/>
      <c r="Q8" s="4147"/>
      <c r="R8" s="4147"/>
      <c r="S8" s="4147"/>
      <c r="T8" s="4147"/>
      <c r="U8" s="4147"/>
      <c r="V8" s="4147"/>
      <c r="W8" s="4148"/>
      <c r="X8" s="3773"/>
      <c r="Y8" s="4149"/>
      <c r="Z8" s="4149"/>
      <c r="AA8" s="4150"/>
      <c r="AB8" s="4122"/>
      <c r="AC8" s="4123"/>
      <c r="AD8" s="4123"/>
      <c r="AE8" s="4123"/>
      <c r="AF8" s="4123"/>
      <c r="AG8" s="4123"/>
      <c r="AH8" s="4123"/>
      <c r="AI8" s="4123"/>
      <c r="AJ8" s="4123"/>
      <c r="AK8" s="4123"/>
      <c r="AL8" s="4124"/>
      <c r="AM8" s="4151"/>
      <c r="AN8" s="4152"/>
      <c r="AO8" s="4152"/>
      <c r="AP8" s="4152"/>
      <c r="AQ8" s="4152"/>
      <c r="AR8" s="4152"/>
      <c r="AS8" s="4152"/>
      <c r="AT8" s="4152"/>
      <c r="AU8" s="4152"/>
      <c r="AV8" s="4152"/>
      <c r="AW8" s="4153"/>
    </row>
    <row r="9" spans="1:49">
      <c r="B9" s="4054" t="s">
        <v>1326</v>
      </c>
      <c r="C9" s="4065"/>
      <c r="D9" s="4065"/>
      <c r="E9" s="4065"/>
      <c r="F9" s="4065"/>
      <c r="G9" s="4065"/>
      <c r="H9" s="4065"/>
      <c r="I9" s="4065"/>
      <c r="J9" s="4065"/>
      <c r="K9" s="4065"/>
      <c r="L9" s="4065"/>
      <c r="M9" s="4065"/>
      <c r="N9" s="4065"/>
      <c r="O9" s="4065"/>
      <c r="P9" s="4065"/>
      <c r="Q9" s="4065"/>
      <c r="R9" s="4065"/>
      <c r="S9" s="4065"/>
      <c r="T9" s="4065"/>
      <c r="U9" s="4065"/>
      <c r="V9" s="4065"/>
      <c r="W9" s="4066"/>
      <c r="X9" s="4049">
        <v>8001</v>
      </c>
      <c r="Y9" s="4164"/>
      <c r="Z9" s="4164"/>
      <c r="AA9" s="4165"/>
      <c r="AB9" s="4077">
        <v>75066</v>
      </c>
      <c r="AC9" s="4038"/>
      <c r="AD9" s="4038"/>
      <c r="AE9" s="4038"/>
      <c r="AF9" s="4038"/>
      <c r="AG9" s="4038"/>
      <c r="AH9" s="4038"/>
      <c r="AI9" s="4038"/>
      <c r="AJ9" s="4038"/>
      <c r="AK9" s="4038"/>
      <c r="AL9" s="4078"/>
      <c r="AM9" s="4079">
        <v>37541</v>
      </c>
      <c r="AN9" s="4080"/>
      <c r="AO9" s="4080"/>
      <c r="AP9" s="4080"/>
      <c r="AQ9" s="4080"/>
      <c r="AR9" s="4080"/>
      <c r="AS9" s="4080"/>
      <c r="AT9" s="4080"/>
      <c r="AU9" s="4080"/>
      <c r="AV9" s="4080"/>
      <c r="AW9" s="4081"/>
    </row>
    <row r="10" spans="1:49">
      <c r="B10" s="4054" t="s">
        <v>1327</v>
      </c>
      <c r="C10" s="4065"/>
      <c r="D10" s="4065"/>
      <c r="E10" s="4065"/>
      <c r="F10" s="4065"/>
      <c r="G10" s="4065"/>
      <c r="H10" s="4065"/>
      <c r="I10" s="4065"/>
      <c r="J10" s="4065"/>
      <c r="K10" s="4065"/>
      <c r="L10" s="4065"/>
      <c r="M10" s="4065"/>
      <c r="N10" s="4065"/>
      <c r="O10" s="4065"/>
      <c r="P10" s="4065"/>
      <c r="Q10" s="4065"/>
      <c r="R10" s="4065"/>
      <c r="S10" s="4065"/>
      <c r="T10" s="4065"/>
      <c r="U10" s="4065"/>
      <c r="V10" s="4065"/>
      <c r="W10" s="4066"/>
      <c r="X10" s="4050">
        <v>8002</v>
      </c>
      <c r="Y10" s="1056"/>
      <c r="Z10" s="1056"/>
      <c r="AA10" s="4076"/>
      <c r="AB10" s="4077">
        <v>0</v>
      </c>
      <c r="AC10" s="4038"/>
      <c r="AD10" s="4038"/>
      <c r="AE10" s="4038"/>
      <c r="AF10" s="4038"/>
      <c r="AG10" s="4038"/>
      <c r="AH10" s="4038"/>
      <c r="AI10" s="4038"/>
      <c r="AJ10" s="4038"/>
      <c r="AK10" s="4038"/>
      <c r="AL10" s="4078"/>
      <c r="AM10" s="4079">
        <v>0</v>
      </c>
      <c r="AN10" s="4080"/>
      <c r="AO10" s="4080"/>
      <c r="AP10" s="4080"/>
      <c r="AQ10" s="4080"/>
      <c r="AR10" s="4080"/>
      <c r="AS10" s="4080"/>
      <c r="AT10" s="4080"/>
      <c r="AU10" s="4080"/>
      <c r="AV10" s="4080"/>
      <c r="AW10" s="4081"/>
    </row>
    <row r="11" spans="1:49">
      <c r="B11" s="4054" t="s">
        <v>1328</v>
      </c>
      <c r="C11" s="4065"/>
      <c r="D11" s="4065"/>
      <c r="E11" s="4065"/>
      <c r="F11" s="4065"/>
      <c r="G11" s="4065"/>
      <c r="H11" s="4065"/>
      <c r="I11" s="4065"/>
      <c r="J11" s="4065"/>
      <c r="K11" s="4065"/>
      <c r="L11" s="4065"/>
      <c r="M11" s="4065"/>
      <c r="N11" s="4065"/>
      <c r="O11" s="4065"/>
      <c r="P11" s="4065"/>
      <c r="Q11" s="4065"/>
      <c r="R11" s="4065"/>
      <c r="S11" s="4065"/>
      <c r="T11" s="4065"/>
      <c r="U11" s="4065"/>
      <c r="V11" s="4065"/>
      <c r="W11" s="4066"/>
      <c r="X11" s="4050">
        <v>8003</v>
      </c>
      <c r="Y11" s="1056"/>
      <c r="Z11" s="1056"/>
      <c r="AA11" s="4076"/>
      <c r="AB11" s="4077">
        <v>38090</v>
      </c>
      <c r="AC11" s="4038"/>
      <c r="AD11" s="4038"/>
      <c r="AE11" s="4038"/>
      <c r="AF11" s="4038"/>
      <c r="AG11" s="4038"/>
      <c r="AH11" s="4038"/>
      <c r="AI11" s="4038"/>
      <c r="AJ11" s="4038"/>
      <c r="AK11" s="4038"/>
      <c r="AL11" s="4078"/>
      <c r="AM11" s="4079">
        <v>52363</v>
      </c>
      <c r="AN11" s="4080"/>
      <c r="AO11" s="4080"/>
      <c r="AP11" s="4080"/>
      <c r="AQ11" s="4080"/>
      <c r="AR11" s="4080"/>
      <c r="AS11" s="4080"/>
      <c r="AT11" s="4080"/>
      <c r="AU11" s="4080"/>
      <c r="AV11" s="4080"/>
      <c r="AW11" s="4081"/>
    </row>
    <row r="12" spans="1:49" ht="12.75" customHeight="1">
      <c r="B12" s="4052" t="s">
        <v>1329</v>
      </c>
      <c r="C12" s="4154"/>
      <c r="D12" s="4154"/>
      <c r="E12" s="4154"/>
      <c r="F12" s="4154"/>
      <c r="G12" s="4154"/>
      <c r="H12" s="4154"/>
      <c r="I12" s="4154"/>
      <c r="J12" s="4154"/>
      <c r="K12" s="4154"/>
      <c r="L12" s="4154"/>
      <c r="M12" s="4154"/>
      <c r="N12" s="4154"/>
      <c r="O12" s="4154"/>
      <c r="P12" s="4154"/>
      <c r="Q12" s="4154"/>
      <c r="R12" s="4154"/>
      <c r="S12" s="4154"/>
      <c r="T12" s="4154"/>
      <c r="U12" s="4154"/>
      <c r="V12" s="4154"/>
      <c r="W12" s="4155"/>
      <c r="X12" s="4050">
        <v>8004</v>
      </c>
      <c r="Y12" s="1056"/>
      <c r="Z12" s="1056"/>
      <c r="AA12" s="4076"/>
      <c r="AB12" s="4077">
        <v>0</v>
      </c>
      <c r="AC12" s="4038"/>
      <c r="AD12" s="4038"/>
      <c r="AE12" s="4038"/>
      <c r="AF12" s="4038"/>
      <c r="AG12" s="4038"/>
      <c r="AH12" s="4038"/>
      <c r="AI12" s="4038"/>
      <c r="AJ12" s="4038"/>
      <c r="AK12" s="4038"/>
      <c r="AL12" s="4078"/>
      <c r="AM12" s="4079">
        <v>0</v>
      </c>
      <c r="AN12" s="4080"/>
      <c r="AO12" s="4080"/>
      <c r="AP12" s="4080"/>
      <c r="AQ12" s="4080"/>
      <c r="AR12" s="4080"/>
      <c r="AS12" s="4080"/>
      <c r="AT12" s="4080"/>
      <c r="AU12" s="4080"/>
      <c r="AV12" s="4080"/>
      <c r="AW12" s="4081"/>
    </row>
    <row r="13" spans="1:49">
      <c r="B13" s="4054" t="s">
        <v>1330</v>
      </c>
      <c r="C13" s="4065"/>
      <c r="D13" s="4065"/>
      <c r="E13" s="4065"/>
      <c r="F13" s="4065"/>
      <c r="G13" s="4065"/>
      <c r="H13" s="4065"/>
      <c r="I13" s="4065"/>
      <c r="J13" s="4065"/>
      <c r="K13" s="4065"/>
      <c r="L13" s="4065"/>
      <c r="M13" s="4065"/>
      <c r="N13" s="4065"/>
      <c r="O13" s="4065"/>
      <c r="P13" s="4065"/>
      <c r="Q13" s="4065"/>
      <c r="R13" s="4065"/>
      <c r="S13" s="4065"/>
      <c r="T13" s="4065"/>
      <c r="U13" s="4065"/>
      <c r="V13" s="4065"/>
      <c r="W13" s="4066"/>
      <c r="X13" s="4050">
        <v>8005</v>
      </c>
      <c r="Y13" s="1056"/>
      <c r="Z13" s="1056"/>
      <c r="AA13" s="4076"/>
      <c r="AB13" s="4077">
        <v>0</v>
      </c>
      <c r="AC13" s="4038"/>
      <c r="AD13" s="4038"/>
      <c r="AE13" s="4038"/>
      <c r="AF13" s="4038"/>
      <c r="AG13" s="4038"/>
      <c r="AH13" s="4038"/>
      <c r="AI13" s="4038"/>
      <c r="AJ13" s="4038"/>
      <c r="AK13" s="4038"/>
      <c r="AL13" s="4078"/>
      <c r="AM13" s="4079">
        <v>0</v>
      </c>
      <c r="AN13" s="4080"/>
      <c r="AO13" s="4080"/>
      <c r="AP13" s="4080"/>
      <c r="AQ13" s="4080"/>
      <c r="AR13" s="4080"/>
      <c r="AS13" s="4080"/>
      <c r="AT13" s="4080"/>
      <c r="AU13" s="4080"/>
      <c r="AV13" s="4080"/>
      <c r="AW13" s="4081"/>
    </row>
    <row r="14" spans="1:49">
      <c r="B14" s="4054" t="s">
        <v>1331</v>
      </c>
      <c r="C14" s="4065"/>
      <c r="D14" s="4065"/>
      <c r="E14" s="4065"/>
      <c r="F14" s="4065"/>
      <c r="G14" s="4065"/>
      <c r="H14" s="4065"/>
      <c r="I14" s="4065"/>
      <c r="J14" s="4065"/>
      <c r="K14" s="4065"/>
      <c r="L14" s="4065"/>
      <c r="M14" s="4065"/>
      <c r="N14" s="4065"/>
      <c r="O14" s="4065"/>
      <c r="P14" s="4065"/>
      <c r="Q14" s="4065"/>
      <c r="R14" s="4065"/>
      <c r="S14" s="4065"/>
      <c r="T14" s="4065"/>
      <c r="U14" s="4065"/>
      <c r="V14" s="4065"/>
      <c r="W14" s="4066"/>
      <c r="X14" s="4050">
        <v>8006</v>
      </c>
      <c r="Y14" s="1056"/>
      <c r="Z14" s="1056"/>
      <c r="AA14" s="4076"/>
      <c r="AB14" s="4077">
        <v>0</v>
      </c>
      <c r="AC14" s="4038"/>
      <c r="AD14" s="4038"/>
      <c r="AE14" s="4038"/>
      <c r="AF14" s="4038"/>
      <c r="AG14" s="4038"/>
      <c r="AH14" s="4038"/>
      <c r="AI14" s="4038"/>
      <c r="AJ14" s="4038"/>
      <c r="AK14" s="4038"/>
      <c r="AL14" s="4078"/>
      <c r="AM14" s="4079">
        <v>407075</v>
      </c>
      <c r="AN14" s="4080"/>
      <c r="AO14" s="4080"/>
      <c r="AP14" s="4080"/>
      <c r="AQ14" s="4080"/>
      <c r="AR14" s="4080"/>
      <c r="AS14" s="4080"/>
      <c r="AT14" s="4080"/>
      <c r="AU14" s="4080"/>
      <c r="AV14" s="4080"/>
      <c r="AW14" s="4081"/>
    </row>
    <row r="15" spans="1:49">
      <c r="B15" s="4054" t="s">
        <v>1332</v>
      </c>
      <c r="C15" s="4065"/>
      <c r="D15" s="4065"/>
      <c r="E15" s="4065"/>
      <c r="F15" s="4065"/>
      <c r="G15" s="4065"/>
      <c r="H15" s="4065"/>
      <c r="I15" s="4065"/>
      <c r="J15" s="4065"/>
      <c r="K15" s="4065"/>
      <c r="L15" s="4065"/>
      <c r="M15" s="4065"/>
      <c r="N15" s="4065"/>
      <c r="O15" s="4065"/>
      <c r="P15" s="4065"/>
      <c r="Q15" s="4065"/>
      <c r="R15" s="4065"/>
      <c r="S15" s="4065"/>
      <c r="T15" s="4065"/>
      <c r="U15" s="4065"/>
      <c r="V15" s="4065"/>
      <c r="W15" s="4066"/>
      <c r="X15" s="4050">
        <v>8007</v>
      </c>
      <c r="Y15" s="1056"/>
      <c r="Z15" s="1056"/>
      <c r="AA15" s="4076"/>
      <c r="AB15" s="4077">
        <v>0</v>
      </c>
      <c r="AC15" s="4038"/>
      <c r="AD15" s="4038"/>
      <c r="AE15" s="4038"/>
      <c r="AF15" s="4038"/>
      <c r="AG15" s="4038"/>
      <c r="AH15" s="4038"/>
      <c r="AI15" s="4038"/>
      <c r="AJ15" s="4038"/>
      <c r="AK15" s="4038"/>
      <c r="AL15" s="4078"/>
      <c r="AM15" s="4079">
        <v>0</v>
      </c>
      <c r="AN15" s="4080"/>
      <c r="AO15" s="4080"/>
      <c r="AP15" s="4080"/>
      <c r="AQ15" s="4080"/>
      <c r="AR15" s="4080"/>
      <c r="AS15" s="4080"/>
      <c r="AT15" s="4080"/>
      <c r="AU15" s="4080"/>
      <c r="AV15" s="4080"/>
      <c r="AW15" s="4081"/>
    </row>
    <row r="16" spans="1:49">
      <c r="B16" s="4054" t="s">
        <v>1333</v>
      </c>
      <c r="C16" s="4065"/>
      <c r="D16" s="4065"/>
      <c r="E16" s="4065"/>
      <c r="F16" s="4065"/>
      <c r="G16" s="4065"/>
      <c r="H16" s="4065"/>
      <c r="I16" s="4065"/>
      <c r="J16" s="4065"/>
      <c r="K16" s="4065"/>
      <c r="L16" s="4065"/>
      <c r="M16" s="4065"/>
      <c r="N16" s="4065"/>
      <c r="O16" s="4065"/>
      <c r="P16" s="4065"/>
      <c r="Q16" s="4065"/>
      <c r="R16" s="4065"/>
      <c r="S16" s="4065"/>
      <c r="T16" s="4065"/>
      <c r="U16" s="4065"/>
      <c r="V16" s="4065"/>
      <c r="W16" s="4066"/>
      <c r="X16" s="4050">
        <v>8008</v>
      </c>
      <c r="Y16" s="1056"/>
      <c r="Z16" s="1056"/>
      <c r="AA16" s="4076"/>
      <c r="AB16" s="4077">
        <v>0</v>
      </c>
      <c r="AC16" s="4038"/>
      <c r="AD16" s="4038"/>
      <c r="AE16" s="4038"/>
      <c r="AF16" s="4038"/>
      <c r="AG16" s="4038"/>
      <c r="AH16" s="4038"/>
      <c r="AI16" s="4038"/>
      <c r="AJ16" s="4038"/>
      <c r="AK16" s="4038"/>
      <c r="AL16" s="4078"/>
      <c r="AM16" s="4079">
        <v>0</v>
      </c>
      <c r="AN16" s="4080"/>
      <c r="AO16" s="4080"/>
      <c r="AP16" s="4080"/>
      <c r="AQ16" s="4080"/>
      <c r="AR16" s="4080"/>
      <c r="AS16" s="4080"/>
      <c r="AT16" s="4080"/>
      <c r="AU16" s="4080"/>
      <c r="AV16" s="4080"/>
      <c r="AW16" s="4081"/>
    </row>
    <row r="17" spans="2:49">
      <c r="B17" s="4054" t="s">
        <v>1334</v>
      </c>
      <c r="C17" s="4065"/>
      <c r="D17" s="4065"/>
      <c r="E17" s="4065"/>
      <c r="F17" s="4065"/>
      <c r="G17" s="4065"/>
      <c r="H17" s="4065"/>
      <c r="I17" s="4065"/>
      <c r="J17" s="4065"/>
      <c r="K17" s="4065"/>
      <c r="L17" s="4065"/>
      <c r="M17" s="4065"/>
      <c r="N17" s="4065"/>
      <c r="O17" s="4065"/>
      <c r="P17" s="4065"/>
      <c r="Q17" s="4065"/>
      <c r="R17" s="4065"/>
      <c r="S17" s="4065"/>
      <c r="T17" s="4065"/>
      <c r="U17" s="4065"/>
      <c r="V17" s="4065"/>
      <c r="W17" s="4066"/>
      <c r="X17" s="4050">
        <v>8009</v>
      </c>
      <c r="Y17" s="1056"/>
      <c r="Z17" s="1056"/>
      <c r="AA17" s="4076"/>
      <c r="AB17" s="4077">
        <v>54270</v>
      </c>
      <c r="AC17" s="4038"/>
      <c r="AD17" s="4038"/>
      <c r="AE17" s="4038"/>
      <c r="AF17" s="4038"/>
      <c r="AG17" s="4038"/>
      <c r="AH17" s="4038"/>
      <c r="AI17" s="4038"/>
      <c r="AJ17" s="4038"/>
      <c r="AK17" s="4038"/>
      <c r="AL17" s="4078"/>
      <c r="AM17" s="4079">
        <v>0</v>
      </c>
      <c r="AN17" s="4080"/>
      <c r="AO17" s="4080"/>
      <c r="AP17" s="4080"/>
      <c r="AQ17" s="4080"/>
      <c r="AR17" s="4080"/>
      <c r="AS17" s="4080"/>
      <c r="AT17" s="4080"/>
      <c r="AU17" s="4080"/>
      <c r="AV17" s="4080"/>
      <c r="AW17" s="4081"/>
    </row>
    <row r="18" spans="2:49">
      <c r="B18" s="4054" t="s">
        <v>1335</v>
      </c>
      <c r="C18" s="4065"/>
      <c r="D18" s="4065"/>
      <c r="E18" s="4065"/>
      <c r="F18" s="4065"/>
      <c r="G18" s="4065"/>
      <c r="H18" s="4065"/>
      <c r="I18" s="4065"/>
      <c r="J18" s="4065"/>
      <c r="K18" s="4065"/>
      <c r="L18" s="4065"/>
      <c r="M18" s="4065"/>
      <c r="N18" s="4065"/>
      <c r="O18" s="4065"/>
      <c r="P18" s="4065"/>
      <c r="Q18" s="4065"/>
      <c r="R18" s="4065"/>
      <c r="S18" s="4065"/>
      <c r="T18" s="4065"/>
      <c r="U18" s="4065"/>
      <c r="V18" s="4065"/>
      <c r="W18" s="4066"/>
      <c r="X18" s="4050">
        <v>8010</v>
      </c>
      <c r="Y18" s="1056"/>
      <c r="Z18" s="1056"/>
      <c r="AA18" s="4076"/>
      <c r="AB18" s="4077">
        <v>108292</v>
      </c>
      <c r="AC18" s="4038"/>
      <c r="AD18" s="4038"/>
      <c r="AE18" s="4038"/>
      <c r="AF18" s="4038"/>
      <c r="AG18" s="4038"/>
      <c r="AH18" s="4038"/>
      <c r="AI18" s="4038"/>
      <c r="AJ18" s="4038"/>
      <c r="AK18" s="4038"/>
      <c r="AL18" s="4078"/>
      <c r="AM18" s="4079">
        <v>98519</v>
      </c>
      <c r="AN18" s="4080"/>
      <c r="AO18" s="4080"/>
      <c r="AP18" s="4080"/>
      <c r="AQ18" s="4080"/>
      <c r="AR18" s="4080"/>
      <c r="AS18" s="4080"/>
      <c r="AT18" s="4080"/>
      <c r="AU18" s="4080"/>
      <c r="AV18" s="4080"/>
      <c r="AW18" s="4081"/>
    </row>
    <row r="19" spans="2:49">
      <c r="B19" s="4054" t="s">
        <v>1336</v>
      </c>
      <c r="C19" s="4055"/>
      <c r="D19" s="4055"/>
      <c r="E19" s="4055"/>
      <c r="F19" s="4055"/>
      <c r="G19" s="4055"/>
      <c r="H19" s="4055"/>
      <c r="I19" s="4055"/>
      <c r="J19" s="4055"/>
      <c r="K19" s="4055"/>
      <c r="L19" s="4055"/>
      <c r="M19" s="4055"/>
      <c r="N19" s="4055"/>
      <c r="O19" s="4055"/>
      <c r="P19" s="4055"/>
      <c r="Q19" s="4055"/>
      <c r="R19" s="4055"/>
      <c r="S19" s="4055"/>
      <c r="T19" s="4055"/>
      <c r="U19" s="4055"/>
      <c r="V19" s="4055"/>
      <c r="W19" s="4056"/>
      <c r="X19" s="4050">
        <v>8011</v>
      </c>
      <c r="Y19" s="1056"/>
      <c r="Z19" s="1056"/>
      <c r="AA19" s="4076"/>
      <c r="AB19" s="4077">
        <v>15795</v>
      </c>
      <c r="AC19" s="4038"/>
      <c r="AD19" s="4038"/>
      <c r="AE19" s="4038"/>
      <c r="AF19" s="4038"/>
      <c r="AG19" s="4038"/>
      <c r="AH19" s="4038"/>
      <c r="AI19" s="4038"/>
      <c r="AJ19" s="4038"/>
      <c r="AK19" s="4038"/>
      <c r="AL19" s="4078"/>
      <c r="AM19" s="4079">
        <v>17060</v>
      </c>
      <c r="AN19" s="4080"/>
      <c r="AO19" s="4080"/>
      <c r="AP19" s="4080"/>
      <c r="AQ19" s="4080"/>
      <c r="AR19" s="4080"/>
      <c r="AS19" s="4080"/>
      <c r="AT19" s="4080"/>
      <c r="AU19" s="4080"/>
      <c r="AV19" s="4080"/>
      <c r="AW19" s="4081"/>
    </row>
    <row r="20" spans="2:49">
      <c r="B20" s="4040" t="s">
        <v>1337</v>
      </c>
      <c r="C20" s="4041"/>
      <c r="D20" s="4041"/>
      <c r="E20" s="4041"/>
      <c r="F20" s="4041"/>
      <c r="G20" s="4041"/>
      <c r="H20" s="4041"/>
      <c r="I20" s="4041"/>
      <c r="J20" s="4041"/>
      <c r="K20" s="4041"/>
      <c r="L20" s="4041"/>
      <c r="M20" s="4041"/>
      <c r="N20" s="4041"/>
      <c r="O20" s="4041"/>
      <c r="P20" s="4041"/>
      <c r="Q20" s="4041"/>
      <c r="R20" s="4041"/>
      <c r="S20" s="4041"/>
      <c r="T20" s="4041"/>
      <c r="U20" s="4041"/>
      <c r="V20" s="4041"/>
      <c r="W20" s="4042"/>
      <c r="X20" s="4050">
        <v>8012</v>
      </c>
      <c r="Y20" s="1056"/>
      <c r="Z20" s="1056"/>
      <c r="AA20" s="4076"/>
      <c r="AB20" s="4077">
        <v>98</v>
      </c>
      <c r="AC20" s="4038"/>
      <c r="AD20" s="4038"/>
      <c r="AE20" s="4038"/>
      <c r="AF20" s="4038"/>
      <c r="AG20" s="4038"/>
      <c r="AH20" s="4038"/>
      <c r="AI20" s="4038"/>
      <c r="AJ20" s="4038"/>
      <c r="AK20" s="4038"/>
      <c r="AL20" s="4078"/>
      <c r="AM20" s="4079">
        <v>10386</v>
      </c>
      <c r="AN20" s="4080"/>
      <c r="AO20" s="4080"/>
      <c r="AP20" s="4080"/>
      <c r="AQ20" s="4080"/>
      <c r="AR20" s="4080"/>
      <c r="AS20" s="4080"/>
      <c r="AT20" s="4080"/>
      <c r="AU20" s="4080"/>
      <c r="AV20" s="4080"/>
      <c r="AW20" s="4081"/>
    </row>
    <row r="21" spans="2:49">
      <c r="B21" s="4040" t="s">
        <v>1338</v>
      </c>
      <c r="C21" s="4041"/>
      <c r="D21" s="4041"/>
      <c r="E21" s="4041"/>
      <c r="F21" s="4041"/>
      <c r="G21" s="4041"/>
      <c r="H21" s="4041"/>
      <c r="I21" s="4041"/>
      <c r="J21" s="4041"/>
      <c r="K21" s="4041"/>
      <c r="L21" s="4041"/>
      <c r="M21" s="4041"/>
      <c r="N21" s="4041"/>
      <c r="O21" s="4041"/>
      <c r="P21" s="4041"/>
      <c r="Q21" s="4041"/>
      <c r="R21" s="4041"/>
      <c r="S21" s="4041"/>
      <c r="T21" s="4041"/>
      <c r="U21" s="4041"/>
      <c r="V21" s="4041"/>
      <c r="W21" s="4042"/>
      <c r="X21" s="3280">
        <v>8013</v>
      </c>
      <c r="Y21" s="4100"/>
      <c r="Z21" s="4100"/>
      <c r="AA21" s="4101"/>
      <c r="AB21" s="4102">
        <v>285685</v>
      </c>
      <c r="AC21" s="4103"/>
      <c r="AD21" s="4103"/>
      <c r="AE21" s="4103"/>
      <c r="AF21" s="4103"/>
      <c r="AG21" s="4103"/>
      <c r="AH21" s="4103"/>
      <c r="AI21" s="4103"/>
      <c r="AJ21" s="4103"/>
      <c r="AK21" s="4103"/>
      <c r="AL21" s="4104"/>
      <c r="AM21" s="4105">
        <v>34112</v>
      </c>
      <c r="AN21" s="4106"/>
      <c r="AO21" s="4106"/>
      <c r="AP21" s="4106"/>
      <c r="AQ21" s="4106"/>
      <c r="AR21" s="4106"/>
      <c r="AS21" s="4106"/>
      <c r="AT21" s="4106"/>
      <c r="AU21" s="4106"/>
      <c r="AV21" s="4106"/>
      <c r="AW21" s="4107"/>
    </row>
    <row r="22" spans="2:49">
      <c r="B22" s="4046" t="s">
        <v>1339</v>
      </c>
      <c r="C22" s="4047"/>
      <c r="D22" s="4047"/>
      <c r="E22" s="4047"/>
      <c r="F22" s="4047"/>
      <c r="G22" s="4047"/>
      <c r="H22" s="4047"/>
      <c r="I22" s="4047"/>
      <c r="J22" s="4047"/>
      <c r="K22" s="4047"/>
      <c r="L22" s="4047"/>
      <c r="M22" s="4047"/>
      <c r="N22" s="4047"/>
      <c r="O22" s="4047"/>
      <c r="P22" s="4047"/>
      <c r="Q22" s="4047"/>
      <c r="R22" s="4047"/>
      <c r="S22" s="4047"/>
      <c r="T22" s="4047"/>
      <c r="U22" s="4047"/>
      <c r="V22" s="4047"/>
      <c r="W22" s="4048"/>
      <c r="X22" s="4044"/>
      <c r="Y22" s="4044"/>
      <c r="Z22" s="4044"/>
      <c r="AA22" s="4045"/>
      <c r="AB22" s="4125"/>
      <c r="AC22" s="4126"/>
      <c r="AD22" s="4126"/>
      <c r="AE22" s="4126"/>
      <c r="AF22" s="4126"/>
      <c r="AG22" s="4126"/>
      <c r="AH22" s="4126"/>
      <c r="AI22" s="4126"/>
      <c r="AJ22" s="4126"/>
      <c r="AK22" s="4126"/>
      <c r="AL22" s="4127"/>
      <c r="AM22" s="4116"/>
      <c r="AN22" s="4117"/>
      <c r="AO22" s="4117"/>
      <c r="AP22" s="4117"/>
      <c r="AQ22" s="4117"/>
      <c r="AR22" s="4117"/>
      <c r="AS22" s="4117"/>
      <c r="AT22" s="4117"/>
      <c r="AU22" s="4117"/>
      <c r="AV22" s="4117"/>
      <c r="AW22" s="4118"/>
    </row>
    <row r="23" spans="2:49" ht="25.5" customHeight="1">
      <c r="B23" s="4059" t="s">
        <v>1340</v>
      </c>
      <c r="C23" s="4060"/>
      <c r="D23" s="4060"/>
      <c r="E23" s="4060"/>
      <c r="F23" s="4060"/>
      <c r="G23" s="4060"/>
      <c r="H23" s="4060"/>
      <c r="I23" s="4060"/>
      <c r="J23" s="4060"/>
      <c r="K23" s="4060"/>
      <c r="L23" s="4060"/>
      <c r="M23" s="4060"/>
      <c r="N23" s="4060"/>
      <c r="O23" s="4060"/>
      <c r="P23" s="4060"/>
      <c r="Q23" s="4060"/>
      <c r="R23" s="4060"/>
      <c r="S23" s="4060"/>
      <c r="T23" s="4060"/>
      <c r="U23" s="4060"/>
      <c r="V23" s="4060"/>
      <c r="W23" s="4061"/>
      <c r="X23" s="4050">
        <v>8014</v>
      </c>
      <c r="Y23" s="1056"/>
      <c r="Z23" s="1056"/>
      <c r="AA23" s="4076"/>
      <c r="AB23" s="4077">
        <v>9662</v>
      </c>
      <c r="AC23" s="4038"/>
      <c r="AD23" s="4038"/>
      <c r="AE23" s="4038"/>
      <c r="AF23" s="4038"/>
      <c r="AG23" s="4038"/>
      <c r="AH23" s="4038"/>
      <c r="AI23" s="4038"/>
      <c r="AJ23" s="4038"/>
      <c r="AK23" s="4038"/>
      <c r="AL23" s="4078"/>
      <c r="AM23" s="4079">
        <v>36270</v>
      </c>
      <c r="AN23" s="4080"/>
      <c r="AO23" s="4080"/>
      <c r="AP23" s="4080"/>
      <c r="AQ23" s="4080"/>
      <c r="AR23" s="4080"/>
      <c r="AS23" s="4080"/>
      <c r="AT23" s="4080"/>
      <c r="AU23" s="4080"/>
      <c r="AV23" s="4080"/>
      <c r="AW23" s="4081"/>
    </row>
    <row r="24" spans="2:49">
      <c r="B24" s="4054" t="s">
        <v>1341</v>
      </c>
      <c r="C24" s="4055"/>
      <c r="D24" s="4055"/>
      <c r="E24" s="4055"/>
      <c r="F24" s="4055"/>
      <c r="G24" s="4055"/>
      <c r="H24" s="4055"/>
      <c r="I24" s="4055"/>
      <c r="J24" s="4055"/>
      <c r="K24" s="4055"/>
      <c r="L24" s="4055"/>
      <c r="M24" s="4055"/>
      <c r="N24" s="4055"/>
      <c r="O24" s="4055"/>
      <c r="P24" s="4055"/>
      <c r="Q24" s="4055"/>
      <c r="R24" s="4055"/>
      <c r="S24" s="4055"/>
      <c r="T24" s="4055"/>
      <c r="U24" s="4055"/>
      <c r="V24" s="4055"/>
      <c r="W24" s="4056"/>
      <c r="X24" s="4050">
        <v>8015</v>
      </c>
      <c r="Y24" s="1056"/>
      <c r="Z24" s="1056"/>
      <c r="AA24" s="4076"/>
      <c r="AB24" s="4077">
        <v>0</v>
      </c>
      <c r="AC24" s="4038"/>
      <c r="AD24" s="4038"/>
      <c r="AE24" s="4038"/>
      <c r="AF24" s="4038"/>
      <c r="AG24" s="4038"/>
      <c r="AH24" s="4038"/>
      <c r="AI24" s="4038"/>
      <c r="AJ24" s="4038"/>
      <c r="AK24" s="4038"/>
      <c r="AL24" s="4078"/>
      <c r="AM24" s="4079">
        <v>0</v>
      </c>
      <c r="AN24" s="4080"/>
      <c r="AO24" s="4080"/>
      <c r="AP24" s="4080"/>
      <c r="AQ24" s="4080"/>
      <c r="AR24" s="4080"/>
      <c r="AS24" s="4080"/>
      <c r="AT24" s="4080"/>
      <c r="AU24" s="4080"/>
      <c r="AV24" s="4080"/>
      <c r="AW24" s="4081"/>
    </row>
    <row r="25" spans="2:49">
      <c r="B25" s="4054" t="s">
        <v>1342</v>
      </c>
      <c r="C25" s="4055"/>
      <c r="D25" s="4055"/>
      <c r="E25" s="4055"/>
      <c r="F25" s="4055"/>
      <c r="G25" s="4055"/>
      <c r="H25" s="4055"/>
      <c r="I25" s="4055"/>
      <c r="J25" s="4055"/>
      <c r="K25" s="4055"/>
      <c r="L25" s="4055"/>
      <c r="M25" s="4055"/>
      <c r="N25" s="4055"/>
      <c r="O25" s="4055"/>
      <c r="P25" s="4055"/>
      <c r="Q25" s="4055"/>
      <c r="R25" s="4055"/>
      <c r="S25" s="4055"/>
      <c r="T25" s="4055"/>
      <c r="U25" s="4055"/>
      <c r="V25" s="4055"/>
      <c r="W25" s="4056"/>
      <c r="X25" s="4050">
        <v>8016</v>
      </c>
      <c r="Y25" s="1056"/>
      <c r="Z25" s="1056"/>
      <c r="AA25" s="4076"/>
      <c r="AB25" s="4077">
        <v>140077</v>
      </c>
      <c r="AC25" s="4038"/>
      <c r="AD25" s="4038"/>
      <c r="AE25" s="4038"/>
      <c r="AF25" s="4038"/>
      <c r="AG25" s="4038"/>
      <c r="AH25" s="4038"/>
      <c r="AI25" s="4038"/>
      <c r="AJ25" s="4038"/>
      <c r="AK25" s="4038"/>
      <c r="AL25" s="4078"/>
      <c r="AM25" s="4079">
        <v>273012</v>
      </c>
      <c r="AN25" s="4080"/>
      <c r="AO25" s="4080"/>
      <c r="AP25" s="4080"/>
      <c r="AQ25" s="4080"/>
      <c r="AR25" s="4080"/>
      <c r="AS25" s="4080"/>
      <c r="AT25" s="4080"/>
      <c r="AU25" s="4080"/>
      <c r="AV25" s="4080"/>
      <c r="AW25" s="4081"/>
    </row>
    <row r="26" spans="2:49">
      <c r="B26" s="4040" t="s">
        <v>1343</v>
      </c>
      <c r="C26" s="4041"/>
      <c r="D26" s="4041"/>
      <c r="E26" s="4041"/>
      <c r="F26" s="4041"/>
      <c r="G26" s="4041"/>
      <c r="H26" s="4041"/>
      <c r="I26" s="4041"/>
      <c r="J26" s="4041"/>
      <c r="K26" s="4041"/>
      <c r="L26" s="4041"/>
      <c r="M26" s="4041"/>
      <c r="N26" s="4041"/>
      <c r="O26" s="4041"/>
      <c r="P26" s="4041"/>
      <c r="Q26" s="4041"/>
      <c r="R26" s="4041"/>
      <c r="S26" s="4041"/>
      <c r="T26" s="4041"/>
      <c r="U26" s="4041"/>
      <c r="V26" s="4041"/>
      <c r="W26" s="4042"/>
      <c r="X26" s="4050">
        <v>8017</v>
      </c>
      <c r="Y26" s="1056"/>
      <c r="Z26" s="1056"/>
      <c r="AA26" s="4076"/>
      <c r="AB26" s="4077">
        <v>0</v>
      </c>
      <c r="AC26" s="4038"/>
      <c r="AD26" s="4038"/>
      <c r="AE26" s="4038"/>
      <c r="AF26" s="4038"/>
      <c r="AG26" s="4038"/>
      <c r="AH26" s="4038"/>
      <c r="AI26" s="4038"/>
      <c r="AJ26" s="4038"/>
      <c r="AK26" s="4038"/>
      <c r="AL26" s="4078"/>
      <c r="AM26" s="4079">
        <v>0</v>
      </c>
      <c r="AN26" s="4080"/>
      <c r="AO26" s="4080"/>
      <c r="AP26" s="4080"/>
      <c r="AQ26" s="4080"/>
      <c r="AR26" s="4080"/>
      <c r="AS26" s="4080"/>
      <c r="AT26" s="4080"/>
      <c r="AU26" s="4080"/>
      <c r="AV26" s="4080"/>
      <c r="AW26" s="4081"/>
    </row>
    <row r="27" spans="2:49">
      <c r="B27" s="4040" t="s">
        <v>1344</v>
      </c>
      <c r="C27" s="4166"/>
      <c r="D27" s="4166"/>
      <c r="E27" s="4166"/>
      <c r="F27" s="4166"/>
      <c r="G27" s="4166"/>
      <c r="H27" s="4166"/>
      <c r="I27" s="4166"/>
      <c r="J27" s="4166"/>
      <c r="K27" s="4166"/>
      <c r="L27" s="4166"/>
      <c r="M27" s="4166"/>
      <c r="N27" s="4166"/>
      <c r="O27" s="4166"/>
      <c r="P27" s="4166"/>
      <c r="Q27" s="4166"/>
      <c r="R27" s="4166"/>
      <c r="S27" s="4166"/>
      <c r="T27" s="4166"/>
      <c r="U27" s="4166"/>
      <c r="V27" s="4166"/>
      <c r="W27" s="4167"/>
      <c r="X27" s="3280">
        <v>8018</v>
      </c>
      <c r="Y27" s="4100"/>
      <c r="Z27" s="4100"/>
      <c r="AA27" s="4101"/>
      <c r="AB27" s="4102">
        <v>2565</v>
      </c>
      <c r="AC27" s="4103"/>
      <c r="AD27" s="4103"/>
      <c r="AE27" s="4103"/>
      <c r="AF27" s="4103"/>
      <c r="AG27" s="4103"/>
      <c r="AH27" s="4103"/>
      <c r="AI27" s="4103"/>
      <c r="AJ27" s="4103"/>
      <c r="AK27" s="4103"/>
      <c r="AL27" s="4104"/>
      <c r="AM27" s="4105">
        <v>4639</v>
      </c>
      <c r="AN27" s="4106"/>
      <c r="AO27" s="4106"/>
      <c r="AP27" s="4106"/>
      <c r="AQ27" s="4106"/>
      <c r="AR27" s="4106"/>
      <c r="AS27" s="4106"/>
      <c r="AT27" s="4106"/>
      <c r="AU27" s="4106"/>
      <c r="AV27" s="4106"/>
      <c r="AW27" s="4107"/>
    </row>
    <row r="28" spans="2:49">
      <c r="B28" s="4046" t="s">
        <v>1345</v>
      </c>
      <c r="C28" s="4047"/>
      <c r="D28" s="4047"/>
      <c r="E28" s="4047"/>
      <c r="F28" s="4047"/>
      <c r="G28" s="4047"/>
      <c r="H28" s="4047"/>
      <c r="I28" s="4047"/>
      <c r="J28" s="4047"/>
      <c r="K28" s="4047"/>
      <c r="L28" s="4047"/>
      <c r="M28" s="4047"/>
      <c r="N28" s="4047"/>
      <c r="O28" s="4047"/>
      <c r="P28" s="4047"/>
      <c r="Q28" s="4047"/>
      <c r="R28" s="4047"/>
      <c r="S28" s="4047"/>
      <c r="T28" s="4047"/>
      <c r="U28" s="4047"/>
      <c r="V28" s="4047"/>
      <c r="W28" s="4048"/>
      <c r="X28" s="4044"/>
      <c r="Y28" s="4044"/>
      <c r="Z28" s="4044"/>
      <c r="AA28" s="4045"/>
      <c r="AB28" s="4125"/>
      <c r="AC28" s="4126"/>
      <c r="AD28" s="4126"/>
      <c r="AE28" s="4126"/>
      <c r="AF28" s="4126"/>
      <c r="AG28" s="4126"/>
      <c r="AH28" s="4126"/>
      <c r="AI28" s="4126"/>
      <c r="AJ28" s="4126"/>
      <c r="AK28" s="4126"/>
      <c r="AL28" s="4127"/>
      <c r="AM28" s="4116"/>
      <c r="AN28" s="4117"/>
      <c r="AO28" s="4117"/>
      <c r="AP28" s="4117"/>
      <c r="AQ28" s="4117"/>
      <c r="AR28" s="4117"/>
      <c r="AS28" s="4117"/>
      <c r="AT28" s="4117"/>
      <c r="AU28" s="4117"/>
      <c r="AV28" s="4117"/>
      <c r="AW28" s="4118"/>
    </row>
    <row r="29" spans="2:49">
      <c r="B29" s="4040" t="s">
        <v>1346</v>
      </c>
      <c r="C29" s="4041"/>
      <c r="D29" s="4041"/>
      <c r="E29" s="4041"/>
      <c r="F29" s="4041"/>
      <c r="G29" s="4041"/>
      <c r="H29" s="4041"/>
      <c r="I29" s="4041"/>
      <c r="J29" s="4041"/>
      <c r="K29" s="4041"/>
      <c r="L29" s="4041"/>
      <c r="M29" s="4041"/>
      <c r="N29" s="4041"/>
      <c r="O29" s="4041"/>
      <c r="P29" s="4041"/>
      <c r="Q29" s="4041"/>
      <c r="R29" s="4041"/>
      <c r="S29" s="4041"/>
      <c r="T29" s="4041"/>
      <c r="U29" s="4041"/>
      <c r="V29" s="4041"/>
      <c r="W29" s="4042"/>
      <c r="X29" s="3280">
        <v>8019</v>
      </c>
      <c r="Y29" s="4100"/>
      <c r="Z29" s="4100"/>
      <c r="AA29" s="4101"/>
      <c r="AB29" s="4102">
        <v>90436</v>
      </c>
      <c r="AC29" s="4103"/>
      <c r="AD29" s="4103"/>
      <c r="AE29" s="4103"/>
      <c r="AF29" s="4103"/>
      <c r="AG29" s="4103"/>
      <c r="AH29" s="4103"/>
      <c r="AI29" s="4103"/>
      <c r="AJ29" s="4103"/>
      <c r="AK29" s="4103"/>
      <c r="AL29" s="4104"/>
      <c r="AM29" s="4105">
        <v>53288</v>
      </c>
      <c r="AN29" s="4106"/>
      <c r="AO29" s="4106"/>
      <c r="AP29" s="4106"/>
      <c r="AQ29" s="4106"/>
      <c r="AR29" s="4106"/>
      <c r="AS29" s="4106"/>
      <c r="AT29" s="4106"/>
      <c r="AU29" s="4106"/>
      <c r="AV29" s="4106"/>
      <c r="AW29" s="4107"/>
    </row>
    <row r="30" spans="2:49">
      <c r="B30" s="4131" t="s">
        <v>1347</v>
      </c>
      <c r="C30" s="4132"/>
      <c r="D30" s="4132"/>
      <c r="E30" s="4132"/>
      <c r="F30" s="4132"/>
      <c r="G30" s="4132"/>
      <c r="H30" s="4132"/>
      <c r="I30" s="4132"/>
      <c r="J30" s="4132"/>
      <c r="K30" s="4132"/>
      <c r="L30" s="4132"/>
      <c r="M30" s="4132"/>
      <c r="N30" s="4132"/>
      <c r="O30" s="4132"/>
      <c r="P30" s="4132"/>
      <c r="Q30" s="4132"/>
      <c r="R30" s="4132"/>
      <c r="S30" s="4132"/>
      <c r="T30" s="4132"/>
      <c r="U30" s="4132"/>
      <c r="V30" s="4132"/>
      <c r="W30" s="4133"/>
      <c r="X30" s="1502"/>
      <c r="Y30" s="1502"/>
      <c r="Z30" s="1502"/>
      <c r="AA30" s="4121"/>
      <c r="AB30" s="4122"/>
      <c r="AC30" s="4123"/>
      <c r="AD30" s="4123"/>
      <c r="AE30" s="4123"/>
      <c r="AF30" s="4123"/>
      <c r="AG30" s="4123"/>
      <c r="AH30" s="4123"/>
      <c r="AI30" s="4123"/>
      <c r="AJ30" s="4123"/>
      <c r="AK30" s="4123"/>
      <c r="AL30" s="4124"/>
      <c r="AM30" s="4128"/>
      <c r="AN30" s="4129"/>
      <c r="AO30" s="4129"/>
      <c r="AP30" s="4129"/>
      <c r="AQ30" s="4129"/>
      <c r="AR30" s="4129"/>
      <c r="AS30" s="4129"/>
      <c r="AT30" s="4129"/>
      <c r="AU30" s="4129"/>
      <c r="AV30" s="4129"/>
      <c r="AW30" s="4130"/>
    </row>
    <row r="31" spans="2:49">
      <c r="B31" s="4046" t="s">
        <v>1348</v>
      </c>
      <c r="C31" s="4047"/>
      <c r="D31" s="4047"/>
      <c r="E31" s="4047"/>
      <c r="F31" s="4047"/>
      <c r="G31" s="4047"/>
      <c r="H31" s="4047"/>
      <c r="I31" s="4047"/>
      <c r="J31" s="4047"/>
      <c r="K31" s="4047"/>
      <c r="L31" s="4047"/>
      <c r="M31" s="4047"/>
      <c r="N31" s="4047"/>
      <c r="O31" s="4047"/>
      <c r="P31" s="4047"/>
      <c r="Q31" s="4047"/>
      <c r="R31" s="4047"/>
      <c r="S31" s="4047"/>
      <c r="T31" s="4047"/>
      <c r="U31" s="4047"/>
      <c r="V31" s="4047"/>
      <c r="W31" s="4048"/>
      <c r="X31" s="4044"/>
      <c r="Y31" s="4044"/>
      <c r="Z31" s="4044"/>
      <c r="AA31" s="4045"/>
      <c r="AB31" s="4125"/>
      <c r="AC31" s="4126"/>
      <c r="AD31" s="4126"/>
      <c r="AE31" s="4126"/>
      <c r="AF31" s="4126"/>
      <c r="AG31" s="4126"/>
      <c r="AH31" s="4126"/>
      <c r="AI31" s="4126"/>
      <c r="AJ31" s="4126"/>
      <c r="AK31" s="4126"/>
      <c r="AL31" s="4127"/>
      <c r="AM31" s="4116"/>
      <c r="AN31" s="4117"/>
      <c r="AO31" s="4117"/>
      <c r="AP31" s="4117"/>
      <c r="AQ31" s="4117"/>
      <c r="AR31" s="4117"/>
      <c r="AS31" s="4117"/>
      <c r="AT31" s="4117"/>
      <c r="AU31" s="4117"/>
      <c r="AV31" s="4117"/>
      <c r="AW31" s="4118"/>
    </row>
    <row r="32" spans="2:49" ht="24.75" customHeight="1">
      <c r="B32" s="4143" t="s">
        <v>1349</v>
      </c>
      <c r="C32" s="4144"/>
      <c r="D32" s="4144"/>
      <c r="E32" s="4144"/>
      <c r="F32" s="4144"/>
      <c r="G32" s="4144"/>
      <c r="H32" s="4144"/>
      <c r="I32" s="4144"/>
      <c r="J32" s="4144"/>
      <c r="K32" s="4144"/>
      <c r="L32" s="4144"/>
      <c r="M32" s="4144"/>
      <c r="N32" s="4144"/>
      <c r="O32" s="4144"/>
      <c r="P32" s="4144"/>
      <c r="Q32" s="4144"/>
      <c r="R32" s="4144"/>
      <c r="S32" s="4144"/>
      <c r="T32" s="4144"/>
      <c r="U32" s="4144"/>
      <c r="V32" s="4144"/>
      <c r="W32" s="4145"/>
      <c r="X32" s="3280">
        <v>8020</v>
      </c>
      <c r="Y32" s="4100"/>
      <c r="Z32" s="4100"/>
      <c r="AA32" s="4101"/>
      <c r="AB32" s="4102">
        <v>5378</v>
      </c>
      <c r="AC32" s="4103"/>
      <c r="AD32" s="4103"/>
      <c r="AE32" s="4103"/>
      <c r="AF32" s="4103"/>
      <c r="AG32" s="4103"/>
      <c r="AH32" s="4103"/>
      <c r="AI32" s="4103"/>
      <c r="AJ32" s="4103"/>
      <c r="AK32" s="4103"/>
      <c r="AL32" s="4104"/>
      <c r="AM32" s="4105">
        <v>100670</v>
      </c>
      <c r="AN32" s="4106"/>
      <c r="AO32" s="4106"/>
      <c r="AP32" s="4106"/>
      <c r="AQ32" s="4106"/>
      <c r="AR32" s="4106"/>
      <c r="AS32" s="4106"/>
      <c r="AT32" s="4106"/>
      <c r="AU32" s="4106"/>
      <c r="AV32" s="4106"/>
      <c r="AW32" s="4107"/>
    </row>
    <row r="33" spans="2:49">
      <c r="B33" s="4040" t="s">
        <v>1350</v>
      </c>
      <c r="C33" s="4108"/>
      <c r="D33" s="4108"/>
      <c r="E33" s="4108"/>
      <c r="F33" s="4108"/>
      <c r="G33" s="4108"/>
      <c r="H33" s="4108"/>
      <c r="I33" s="4108"/>
      <c r="J33" s="4108"/>
      <c r="K33" s="4108"/>
      <c r="L33" s="4108"/>
      <c r="M33" s="4108"/>
      <c r="N33" s="4108"/>
      <c r="O33" s="4108"/>
      <c r="P33" s="4108"/>
      <c r="Q33" s="4108"/>
      <c r="R33" s="4108"/>
      <c r="S33" s="4108"/>
      <c r="T33" s="4108"/>
      <c r="U33" s="4108"/>
      <c r="V33" s="4108"/>
      <c r="W33" s="4109"/>
      <c r="X33" s="3279">
        <v>8021</v>
      </c>
      <c r="Y33" s="4134"/>
      <c r="Z33" s="4134"/>
      <c r="AA33" s="4134"/>
      <c r="AB33" s="4102">
        <v>940872</v>
      </c>
      <c r="AC33" s="4103"/>
      <c r="AD33" s="4103"/>
      <c r="AE33" s="4103"/>
      <c r="AF33" s="4103"/>
      <c r="AG33" s="4103"/>
      <c r="AH33" s="4103"/>
      <c r="AI33" s="4103"/>
      <c r="AJ33" s="4103"/>
      <c r="AK33" s="4103"/>
      <c r="AL33" s="4104"/>
      <c r="AM33" s="4137">
        <v>124708</v>
      </c>
      <c r="AN33" s="4138"/>
      <c r="AO33" s="4138"/>
      <c r="AP33" s="4138"/>
      <c r="AQ33" s="4138"/>
      <c r="AR33" s="4138"/>
      <c r="AS33" s="4138"/>
      <c r="AT33" s="4138"/>
      <c r="AU33" s="4138"/>
      <c r="AV33" s="4138"/>
      <c r="AW33" s="4139"/>
    </row>
    <row r="34" spans="2:49">
      <c r="B34" s="4062" t="s">
        <v>1351</v>
      </c>
      <c r="C34" s="4119"/>
      <c r="D34" s="4119"/>
      <c r="E34" s="4119"/>
      <c r="F34" s="4119"/>
      <c r="G34" s="4119"/>
      <c r="H34" s="4119"/>
      <c r="I34" s="4119"/>
      <c r="J34" s="4119"/>
      <c r="K34" s="4119"/>
      <c r="L34" s="4119"/>
      <c r="M34" s="4119"/>
      <c r="N34" s="4119"/>
      <c r="O34" s="4119"/>
      <c r="P34" s="4119"/>
      <c r="Q34" s="4119"/>
      <c r="R34" s="4119"/>
      <c r="S34" s="4119"/>
      <c r="T34" s="4119"/>
      <c r="U34" s="4119"/>
      <c r="V34" s="4119"/>
      <c r="W34" s="4120"/>
      <c r="X34" s="4135"/>
      <c r="Y34" s="4136"/>
      <c r="Z34" s="4136"/>
      <c r="AA34" s="4136"/>
      <c r="AB34" s="4125"/>
      <c r="AC34" s="4126"/>
      <c r="AD34" s="4126"/>
      <c r="AE34" s="4126"/>
      <c r="AF34" s="4126"/>
      <c r="AG34" s="4126"/>
      <c r="AH34" s="4126"/>
      <c r="AI34" s="4126"/>
      <c r="AJ34" s="4126"/>
      <c r="AK34" s="4126"/>
      <c r="AL34" s="4127"/>
      <c r="AM34" s="4140"/>
      <c r="AN34" s="4141"/>
      <c r="AO34" s="4141"/>
      <c r="AP34" s="4141"/>
      <c r="AQ34" s="4141"/>
      <c r="AR34" s="4141"/>
      <c r="AS34" s="4141"/>
      <c r="AT34" s="4141"/>
      <c r="AU34" s="4141"/>
      <c r="AV34" s="4141"/>
      <c r="AW34" s="4142"/>
    </row>
    <row r="35" spans="2:49" ht="25.5" customHeight="1">
      <c r="B35" s="4097" t="s">
        <v>1352</v>
      </c>
      <c r="C35" s="4098"/>
      <c r="D35" s="4098"/>
      <c r="E35" s="4098"/>
      <c r="F35" s="4098"/>
      <c r="G35" s="4098"/>
      <c r="H35" s="4098"/>
      <c r="I35" s="4098"/>
      <c r="J35" s="4098"/>
      <c r="K35" s="4098"/>
      <c r="L35" s="4098"/>
      <c r="M35" s="4098"/>
      <c r="N35" s="4098"/>
      <c r="O35" s="4098"/>
      <c r="P35" s="4098"/>
      <c r="Q35" s="4098"/>
      <c r="R35" s="4098"/>
      <c r="S35" s="4098"/>
      <c r="T35" s="4098"/>
      <c r="U35" s="4098"/>
      <c r="V35" s="4098"/>
      <c r="W35" s="4099"/>
      <c r="X35" s="3279">
        <v>8022</v>
      </c>
      <c r="Y35" s="4100"/>
      <c r="Z35" s="4100"/>
      <c r="AA35" s="4101"/>
      <c r="AB35" s="4102">
        <v>38980</v>
      </c>
      <c r="AC35" s="4103"/>
      <c r="AD35" s="4103"/>
      <c r="AE35" s="4103"/>
      <c r="AF35" s="4103"/>
      <c r="AG35" s="4103"/>
      <c r="AH35" s="4103"/>
      <c r="AI35" s="4103"/>
      <c r="AJ35" s="4103"/>
      <c r="AK35" s="4103"/>
      <c r="AL35" s="4104"/>
      <c r="AM35" s="4105">
        <v>114148</v>
      </c>
      <c r="AN35" s="4106"/>
      <c r="AO35" s="4106"/>
      <c r="AP35" s="4106"/>
      <c r="AQ35" s="4106"/>
      <c r="AR35" s="4106"/>
      <c r="AS35" s="4106"/>
      <c r="AT35" s="4106"/>
      <c r="AU35" s="4106"/>
      <c r="AV35" s="4106"/>
      <c r="AW35" s="4107"/>
    </row>
    <row r="36" spans="2:49">
      <c r="B36" s="4040" t="s">
        <v>1353</v>
      </c>
      <c r="C36" s="4108"/>
      <c r="D36" s="4108"/>
      <c r="E36" s="4108"/>
      <c r="F36" s="4108"/>
      <c r="G36" s="4108"/>
      <c r="H36" s="4108"/>
      <c r="I36" s="4108"/>
      <c r="J36" s="4108"/>
      <c r="K36" s="4108"/>
      <c r="L36" s="4108"/>
      <c r="M36" s="4108"/>
      <c r="N36" s="4108"/>
      <c r="O36" s="4108"/>
      <c r="P36" s="4108"/>
      <c r="Q36" s="4108"/>
      <c r="R36" s="4108"/>
      <c r="S36" s="4108"/>
      <c r="T36" s="4108"/>
      <c r="U36" s="4108"/>
      <c r="V36" s="4108"/>
      <c r="W36" s="4109"/>
      <c r="X36" s="3279">
        <v>8023</v>
      </c>
      <c r="Y36" s="4100"/>
      <c r="Z36" s="4100"/>
      <c r="AA36" s="4101"/>
      <c r="AB36" s="4102">
        <v>0</v>
      </c>
      <c r="AC36" s="4103"/>
      <c r="AD36" s="4103"/>
      <c r="AE36" s="4103"/>
      <c r="AF36" s="4103"/>
      <c r="AG36" s="4103"/>
      <c r="AH36" s="4103"/>
      <c r="AI36" s="4103"/>
      <c r="AJ36" s="4103"/>
      <c r="AK36" s="4103"/>
      <c r="AL36" s="4104"/>
      <c r="AM36" s="4105">
        <v>0</v>
      </c>
      <c r="AN36" s="4106"/>
      <c r="AO36" s="4106"/>
      <c r="AP36" s="4106"/>
      <c r="AQ36" s="4106"/>
      <c r="AR36" s="4106"/>
      <c r="AS36" s="4106"/>
      <c r="AT36" s="4106"/>
      <c r="AU36" s="4106"/>
      <c r="AV36" s="4106"/>
      <c r="AW36" s="4107"/>
    </row>
    <row r="37" spans="2:49">
      <c r="B37" s="4062" t="s">
        <v>1354</v>
      </c>
      <c r="C37" s="4119"/>
      <c r="D37" s="4119"/>
      <c r="E37" s="4119"/>
      <c r="F37" s="4119"/>
      <c r="G37" s="4119"/>
      <c r="H37" s="4119"/>
      <c r="I37" s="4119"/>
      <c r="J37" s="4119"/>
      <c r="K37" s="4119"/>
      <c r="L37" s="4119"/>
      <c r="M37" s="4119"/>
      <c r="N37" s="4119"/>
      <c r="O37" s="4119"/>
      <c r="P37" s="4119"/>
      <c r="Q37" s="4119"/>
      <c r="R37" s="4119"/>
      <c r="S37" s="4119"/>
      <c r="T37" s="4119"/>
      <c r="U37" s="4119"/>
      <c r="V37" s="4119"/>
      <c r="W37" s="4120"/>
      <c r="X37" s="4110"/>
      <c r="Y37" s="4111"/>
      <c r="Z37" s="4111"/>
      <c r="AA37" s="4112"/>
      <c r="AB37" s="4113"/>
      <c r="AC37" s="4114"/>
      <c r="AD37" s="4114"/>
      <c r="AE37" s="4114"/>
      <c r="AF37" s="4114"/>
      <c r="AG37" s="4114"/>
      <c r="AH37" s="4114"/>
      <c r="AI37" s="4114"/>
      <c r="AJ37" s="4114"/>
      <c r="AK37" s="4114"/>
      <c r="AL37" s="4115"/>
      <c r="AM37" s="4116"/>
      <c r="AN37" s="4117"/>
      <c r="AO37" s="4117"/>
      <c r="AP37" s="4117"/>
      <c r="AQ37" s="4117"/>
      <c r="AR37" s="4117"/>
      <c r="AS37" s="4117"/>
      <c r="AT37" s="4117"/>
      <c r="AU37" s="4117"/>
      <c r="AV37" s="4117"/>
      <c r="AW37" s="4118"/>
    </row>
    <row r="38" spans="2:49">
      <c r="B38" s="4054" t="s">
        <v>1355</v>
      </c>
      <c r="C38" s="4063"/>
      <c r="D38" s="4063"/>
      <c r="E38" s="4063"/>
      <c r="F38" s="4063"/>
      <c r="G38" s="4063"/>
      <c r="H38" s="4063"/>
      <c r="I38" s="4063"/>
      <c r="J38" s="4063"/>
      <c r="K38" s="4063"/>
      <c r="L38" s="4063"/>
      <c r="M38" s="4063"/>
      <c r="N38" s="4063"/>
      <c r="O38" s="4063"/>
      <c r="P38" s="4063"/>
      <c r="Q38" s="4063"/>
      <c r="R38" s="4063"/>
      <c r="S38" s="4063"/>
      <c r="T38" s="4063"/>
      <c r="U38" s="4063"/>
      <c r="V38" s="4063"/>
      <c r="W38" s="4064"/>
      <c r="X38" s="4050">
        <v>8024</v>
      </c>
      <c r="Y38" s="1056"/>
      <c r="Z38" s="1056"/>
      <c r="AA38" s="4076"/>
      <c r="AB38" s="4077">
        <v>0</v>
      </c>
      <c r="AC38" s="4038"/>
      <c r="AD38" s="4038"/>
      <c r="AE38" s="4038"/>
      <c r="AF38" s="4038"/>
      <c r="AG38" s="4038"/>
      <c r="AH38" s="4038"/>
      <c r="AI38" s="4038"/>
      <c r="AJ38" s="4038"/>
      <c r="AK38" s="4038"/>
      <c r="AL38" s="4078"/>
      <c r="AM38" s="4079">
        <v>0</v>
      </c>
      <c r="AN38" s="4080"/>
      <c r="AO38" s="4080"/>
      <c r="AP38" s="4080"/>
      <c r="AQ38" s="4080"/>
      <c r="AR38" s="4080"/>
      <c r="AS38" s="4080"/>
      <c r="AT38" s="4080"/>
      <c r="AU38" s="4080"/>
      <c r="AV38" s="4080"/>
      <c r="AW38" s="4081"/>
    </row>
    <row r="39" spans="2:49" ht="27" customHeight="1">
      <c r="B39" s="4052" t="s">
        <v>1356</v>
      </c>
      <c r="C39" s="4063"/>
      <c r="D39" s="4063"/>
      <c r="E39" s="4063"/>
      <c r="F39" s="4063"/>
      <c r="G39" s="4063"/>
      <c r="H39" s="4063"/>
      <c r="I39" s="4063"/>
      <c r="J39" s="4063"/>
      <c r="K39" s="4063"/>
      <c r="L39" s="4063"/>
      <c r="M39" s="4063"/>
      <c r="N39" s="4063"/>
      <c r="O39" s="4063"/>
      <c r="P39" s="4063"/>
      <c r="Q39" s="4063"/>
      <c r="R39" s="4063"/>
      <c r="S39" s="4063"/>
      <c r="T39" s="4063"/>
      <c r="U39" s="4063"/>
      <c r="V39" s="4063"/>
      <c r="W39" s="4064"/>
      <c r="X39" s="4050">
        <v>8025</v>
      </c>
      <c r="Y39" s="1056"/>
      <c r="Z39" s="1056"/>
      <c r="AA39" s="4076"/>
      <c r="AB39" s="4077">
        <v>505484</v>
      </c>
      <c r="AC39" s="4038"/>
      <c r="AD39" s="4038"/>
      <c r="AE39" s="4038"/>
      <c r="AF39" s="4038"/>
      <c r="AG39" s="4038"/>
      <c r="AH39" s="4038"/>
      <c r="AI39" s="4038"/>
      <c r="AJ39" s="4038"/>
      <c r="AK39" s="4038"/>
      <c r="AL39" s="4078"/>
      <c r="AM39" s="4079">
        <v>269274</v>
      </c>
      <c r="AN39" s="4080"/>
      <c r="AO39" s="4080"/>
      <c r="AP39" s="4080"/>
      <c r="AQ39" s="4080"/>
      <c r="AR39" s="4080"/>
      <c r="AS39" s="4080"/>
      <c r="AT39" s="4080"/>
      <c r="AU39" s="4080"/>
      <c r="AV39" s="4080"/>
      <c r="AW39" s="4081"/>
    </row>
    <row r="40" spans="2:49">
      <c r="B40" s="4054" t="s">
        <v>1357</v>
      </c>
      <c r="C40" s="4063"/>
      <c r="D40" s="4063"/>
      <c r="E40" s="4063"/>
      <c r="F40" s="4063"/>
      <c r="G40" s="4063"/>
      <c r="H40" s="4063"/>
      <c r="I40" s="4063"/>
      <c r="J40" s="4063"/>
      <c r="K40" s="4063"/>
      <c r="L40" s="4063"/>
      <c r="M40" s="4063"/>
      <c r="N40" s="4063"/>
      <c r="O40" s="4063"/>
      <c r="P40" s="4063"/>
      <c r="Q40" s="4063"/>
      <c r="R40" s="4063"/>
      <c r="S40" s="4063"/>
      <c r="T40" s="4063"/>
      <c r="U40" s="4063"/>
      <c r="V40" s="4063"/>
      <c r="W40" s="4064"/>
      <c r="X40" s="4050">
        <v>8026</v>
      </c>
      <c r="Y40" s="1056"/>
      <c r="Z40" s="1056"/>
      <c r="AA40" s="4076"/>
      <c r="AB40" s="4077">
        <v>72954</v>
      </c>
      <c r="AC40" s="4038"/>
      <c r="AD40" s="4038"/>
      <c r="AE40" s="4038"/>
      <c r="AF40" s="4038"/>
      <c r="AG40" s="4038"/>
      <c r="AH40" s="4038"/>
      <c r="AI40" s="4038"/>
      <c r="AJ40" s="4038"/>
      <c r="AK40" s="4038"/>
      <c r="AL40" s="4078"/>
      <c r="AM40" s="4079">
        <v>30149</v>
      </c>
      <c r="AN40" s="4080"/>
      <c r="AO40" s="4080"/>
      <c r="AP40" s="4080"/>
      <c r="AQ40" s="4080"/>
      <c r="AR40" s="4080"/>
      <c r="AS40" s="4080"/>
      <c r="AT40" s="4080"/>
      <c r="AU40" s="4080"/>
      <c r="AV40" s="4080"/>
      <c r="AW40" s="4081"/>
    </row>
    <row r="41" spans="2:49">
      <c r="B41" s="4054" t="s">
        <v>1358</v>
      </c>
      <c r="C41" s="4063"/>
      <c r="D41" s="4063"/>
      <c r="E41" s="4063"/>
      <c r="F41" s="4063"/>
      <c r="G41" s="4063"/>
      <c r="H41" s="4063"/>
      <c r="I41" s="4063"/>
      <c r="J41" s="4063"/>
      <c r="K41" s="4063"/>
      <c r="L41" s="4063"/>
      <c r="M41" s="4063"/>
      <c r="N41" s="4063"/>
      <c r="O41" s="4063"/>
      <c r="P41" s="4063"/>
      <c r="Q41" s="4063"/>
      <c r="R41" s="4063"/>
      <c r="S41" s="4063"/>
      <c r="T41" s="4063"/>
      <c r="U41" s="4063"/>
      <c r="V41" s="4063"/>
      <c r="W41" s="4064"/>
      <c r="X41" s="4050">
        <v>8027</v>
      </c>
      <c r="Y41" s="1056"/>
      <c r="Z41" s="1056"/>
      <c r="AA41" s="4076"/>
      <c r="AB41" s="4077">
        <v>0</v>
      </c>
      <c r="AC41" s="4038"/>
      <c r="AD41" s="4038"/>
      <c r="AE41" s="4038"/>
      <c r="AF41" s="4038"/>
      <c r="AG41" s="4038"/>
      <c r="AH41" s="4038"/>
      <c r="AI41" s="4038"/>
      <c r="AJ41" s="4038"/>
      <c r="AK41" s="4038"/>
      <c r="AL41" s="4078"/>
      <c r="AM41" s="4079">
        <v>0</v>
      </c>
      <c r="AN41" s="4080"/>
      <c r="AO41" s="4080"/>
      <c r="AP41" s="4080"/>
      <c r="AQ41" s="4080"/>
      <c r="AR41" s="4080"/>
      <c r="AS41" s="4080"/>
      <c r="AT41" s="4080"/>
      <c r="AU41" s="4080"/>
      <c r="AV41" s="4080"/>
      <c r="AW41" s="4081"/>
    </row>
    <row r="42" spans="2:49">
      <c r="B42" s="4054" t="s">
        <v>1359</v>
      </c>
      <c r="C42" s="4063"/>
      <c r="D42" s="4063"/>
      <c r="E42" s="4063"/>
      <c r="F42" s="4063"/>
      <c r="G42" s="4063"/>
      <c r="H42" s="4063"/>
      <c r="I42" s="4063"/>
      <c r="J42" s="4063"/>
      <c r="K42" s="4063"/>
      <c r="L42" s="4063"/>
      <c r="M42" s="4063"/>
      <c r="N42" s="4063"/>
      <c r="O42" s="4063"/>
      <c r="P42" s="4063"/>
      <c r="Q42" s="4063"/>
      <c r="R42" s="4063"/>
      <c r="S42" s="4063"/>
      <c r="T42" s="4063"/>
      <c r="U42" s="4063"/>
      <c r="V42" s="4063"/>
      <c r="W42" s="4064"/>
      <c r="X42" s="4050">
        <v>8028</v>
      </c>
      <c r="Y42" s="1056"/>
      <c r="Z42" s="1056"/>
      <c r="AA42" s="4076"/>
      <c r="AB42" s="4077">
        <v>37</v>
      </c>
      <c r="AC42" s="4038"/>
      <c r="AD42" s="4038"/>
      <c r="AE42" s="4038"/>
      <c r="AF42" s="4038"/>
      <c r="AG42" s="4038"/>
      <c r="AH42" s="4038"/>
      <c r="AI42" s="4038"/>
      <c r="AJ42" s="4038"/>
      <c r="AK42" s="4038"/>
      <c r="AL42" s="4078"/>
      <c r="AM42" s="4079">
        <v>0</v>
      </c>
      <c r="AN42" s="4080"/>
      <c r="AO42" s="4080"/>
      <c r="AP42" s="4080"/>
      <c r="AQ42" s="4080"/>
      <c r="AR42" s="4080"/>
      <c r="AS42" s="4080"/>
      <c r="AT42" s="4080"/>
      <c r="AU42" s="4080"/>
      <c r="AV42" s="4080"/>
      <c r="AW42" s="4081"/>
    </row>
    <row r="43" spans="2:49">
      <c r="B43" s="4054" t="s">
        <v>1360</v>
      </c>
      <c r="C43" s="4063"/>
      <c r="D43" s="4063"/>
      <c r="E43" s="4063"/>
      <c r="F43" s="4063"/>
      <c r="G43" s="4063"/>
      <c r="H43" s="4063"/>
      <c r="I43" s="4063"/>
      <c r="J43" s="4063"/>
      <c r="K43" s="4063"/>
      <c r="L43" s="4063"/>
      <c r="M43" s="4063"/>
      <c r="N43" s="4063"/>
      <c r="O43" s="4063"/>
      <c r="P43" s="4063"/>
      <c r="Q43" s="4063"/>
      <c r="R43" s="4063"/>
      <c r="S43" s="4063"/>
      <c r="T43" s="4063"/>
      <c r="U43" s="4063"/>
      <c r="V43" s="4063"/>
      <c r="W43" s="4064"/>
      <c r="X43" s="4050">
        <v>8029</v>
      </c>
      <c r="Y43" s="1056"/>
      <c r="Z43" s="1056"/>
      <c r="AA43" s="4076"/>
      <c r="AB43" s="4077">
        <v>0</v>
      </c>
      <c r="AC43" s="4038"/>
      <c r="AD43" s="4038"/>
      <c r="AE43" s="4038"/>
      <c r="AF43" s="4038"/>
      <c r="AG43" s="4038"/>
      <c r="AH43" s="4038"/>
      <c r="AI43" s="4038"/>
      <c r="AJ43" s="4038"/>
      <c r="AK43" s="4038"/>
      <c r="AL43" s="4078"/>
      <c r="AM43" s="4079">
        <v>0</v>
      </c>
      <c r="AN43" s="4080"/>
      <c r="AO43" s="4080"/>
      <c r="AP43" s="4080"/>
      <c r="AQ43" s="4080"/>
      <c r="AR43" s="4080"/>
      <c r="AS43" s="4080"/>
      <c r="AT43" s="4080"/>
      <c r="AU43" s="4080"/>
      <c r="AV43" s="4080"/>
      <c r="AW43" s="4081"/>
    </row>
    <row r="44" spans="2:49">
      <c r="B44" s="4054" t="s">
        <v>1361</v>
      </c>
      <c r="C44" s="4063"/>
      <c r="D44" s="4063"/>
      <c r="E44" s="4063"/>
      <c r="F44" s="4063"/>
      <c r="G44" s="4063"/>
      <c r="H44" s="4063"/>
      <c r="I44" s="4063"/>
      <c r="J44" s="4063"/>
      <c r="K44" s="4063"/>
      <c r="L44" s="4063"/>
      <c r="M44" s="4063"/>
      <c r="N44" s="4063"/>
      <c r="O44" s="4063"/>
      <c r="P44" s="4063"/>
      <c r="Q44" s="4063"/>
      <c r="R44" s="4063"/>
      <c r="S44" s="4063"/>
      <c r="T44" s="4063"/>
      <c r="U44" s="4063"/>
      <c r="V44" s="4063"/>
      <c r="W44" s="4064"/>
      <c r="X44" s="4050">
        <v>8030</v>
      </c>
      <c r="Y44" s="1056"/>
      <c r="Z44" s="1056"/>
      <c r="AA44" s="4076"/>
      <c r="AB44" s="4077">
        <v>0</v>
      </c>
      <c r="AC44" s="4038"/>
      <c r="AD44" s="4038"/>
      <c r="AE44" s="4038"/>
      <c r="AF44" s="4038"/>
      <c r="AG44" s="4038"/>
      <c r="AH44" s="4038"/>
      <c r="AI44" s="4038"/>
      <c r="AJ44" s="4038"/>
      <c r="AK44" s="4038"/>
      <c r="AL44" s="4078"/>
      <c r="AM44" s="4079">
        <v>0</v>
      </c>
      <c r="AN44" s="4080"/>
      <c r="AO44" s="4080"/>
      <c r="AP44" s="4080"/>
      <c r="AQ44" s="4080"/>
      <c r="AR44" s="4080"/>
      <c r="AS44" s="4080"/>
      <c r="AT44" s="4080"/>
      <c r="AU44" s="4080"/>
      <c r="AV44" s="4080"/>
      <c r="AW44" s="4081"/>
    </row>
    <row r="45" spans="2:49" ht="26.25" customHeight="1">
      <c r="B45" s="4091" t="s">
        <v>1362</v>
      </c>
      <c r="C45" s="4092"/>
      <c r="D45" s="4092"/>
      <c r="E45" s="4092"/>
      <c r="F45" s="4092"/>
      <c r="G45" s="4092"/>
      <c r="H45" s="4092"/>
      <c r="I45" s="4092"/>
      <c r="J45" s="4092"/>
      <c r="K45" s="4092"/>
      <c r="L45" s="4092"/>
      <c r="M45" s="4092"/>
      <c r="N45" s="4092"/>
      <c r="O45" s="4092"/>
      <c r="P45" s="4092"/>
      <c r="Q45" s="4092"/>
      <c r="R45" s="4092"/>
      <c r="S45" s="4092"/>
      <c r="T45" s="4092"/>
      <c r="U45" s="4092"/>
      <c r="V45" s="4092"/>
      <c r="W45" s="4093"/>
      <c r="X45" s="4094">
        <v>8031</v>
      </c>
      <c r="Y45" s="4095"/>
      <c r="Z45" s="4095"/>
      <c r="AA45" s="4096"/>
      <c r="AB45" s="4077">
        <v>0</v>
      </c>
      <c r="AC45" s="4038"/>
      <c r="AD45" s="4038"/>
      <c r="AE45" s="4038"/>
      <c r="AF45" s="4038"/>
      <c r="AG45" s="4038"/>
      <c r="AH45" s="4038"/>
      <c r="AI45" s="4038"/>
      <c r="AJ45" s="4038"/>
      <c r="AK45" s="4038"/>
      <c r="AL45" s="4078"/>
      <c r="AM45" s="4079">
        <v>0</v>
      </c>
      <c r="AN45" s="4080"/>
      <c r="AO45" s="4080"/>
      <c r="AP45" s="4080"/>
      <c r="AQ45" s="4080"/>
      <c r="AR45" s="4080"/>
      <c r="AS45" s="4080"/>
      <c r="AT45" s="4080"/>
      <c r="AU45" s="4080"/>
      <c r="AV45" s="4080"/>
      <c r="AW45" s="4081"/>
    </row>
    <row r="46" spans="2:49" ht="13.5" thickBot="1">
      <c r="B46" s="4067" t="s">
        <v>1034</v>
      </c>
      <c r="C46" s="4068"/>
      <c r="D46" s="4068"/>
      <c r="E46" s="4068"/>
      <c r="F46" s="4068"/>
      <c r="G46" s="4068"/>
      <c r="H46" s="4068"/>
      <c r="I46" s="4068"/>
      <c r="J46" s="4068"/>
      <c r="K46" s="4068"/>
      <c r="L46" s="4068"/>
      <c r="M46" s="4068"/>
      <c r="N46" s="4068"/>
      <c r="O46" s="4068"/>
      <c r="P46" s="4068"/>
      <c r="Q46" s="4068"/>
      <c r="R46" s="4068"/>
      <c r="S46" s="4068"/>
      <c r="T46" s="4068"/>
      <c r="U46" s="4068"/>
      <c r="V46" s="4068"/>
      <c r="W46" s="4069"/>
      <c r="X46" s="3281">
        <v>8032</v>
      </c>
      <c r="Y46" s="4032"/>
      <c r="Z46" s="4032"/>
      <c r="AA46" s="4032"/>
      <c r="AB46" s="4070">
        <v>148066</v>
      </c>
      <c r="AC46" s="4070"/>
      <c r="AD46" s="4070"/>
      <c r="AE46" s="4070"/>
      <c r="AF46" s="4070"/>
      <c r="AG46" s="4070"/>
      <c r="AH46" s="4070"/>
      <c r="AI46" s="4070"/>
      <c r="AJ46" s="4070"/>
      <c r="AK46" s="4070"/>
      <c r="AL46" s="4070"/>
      <c r="AM46" s="4071">
        <v>298352</v>
      </c>
      <c r="AN46" s="4071"/>
      <c r="AO46" s="4071"/>
      <c r="AP46" s="4071"/>
      <c r="AQ46" s="4071"/>
      <c r="AR46" s="4071"/>
      <c r="AS46" s="4071"/>
      <c r="AT46" s="4071"/>
      <c r="AU46" s="4071"/>
      <c r="AV46" s="4071"/>
      <c r="AW46" s="4072"/>
    </row>
    <row r="47" spans="2:49" ht="13.5" thickBot="1">
      <c r="B47" s="4086" t="s">
        <v>1363</v>
      </c>
      <c r="C47" s="4087"/>
      <c r="D47" s="4087"/>
      <c r="E47" s="4087"/>
      <c r="F47" s="4087"/>
      <c r="G47" s="4087"/>
      <c r="H47" s="4087"/>
      <c r="I47" s="4087"/>
      <c r="J47" s="4087"/>
      <c r="K47" s="4087"/>
      <c r="L47" s="4087"/>
      <c r="M47" s="4087"/>
      <c r="N47" s="4087"/>
      <c r="O47" s="4087"/>
      <c r="P47" s="4087"/>
      <c r="Q47" s="4087"/>
      <c r="R47" s="4087"/>
      <c r="S47" s="4087"/>
      <c r="T47" s="4087"/>
      <c r="U47" s="4087"/>
      <c r="V47" s="4087"/>
      <c r="W47" s="4088"/>
      <c r="X47" s="4089">
        <v>8100</v>
      </c>
      <c r="Y47" s="2065"/>
      <c r="Z47" s="2065"/>
      <c r="AA47" s="2065"/>
      <c r="AB47" s="65" t="s">
        <v>0</v>
      </c>
      <c r="AC47" s="4090">
        <f>'F2'!BV48</f>
        <v>4502186</v>
      </c>
      <c r="AD47" s="4090"/>
      <c r="AE47" s="4090"/>
      <c r="AF47" s="4090"/>
      <c r="AG47" s="4090"/>
      <c r="AH47" s="4090"/>
      <c r="AI47" s="4090"/>
      <c r="AJ47" s="4090"/>
      <c r="AK47" s="4090"/>
      <c r="AL47" s="834" t="s">
        <v>1</v>
      </c>
      <c r="AM47" s="65" t="s">
        <v>0</v>
      </c>
      <c r="AN47" s="4090">
        <f>'F2'!CP48</f>
        <v>3236159</v>
      </c>
      <c r="AO47" s="4090"/>
      <c r="AP47" s="4090"/>
      <c r="AQ47" s="4090"/>
      <c r="AR47" s="4090"/>
      <c r="AS47" s="4090"/>
      <c r="AT47" s="4090"/>
      <c r="AU47" s="4090"/>
      <c r="AV47" s="4090"/>
      <c r="AW47" s="66" t="s">
        <v>1</v>
      </c>
    </row>
    <row r="48" spans="2:49">
      <c r="B48" s="4029" t="s">
        <v>406</v>
      </c>
      <c r="C48" s="4082"/>
      <c r="D48" s="4082"/>
      <c r="E48" s="4082"/>
      <c r="F48" s="4082"/>
      <c r="G48" s="4082"/>
      <c r="H48" s="4082"/>
      <c r="I48" s="4082"/>
      <c r="J48" s="4082"/>
      <c r="K48" s="4082"/>
      <c r="L48" s="4082"/>
      <c r="M48" s="4082"/>
      <c r="N48" s="4082"/>
      <c r="O48" s="4082"/>
      <c r="P48" s="4082"/>
      <c r="Q48" s="4082"/>
      <c r="R48" s="4082"/>
      <c r="S48" s="4082"/>
      <c r="T48" s="4082"/>
      <c r="U48" s="4082"/>
      <c r="V48" s="4082"/>
      <c r="W48" s="4083"/>
      <c r="X48" s="4084"/>
      <c r="Y48" s="4084"/>
      <c r="Z48" s="4084"/>
      <c r="AA48" s="4085"/>
      <c r="AB48" s="67"/>
      <c r="AC48" s="2272"/>
      <c r="AD48" s="2272"/>
      <c r="AE48" s="2272"/>
      <c r="AF48" s="2272"/>
      <c r="AG48" s="2272"/>
      <c r="AH48" s="2272"/>
      <c r="AI48" s="2272"/>
      <c r="AJ48" s="2272"/>
      <c r="AK48" s="2272"/>
      <c r="AL48" s="68"/>
      <c r="AM48" s="67"/>
      <c r="AN48" s="2272"/>
      <c r="AO48" s="2272"/>
      <c r="AP48" s="2272"/>
      <c r="AQ48" s="2272"/>
      <c r="AR48" s="2272"/>
      <c r="AS48" s="2272"/>
      <c r="AT48" s="2272"/>
      <c r="AU48" s="2272"/>
      <c r="AV48" s="2272"/>
      <c r="AW48" s="69"/>
    </row>
    <row r="49" spans="2:49" ht="12.75" customHeight="1">
      <c r="B49" s="4073" t="s">
        <v>1364</v>
      </c>
      <c r="C49" s="4074"/>
      <c r="D49" s="4074"/>
      <c r="E49" s="4074"/>
      <c r="F49" s="4074"/>
      <c r="G49" s="4074"/>
      <c r="H49" s="4074"/>
      <c r="I49" s="4074"/>
      <c r="J49" s="4074"/>
      <c r="K49" s="4074"/>
      <c r="L49" s="4074"/>
      <c r="M49" s="4074"/>
      <c r="N49" s="4074"/>
      <c r="O49" s="4074"/>
      <c r="P49" s="4074"/>
      <c r="Q49" s="4074"/>
      <c r="R49" s="4074"/>
      <c r="S49" s="4074"/>
      <c r="T49" s="4074"/>
      <c r="U49" s="4074"/>
      <c r="V49" s="4074"/>
      <c r="W49" s="4075"/>
      <c r="X49" s="3281">
        <v>8101</v>
      </c>
      <c r="Y49" s="4032"/>
      <c r="Z49" s="4032"/>
      <c r="AA49" s="4032"/>
      <c r="AB49" s="70" t="s">
        <v>0</v>
      </c>
      <c r="AC49" s="4038">
        <v>53669</v>
      </c>
      <c r="AD49" s="4038"/>
      <c r="AE49" s="4038"/>
      <c r="AF49" s="4038"/>
      <c r="AG49" s="4038"/>
      <c r="AH49" s="4038"/>
      <c r="AI49" s="4038"/>
      <c r="AJ49" s="4038"/>
      <c r="AK49" s="4038"/>
      <c r="AL49" s="832" t="s">
        <v>1</v>
      </c>
      <c r="AM49" s="70" t="s">
        <v>0</v>
      </c>
      <c r="AN49" s="4038">
        <v>2958</v>
      </c>
      <c r="AO49" s="4038"/>
      <c r="AP49" s="4038"/>
      <c r="AQ49" s="4038"/>
      <c r="AR49" s="4038"/>
      <c r="AS49" s="4038"/>
      <c r="AT49" s="4038"/>
      <c r="AU49" s="4038"/>
      <c r="AV49" s="4038"/>
      <c r="AW49" s="72" t="s">
        <v>1</v>
      </c>
    </row>
    <row r="50" spans="2:49" ht="12.75" customHeight="1">
      <c r="B50" s="4054" t="s">
        <v>1365</v>
      </c>
      <c r="C50" s="4065"/>
      <c r="D50" s="4065"/>
      <c r="E50" s="4065"/>
      <c r="F50" s="4065"/>
      <c r="G50" s="4065"/>
      <c r="H50" s="4065"/>
      <c r="I50" s="4065"/>
      <c r="J50" s="4065"/>
      <c r="K50" s="4065"/>
      <c r="L50" s="4065"/>
      <c r="M50" s="4065"/>
      <c r="N50" s="4065"/>
      <c r="O50" s="4065"/>
      <c r="P50" s="4065"/>
      <c r="Q50" s="4065"/>
      <c r="R50" s="4065"/>
      <c r="S50" s="4065"/>
      <c r="T50" s="4065"/>
      <c r="U50" s="4065"/>
      <c r="V50" s="4065"/>
      <c r="W50" s="4066"/>
      <c r="X50" s="3281">
        <v>8102</v>
      </c>
      <c r="Y50" s="4032"/>
      <c r="Z50" s="4032"/>
      <c r="AA50" s="4032"/>
      <c r="AB50" s="70" t="s">
        <v>0</v>
      </c>
      <c r="AC50" s="4038">
        <v>0</v>
      </c>
      <c r="AD50" s="4038"/>
      <c r="AE50" s="4038"/>
      <c r="AF50" s="4038"/>
      <c r="AG50" s="4038"/>
      <c r="AH50" s="4038"/>
      <c r="AI50" s="4038"/>
      <c r="AJ50" s="4038"/>
      <c r="AK50" s="4038"/>
      <c r="AL50" s="832" t="s">
        <v>1</v>
      </c>
      <c r="AM50" s="70" t="s">
        <v>0</v>
      </c>
      <c r="AN50" s="4038">
        <v>0</v>
      </c>
      <c r="AO50" s="4038"/>
      <c r="AP50" s="4038"/>
      <c r="AQ50" s="4038"/>
      <c r="AR50" s="4038"/>
      <c r="AS50" s="4038"/>
      <c r="AT50" s="4038"/>
      <c r="AU50" s="4038"/>
      <c r="AV50" s="4038"/>
      <c r="AW50" s="72" t="s">
        <v>1</v>
      </c>
    </row>
    <row r="51" spans="2:49" ht="12.75" customHeight="1">
      <c r="B51" s="4054" t="s">
        <v>1366</v>
      </c>
      <c r="C51" s="4065"/>
      <c r="D51" s="4065"/>
      <c r="E51" s="4065"/>
      <c r="F51" s="4065"/>
      <c r="G51" s="4065"/>
      <c r="H51" s="4065"/>
      <c r="I51" s="4065"/>
      <c r="J51" s="4065"/>
      <c r="K51" s="4065"/>
      <c r="L51" s="4065"/>
      <c r="M51" s="4065"/>
      <c r="N51" s="4065"/>
      <c r="O51" s="4065"/>
      <c r="P51" s="4065"/>
      <c r="Q51" s="4065"/>
      <c r="R51" s="4065"/>
      <c r="S51" s="4065"/>
      <c r="T51" s="4065"/>
      <c r="U51" s="4065"/>
      <c r="V51" s="4065"/>
      <c r="W51" s="4066"/>
      <c r="X51" s="3281">
        <v>8103</v>
      </c>
      <c r="Y51" s="4032"/>
      <c r="Z51" s="4032"/>
      <c r="AA51" s="4032"/>
      <c r="AB51" s="70" t="s">
        <v>0</v>
      </c>
      <c r="AC51" s="4038">
        <v>29910</v>
      </c>
      <c r="AD51" s="4038"/>
      <c r="AE51" s="4038"/>
      <c r="AF51" s="4038"/>
      <c r="AG51" s="4038"/>
      <c r="AH51" s="4038"/>
      <c r="AI51" s="4038"/>
      <c r="AJ51" s="4038"/>
      <c r="AK51" s="4038"/>
      <c r="AL51" s="832" t="s">
        <v>1</v>
      </c>
      <c r="AM51" s="70" t="s">
        <v>0</v>
      </c>
      <c r="AN51" s="4038">
        <v>43078</v>
      </c>
      <c r="AO51" s="4038"/>
      <c r="AP51" s="4038"/>
      <c r="AQ51" s="4038"/>
      <c r="AR51" s="4038"/>
      <c r="AS51" s="4038"/>
      <c r="AT51" s="4038"/>
      <c r="AU51" s="4038"/>
      <c r="AV51" s="4038"/>
      <c r="AW51" s="72" t="s">
        <v>1</v>
      </c>
    </row>
    <row r="52" spans="2:49" ht="12.75" customHeight="1">
      <c r="B52" s="4054" t="s">
        <v>1367</v>
      </c>
      <c r="C52" s="4065"/>
      <c r="D52" s="4065"/>
      <c r="E52" s="4065"/>
      <c r="F52" s="4065"/>
      <c r="G52" s="4065"/>
      <c r="H52" s="4065"/>
      <c r="I52" s="4065"/>
      <c r="J52" s="4065"/>
      <c r="K52" s="4065"/>
      <c r="L52" s="4065"/>
      <c r="M52" s="4065"/>
      <c r="N52" s="4065"/>
      <c r="O52" s="4065"/>
      <c r="P52" s="4065"/>
      <c r="Q52" s="4065"/>
      <c r="R52" s="4065"/>
      <c r="S52" s="4065"/>
      <c r="T52" s="4065"/>
      <c r="U52" s="4065"/>
      <c r="V52" s="4065"/>
      <c r="W52" s="4066"/>
      <c r="X52" s="3281">
        <v>8104</v>
      </c>
      <c r="Y52" s="4032"/>
      <c r="Z52" s="4032"/>
      <c r="AA52" s="4032"/>
      <c r="AB52" s="70" t="s">
        <v>0</v>
      </c>
      <c r="AC52" s="4038">
        <v>0</v>
      </c>
      <c r="AD52" s="4038"/>
      <c r="AE52" s="4038"/>
      <c r="AF52" s="4038"/>
      <c r="AG52" s="4038"/>
      <c r="AH52" s="4038"/>
      <c r="AI52" s="4038"/>
      <c r="AJ52" s="4038"/>
      <c r="AK52" s="4038"/>
      <c r="AL52" s="832" t="s">
        <v>1</v>
      </c>
      <c r="AM52" s="70" t="s">
        <v>0</v>
      </c>
      <c r="AN52" s="4038">
        <v>0</v>
      </c>
      <c r="AO52" s="4038"/>
      <c r="AP52" s="4038"/>
      <c r="AQ52" s="4038"/>
      <c r="AR52" s="4038"/>
      <c r="AS52" s="4038"/>
      <c r="AT52" s="4038"/>
      <c r="AU52" s="4038"/>
      <c r="AV52" s="4038"/>
      <c r="AW52" s="72" t="s">
        <v>1</v>
      </c>
    </row>
    <row r="53" spans="2:49" ht="12.75" customHeight="1">
      <c r="B53" s="4054" t="s">
        <v>1368</v>
      </c>
      <c r="C53" s="4065"/>
      <c r="D53" s="4065"/>
      <c r="E53" s="4065"/>
      <c r="F53" s="4065"/>
      <c r="G53" s="4065"/>
      <c r="H53" s="4065"/>
      <c r="I53" s="4065"/>
      <c r="J53" s="4065"/>
      <c r="K53" s="4065"/>
      <c r="L53" s="4065"/>
      <c r="M53" s="4065"/>
      <c r="N53" s="4065"/>
      <c r="O53" s="4065"/>
      <c r="P53" s="4065"/>
      <c r="Q53" s="4065"/>
      <c r="R53" s="4065"/>
      <c r="S53" s="4065"/>
      <c r="T53" s="4065"/>
      <c r="U53" s="4065"/>
      <c r="V53" s="4065"/>
      <c r="W53" s="4066"/>
      <c r="X53" s="3281">
        <v>8105</v>
      </c>
      <c r="Y53" s="4032"/>
      <c r="Z53" s="4032"/>
      <c r="AA53" s="4032"/>
      <c r="AB53" s="70" t="s">
        <v>0</v>
      </c>
      <c r="AC53" s="4038">
        <v>0</v>
      </c>
      <c r="AD53" s="4038"/>
      <c r="AE53" s="4038"/>
      <c r="AF53" s="4038"/>
      <c r="AG53" s="4038"/>
      <c r="AH53" s="4038"/>
      <c r="AI53" s="4038"/>
      <c r="AJ53" s="4038"/>
      <c r="AK53" s="4038"/>
      <c r="AL53" s="832" t="s">
        <v>1</v>
      </c>
      <c r="AM53" s="70" t="s">
        <v>0</v>
      </c>
      <c r="AN53" s="4038">
        <v>0</v>
      </c>
      <c r="AO53" s="4038"/>
      <c r="AP53" s="4038"/>
      <c r="AQ53" s="4038"/>
      <c r="AR53" s="4038"/>
      <c r="AS53" s="4038"/>
      <c r="AT53" s="4038"/>
      <c r="AU53" s="4038"/>
      <c r="AV53" s="4038"/>
      <c r="AW53" s="72" t="s">
        <v>1</v>
      </c>
    </row>
    <row r="54" spans="2:49" ht="12.75" customHeight="1">
      <c r="B54" s="4054" t="s">
        <v>1369</v>
      </c>
      <c r="C54" s="4065"/>
      <c r="D54" s="4065"/>
      <c r="E54" s="4065"/>
      <c r="F54" s="4065"/>
      <c r="G54" s="4065"/>
      <c r="H54" s="4065"/>
      <c r="I54" s="4065"/>
      <c r="J54" s="4065"/>
      <c r="K54" s="4065"/>
      <c r="L54" s="4065"/>
      <c r="M54" s="4065"/>
      <c r="N54" s="4065"/>
      <c r="O54" s="4065"/>
      <c r="P54" s="4065"/>
      <c r="Q54" s="4065"/>
      <c r="R54" s="4065"/>
      <c r="S54" s="4065"/>
      <c r="T54" s="4065"/>
      <c r="U54" s="4065"/>
      <c r="V54" s="4065"/>
      <c r="W54" s="4066"/>
      <c r="X54" s="3281">
        <v>8106</v>
      </c>
      <c r="Y54" s="4032"/>
      <c r="Z54" s="4032"/>
      <c r="AA54" s="4032"/>
      <c r="AB54" s="70" t="s">
        <v>0</v>
      </c>
      <c r="AC54" s="4038">
        <v>0</v>
      </c>
      <c r="AD54" s="4038"/>
      <c r="AE54" s="4038"/>
      <c r="AF54" s="4038"/>
      <c r="AG54" s="4038"/>
      <c r="AH54" s="4038"/>
      <c r="AI54" s="4038"/>
      <c r="AJ54" s="4038"/>
      <c r="AK54" s="4038"/>
      <c r="AL54" s="832" t="s">
        <v>1</v>
      </c>
      <c r="AM54" s="70" t="s">
        <v>0</v>
      </c>
      <c r="AN54" s="4038">
        <v>400000</v>
      </c>
      <c r="AO54" s="4038"/>
      <c r="AP54" s="4038"/>
      <c r="AQ54" s="4038"/>
      <c r="AR54" s="4038"/>
      <c r="AS54" s="4038"/>
      <c r="AT54" s="4038"/>
      <c r="AU54" s="4038"/>
      <c r="AV54" s="4038"/>
      <c r="AW54" s="72" t="s">
        <v>1</v>
      </c>
    </row>
    <row r="55" spans="2:49" ht="12.75" customHeight="1">
      <c r="B55" s="4054" t="s">
        <v>1370</v>
      </c>
      <c r="C55" s="4063"/>
      <c r="D55" s="4063"/>
      <c r="E55" s="4063"/>
      <c r="F55" s="4063"/>
      <c r="G55" s="4063"/>
      <c r="H55" s="4063"/>
      <c r="I55" s="4063"/>
      <c r="J55" s="4063"/>
      <c r="K55" s="4063"/>
      <c r="L55" s="4063"/>
      <c r="M55" s="4063"/>
      <c r="N55" s="4063"/>
      <c r="O55" s="4063"/>
      <c r="P55" s="4063"/>
      <c r="Q55" s="4063"/>
      <c r="R55" s="4063"/>
      <c r="S55" s="4063"/>
      <c r="T55" s="4063"/>
      <c r="U55" s="4063"/>
      <c r="V55" s="4063"/>
      <c r="W55" s="4064"/>
      <c r="X55" s="3281">
        <v>8107</v>
      </c>
      <c r="Y55" s="4032"/>
      <c r="Z55" s="4032"/>
      <c r="AA55" s="4032"/>
      <c r="AB55" s="70" t="s">
        <v>0</v>
      </c>
      <c r="AC55" s="4038">
        <v>0</v>
      </c>
      <c r="AD55" s="4038"/>
      <c r="AE55" s="4038"/>
      <c r="AF55" s="4038"/>
      <c r="AG55" s="4038"/>
      <c r="AH55" s="4038"/>
      <c r="AI55" s="4038"/>
      <c r="AJ55" s="4038"/>
      <c r="AK55" s="4038"/>
      <c r="AL55" s="832" t="s">
        <v>1</v>
      </c>
      <c r="AM55" s="70" t="s">
        <v>0</v>
      </c>
      <c r="AN55" s="4038">
        <v>0</v>
      </c>
      <c r="AO55" s="4038"/>
      <c r="AP55" s="4038"/>
      <c r="AQ55" s="4038"/>
      <c r="AR55" s="4038"/>
      <c r="AS55" s="4038"/>
      <c r="AT55" s="4038"/>
      <c r="AU55" s="4038"/>
      <c r="AV55" s="4038"/>
      <c r="AW55" s="72" t="s">
        <v>1</v>
      </c>
    </row>
    <row r="56" spans="2:49" ht="12.75" customHeight="1">
      <c r="B56" s="4054" t="s">
        <v>1371</v>
      </c>
      <c r="C56" s="4055"/>
      <c r="D56" s="4055"/>
      <c r="E56" s="4055"/>
      <c r="F56" s="4055"/>
      <c r="G56" s="4055"/>
      <c r="H56" s="4055"/>
      <c r="I56" s="4055"/>
      <c r="J56" s="4055"/>
      <c r="K56" s="4055"/>
      <c r="L56" s="4055"/>
      <c r="M56" s="4055"/>
      <c r="N56" s="4055"/>
      <c r="O56" s="4055"/>
      <c r="P56" s="4055"/>
      <c r="Q56" s="4055"/>
      <c r="R56" s="4055"/>
      <c r="S56" s="4055"/>
      <c r="T56" s="4055"/>
      <c r="U56" s="4055"/>
      <c r="V56" s="4055"/>
      <c r="W56" s="4056"/>
      <c r="X56" s="3281">
        <v>8108</v>
      </c>
      <c r="Y56" s="4032"/>
      <c r="Z56" s="4032"/>
      <c r="AA56" s="4032"/>
      <c r="AB56" s="70" t="s">
        <v>0</v>
      </c>
      <c r="AC56" s="4038">
        <v>0</v>
      </c>
      <c r="AD56" s="4038"/>
      <c r="AE56" s="4038"/>
      <c r="AF56" s="4038"/>
      <c r="AG56" s="4038"/>
      <c r="AH56" s="4038"/>
      <c r="AI56" s="4038"/>
      <c r="AJ56" s="4038"/>
      <c r="AK56" s="4038"/>
      <c r="AL56" s="832" t="s">
        <v>1</v>
      </c>
      <c r="AM56" s="70" t="s">
        <v>0</v>
      </c>
      <c r="AN56" s="4038">
        <v>167</v>
      </c>
      <c r="AO56" s="4038"/>
      <c r="AP56" s="4038"/>
      <c r="AQ56" s="4038"/>
      <c r="AR56" s="4038"/>
      <c r="AS56" s="4038"/>
      <c r="AT56" s="4038"/>
      <c r="AU56" s="4038"/>
      <c r="AV56" s="4038"/>
      <c r="AW56" s="72" t="s">
        <v>1</v>
      </c>
    </row>
    <row r="57" spans="2:49" ht="12.75" customHeight="1">
      <c r="B57" s="4054" t="s">
        <v>1372</v>
      </c>
      <c r="C57" s="4055"/>
      <c r="D57" s="4055"/>
      <c r="E57" s="4055"/>
      <c r="F57" s="4055"/>
      <c r="G57" s="4055"/>
      <c r="H57" s="4055"/>
      <c r="I57" s="4055"/>
      <c r="J57" s="4055"/>
      <c r="K57" s="4055"/>
      <c r="L57" s="4055"/>
      <c r="M57" s="4055"/>
      <c r="N57" s="4055"/>
      <c r="O57" s="4055"/>
      <c r="P57" s="4055"/>
      <c r="Q57" s="4055"/>
      <c r="R57" s="4055"/>
      <c r="S57" s="4055"/>
      <c r="T57" s="4055"/>
      <c r="U57" s="4055"/>
      <c r="V57" s="4055"/>
      <c r="W57" s="4056"/>
      <c r="X57" s="3281">
        <v>8109</v>
      </c>
      <c r="Y57" s="4032"/>
      <c r="Z57" s="4032"/>
      <c r="AA57" s="4032"/>
      <c r="AB57" s="70" t="s">
        <v>0</v>
      </c>
      <c r="AC57" s="4038">
        <v>18030</v>
      </c>
      <c r="AD57" s="4038"/>
      <c r="AE57" s="4038"/>
      <c r="AF57" s="4038"/>
      <c r="AG57" s="4038"/>
      <c r="AH57" s="4038"/>
      <c r="AI57" s="4038"/>
      <c r="AJ57" s="4038"/>
      <c r="AK57" s="4038"/>
      <c r="AL57" s="832" t="s">
        <v>1</v>
      </c>
      <c r="AM57" s="70" t="s">
        <v>0</v>
      </c>
      <c r="AN57" s="4038">
        <v>41097</v>
      </c>
      <c r="AO57" s="4038"/>
      <c r="AP57" s="4038"/>
      <c r="AQ57" s="4038"/>
      <c r="AR57" s="4038"/>
      <c r="AS57" s="4038"/>
      <c r="AT57" s="4038"/>
      <c r="AU57" s="4038"/>
      <c r="AV57" s="4038"/>
      <c r="AW57" s="72" t="s">
        <v>1</v>
      </c>
    </row>
    <row r="58" spans="2:49" ht="12.75" customHeight="1">
      <c r="B58" s="4054" t="s">
        <v>1373</v>
      </c>
      <c r="C58" s="4055"/>
      <c r="D58" s="4055"/>
      <c r="E58" s="4055"/>
      <c r="F58" s="4055"/>
      <c r="G58" s="4055"/>
      <c r="H58" s="4055"/>
      <c r="I58" s="4055"/>
      <c r="J58" s="4055"/>
      <c r="K58" s="4055"/>
      <c r="L58" s="4055"/>
      <c r="M58" s="4055"/>
      <c r="N58" s="4055"/>
      <c r="O58" s="4055"/>
      <c r="P58" s="4055"/>
      <c r="Q58" s="4055"/>
      <c r="R58" s="4055"/>
      <c r="S58" s="4055"/>
      <c r="T58" s="4055"/>
      <c r="U58" s="4055"/>
      <c r="V58" s="4055"/>
      <c r="W58" s="4056"/>
      <c r="X58" s="3281">
        <v>8110</v>
      </c>
      <c r="Y58" s="4032"/>
      <c r="Z58" s="4032"/>
      <c r="AA58" s="4032"/>
      <c r="AB58" s="70" t="s">
        <v>0</v>
      </c>
      <c r="AC58" s="4038">
        <v>4518</v>
      </c>
      <c r="AD58" s="4038"/>
      <c r="AE58" s="4038"/>
      <c r="AF58" s="4038"/>
      <c r="AG58" s="4038"/>
      <c r="AH58" s="4038"/>
      <c r="AI58" s="4038"/>
      <c r="AJ58" s="4038"/>
      <c r="AK58" s="4038"/>
      <c r="AL58" s="832" t="s">
        <v>1</v>
      </c>
      <c r="AM58" s="70" t="s">
        <v>0</v>
      </c>
      <c r="AN58" s="4038">
        <v>1544</v>
      </c>
      <c r="AO58" s="4038"/>
      <c r="AP58" s="4038"/>
      <c r="AQ58" s="4038"/>
      <c r="AR58" s="4038"/>
      <c r="AS58" s="4038"/>
      <c r="AT58" s="4038"/>
      <c r="AU58" s="4038"/>
      <c r="AV58" s="4038"/>
      <c r="AW58" s="72" t="s">
        <v>1</v>
      </c>
    </row>
    <row r="59" spans="2:49" ht="12.75" customHeight="1">
      <c r="B59" s="4054" t="s">
        <v>1374</v>
      </c>
      <c r="C59" s="4055"/>
      <c r="D59" s="4055"/>
      <c r="E59" s="4055"/>
      <c r="F59" s="4055"/>
      <c r="G59" s="4055"/>
      <c r="H59" s="4055"/>
      <c r="I59" s="4055"/>
      <c r="J59" s="4055"/>
      <c r="K59" s="4055"/>
      <c r="L59" s="4055"/>
      <c r="M59" s="4055"/>
      <c r="N59" s="4055"/>
      <c r="O59" s="4055"/>
      <c r="P59" s="4055"/>
      <c r="Q59" s="4055"/>
      <c r="R59" s="4055"/>
      <c r="S59" s="4055"/>
      <c r="T59" s="4055"/>
      <c r="U59" s="4055"/>
      <c r="V59" s="4055"/>
      <c r="W59" s="4056"/>
      <c r="X59" s="3281">
        <v>8111</v>
      </c>
      <c r="Y59" s="4032"/>
      <c r="Z59" s="4032"/>
      <c r="AA59" s="4032"/>
      <c r="AB59" s="70" t="s">
        <v>0</v>
      </c>
      <c r="AC59" s="4038">
        <v>1213708</v>
      </c>
      <c r="AD59" s="4038"/>
      <c r="AE59" s="4038"/>
      <c r="AF59" s="4038"/>
      <c r="AG59" s="4038"/>
      <c r="AH59" s="4038"/>
      <c r="AI59" s="4038"/>
      <c r="AJ59" s="4038"/>
      <c r="AK59" s="4038"/>
      <c r="AL59" s="832" t="s">
        <v>1</v>
      </c>
      <c r="AM59" s="70" t="s">
        <v>0</v>
      </c>
      <c r="AN59" s="4038">
        <v>651003</v>
      </c>
      <c r="AO59" s="4038"/>
      <c r="AP59" s="4038"/>
      <c r="AQ59" s="4038"/>
      <c r="AR59" s="4038"/>
      <c r="AS59" s="4038"/>
      <c r="AT59" s="4038"/>
      <c r="AU59" s="4038"/>
      <c r="AV59" s="4038"/>
      <c r="AW59" s="72" t="s">
        <v>1</v>
      </c>
    </row>
    <row r="60" spans="2:49" ht="12.75" customHeight="1">
      <c r="B60" s="4054" t="s">
        <v>1375</v>
      </c>
      <c r="C60" s="4055"/>
      <c r="D60" s="4055"/>
      <c r="E60" s="4055"/>
      <c r="F60" s="4055"/>
      <c r="G60" s="4055"/>
      <c r="H60" s="4055"/>
      <c r="I60" s="4055"/>
      <c r="J60" s="4055"/>
      <c r="K60" s="4055"/>
      <c r="L60" s="4055"/>
      <c r="M60" s="4055"/>
      <c r="N60" s="4055"/>
      <c r="O60" s="4055"/>
      <c r="P60" s="4055"/>
      <c r="Q60" s="4055"/>
      <c r="R60" s="4055"/>
      <c r="S60" s="4055"/>
      <c r="T60" s="4055"/>
      <c r="U60" s="4055"/>
      <c r="V60" s="4055"/>
      <c r="W60" s="4056"/>
      <c r="X60" s="3281">
        <v>8112</v>
      </c>
      <c r="Y60" s="4032"/>
      <c r="Z60" s="4032"/>
      <c r="AA60" s="4032"/>
      <c r="AB60" s="70" t="s">
        <v>0</v>
      </c>
      <c r="AC60" s="4038">
        <v>0</v>
      </c>
      <c r="AD60" s="4038"/>
      <c r="AE60" s="4038"/>
      <c r="AF60" s="4038"/>
      <c r="AG60" s="4038"/>
      <c r="AH60" s="4038"/>
      <c r="AI60" s="4038"/>
      <c r="AJ60" s="4038"/>
      <c r="AK60" s="4038"/>
      <c r="AL60" s="832" t="s">
        <v>1</v>
      </c>
      <c r="AM60" s="70" t="s">
        <v>0</v>
      </c>
      <c r="AN60" s="4038">
        <v>0</v>
      </c>
      <c r="AO60" s="4038"/>
      <c r="AP60" s="4038"/>
      <c r="AQ60" s="4038"/>
      <c r="AR60" s="4038"/>
      <c r="AS60" s="4038"/>
      <c r="AT60" s="4038"/>
      <c r="AU60" s="4038"/>
      <c r="AV60" s="4038"/>
      <c r="AW60" s="72" t="s">
        <v>1</v>
      </c>
    </row>
    <row r="61" spans="2:49" ht="12.75" customHeight="1">
      <c r="B61" s="4054" t="s">
        <v>1376</v>
      </c>
      <c r="C61" s="4055"/>
      <c r="D61" s="4055"/>
      <c r="E61" s="4055"/>
      <c r="F61" s="4055"/>
      <c r="G61" s="4055"/>
      <c r="H61" s="4055"/>
      <c r="I61" s="4055"/>
      <c r="J61" s="4055"/>
      <c r="K61" s="4055"/>
      <c r="L61" s="4055"/>
      <c r="M61" s="4055"/>
      <c r="N61" s="4055"/>
      <c r="O61" s="4055"/>
      <c r="P61" s="4055"/>
      <c r="Q61" s="4055"/>
      <c r="R61" s="4055"/>
      <c r="S61" s="4055"/>
      <c r="T61" s="4055"/>
      <c r="U61" s="4055"/>
      <c r="V61" s="4055"/>
      <c r="W61" s="4056"/>
      <c r="X61" s="3281">
        <v>8113</v>
      </c>
      <c r="Y61" s="4032"/>
      <c r="Z61" s="4032"/>
      <c r="AA61" s="4032"/>
      <c r="AB61" s="70" t="s">
        <v>0</v>
      </c>
      <c r="AC61" s="4038">
        <v>0</v>
      </c>
      <c r="AD61" s="4038"/>
      <c r="AE61" s="4038"/>
      <c r="AF61" s="4038"/>
      <c r="AG61" s="4038"/>
      <c r="AH61" s="4038"/>
      <c r="AI61" s="4038"/>
      <c r="AJ61" s="4038"/>
      <c r="AK61" s="4038"/>
      <c r="AL61" s="832" t="s">
        <v>1</v>
      </c>
      <c r="AM61" s="70" t="s">
        <v>0</v>
      </c>
      <c r="AN61" s="4038">
        <v>0</v>
      </c>
      <c r="AO61" s="4038"/>
      <c r="AP61" s="4038"/>
      <c r="AQ61" s="4038"/>
      <c r="AR61" s="4038"/>
      <c r="AS61" s="4038"/>
      <c r="AT61" s="4038"/>
      <c r="AU61" s="4038"/>
      <c r="AV61" s="4038"/>
      <c r="AW61" s="72" t="s">
        <v>1</v>
      </c>
    </row>
    <row r="62" spans="2:49" ht="12.75" customHeight="1">
      <c r="B62" s="4054" t="s">
        <v>1377</v>
      </c>
      <c r="C62" s="4055"/>
      <c r="D62" s="4055"/>
      <c r="E62" s="4055"/>
      <c r="F62" s="4055"/>
      <c r="G62" s="4055"/>
      <c r="H62" s="4055"/>
      <c r="I62" s="4055"/>
      <c r="J62" s="4055"/>
      <c r="K62" s="4055"/>
      <c r="L62" s="4055"/>
      <c r="M62" s="4055"/>
      <c r="N62" s="4055"/>
      <c r="O62" s="4055"/>
      <c r="P62" s="4055"/>
      <c r="Q62" s="4055"/>
      <c r="R62" s="4055"/>
      <c r="S62" s="4055"/>
      <c r="T62" s="4055"/>
      <c r="U62" s="4055"/>
      <c r="V62" s="4055"/>
      <c r="W62" s="4056"/>
      <c r="X62" s="3281">
        <v>8114</v>
      </c>
      <c r="Y62" s="4032"/>
      <c r="Z62" s="4032"/>
      <c r="AA62" s="4032"/>
      <c r="AB62" s="70" t="s">
        <v>0</v>
      </c>
      <c r="AC62" s="4038">
        <v>0</v>
      </c>
      <c r="AD62" s="4038"/>
      <c r="AE62" s="4038"/>
      <c r="AF62" s="4038"/>
      <c r="AG62" s="4038"/>
      <c r="AH62" s="4038"/>
      <c r="AI62" s="4038"/>
      <c r="AJ62" s="4038"/>
      <c r="AK62" s="4038"/>
      <c r="AL62" s="832" t="s">
        <v>1</v>
      </c>
      <c r="AM62" s="70" t="s">
        <v>0</v>
      </c>
      <c r="AN62" s="4038">
        <v>0</v>
      </c>
      <c r="AO62" s="4038"/>
      <c r="AP62" s="4038"/>
      <c r="AQ62" s="4038"/>
      <c r="AR62" s="4038"/>
      <c r="AS62" s="4038"/>
      <c r="AT62" s="4038"/>
      <c r="AU62" s="4038"/>
      <c r="AV62" s="4038"/>
      <c r="AW62" s="72" t="s">
        <v>1</v>
      </c>
    </row>
    <row r="63" spans="2:49" ht="12.75" customHeight="1">
      <c r="B63" s="4054" t="s">
        <v>1378</v>
      </c>
      <c r="C63" s="4055"/>
      <c r="D63" s="4055"/>
      <c r="E63" s="4055"/>
      <c r="F63" s="4055"/>
      <c r="G63" s="4055"/>
      <c r="H63" s="4055"/>
      <c r="I63" s="4055"/>
      <c r="J63" s="4055"/>
      <c r="K63" s="4055"/>
      <c r="L63" s="4055"/>
      <c r="M63" s="4055"/>
      <c r="N63" s="4055"/>
      <c r="O63" s="4055"/>
      <c r="P63" s="4055"/>
      <c r="Q63" s="4055"/>
      <c r="R63" s="4055"/>
      <c r="S63" s="4055"/>
      <c r="T63" s="4055"/>
      <c r="U63" s="4055"/>
      <c r="V63" s="4055"/>
      <c r="W63" s="4056"/>
      <c r="X63" s="3281">
        <v>8115</v>
      </c>
      <c r="Y63" s="4032"/>
      <c r="Z63" s="4032"/>
      <c r="AA63" s="4032"/>
      <c r="AB63" s="70" t="s">
        <v>0</v>
      </c>
      <c r="AC63" s="4038">
        <v>1074586</v>
      </c>
      <c r="AD63" s="4038"/>
      <c r="AE63" s="4038"/>
      <c r="AF63" s="4038"/>
      <c r="AG63" s="4038"/>
      <c r="AH63" s="4038"/>
      <c r="AI63" s="4038"/>
      <c r="AJ63" s="4038"/>
      <c r="AK63" s="4038"/>
      <c r="AL63" s="832" t="s">
        <v>1</v>
      </c>
      <c r="AM63" s="70" t="s">
        <v>0</v>
      </c>
      <c r="AN63" s="4038">
        <v>148818</v>
      </c>
      <c r="AO63" s="4038"/>
      <c r="AP63" s="4038"/>
      <c r="AQ63" s="4038"/>
      <c r="AR63" s="4038"/>
      <c r="AS63" s="4038"/>
      <c r="AT63" s="4038"/>
      <c r="AU63" s="4038"/>
      <c r="AV63" s="4038"/>
      <c r="AW63" s="72" t="s">
        <v>1</v>
      </c>
    </row>
    <row r="64" spans="2:49" ht="12.75" customHeight="1">
      <c r="B64" s="4054" t="s">
        <v>1379</v>
      </c>
      <c r="C64" s="4055"/>
      <c r="D64" s="4055"/>
      <c r="E64" s="4055"/>
      <c r="F64" s="4055"/>
      <c r="G64" s="4055"/>
      <c r="H64" s="4055"/>
      <c r="I64" s="4055"/>
      <c r="J64" s="4055"/>
      <c r="K64" s="4055"/>
      <c r="L64" s="4055"/>
      <c r="M64" s="4055"/>
      <c r="N64" s="4055"/>
      <c r="O64" s="4055"/>
      <c r="P64" s="4055"/>
      <c r="Q64" s="4055"/>
      <c r="R64" s="4055"/>
      <c r="S64" s="4055"/>
      <c r="T64" s="4055"/>
      <c r="U64" s="4055"/>
      <c r="V64" s="4055"/>
      <c r="W64" s="4056"/>
      <c r="X64" s="3281">
        <v>8116</v>
      </c>
      <c r="Y64" s="4032"/>
      <c r="Z64" s="4032"/>
      <c r="AA64" s="4032"/>
      <c r="AB64" s="70" t="s">
        <v>0</v>
      </c>
      <c r="AC64" s="4038">
        <v>107481</v>
      </c>
      <c r="AD64" s="4038"/>
      <c r="AE64" s="4038"/>
      <c r="AF64" s="4038"/>
      <c r="AG64" s="4038"/>
      <c r="AH64" s="4038"/>
      <c r="AI64" s="4038"/>
      <c r="AJ64" s="4038"/>
      <c r="AK64" s="4038"/>
      <c r="AL64" s="832" t="s">
        <v>1</v>
      </c>
      <c r="AM64" s="70" t="s">
        <v>0</v>
      </c>
      <c r="AN64" s="4038">
        <v>36769</v>
      </c>
      <c r="AO64" s="4038"/>
      <c r="AP64" s="4038"/>
      <c r="AQ64" s="4038"/>
      <c r="AR64" s="4038"/>
      <c r="AS64" s="4038"/>
      <c r="AT64" s="4038"/>
      <c r="AU64" s="4038"/>
      <c r="AV64" s="4038"/>
      <c r="AW64" s="72" t="s">
        <v>1</v>
      </c>
    </row>
    <row r="65" spans="2:49" ht="12.75" customHeight="1">
      <c r="B65" s="4054" t="s">
        <v>1380</v>
      </c>
      <c r="C65" s="4055"/>
      <c r="D65" s="4055"/>
      <c r="E65" s="4055"/>
      <c r="F65" s="4055"/>
      <c r="G65" s="4055"/>
      <c r="H65" s="4055"/>
      <c r="I65" s="4055"/>
      <c r="J65" s="4055"/>
      <c r="K65" s="4055"/>
      <c r="L65" s="4055"/>
      <c r="M65" s="4055"/>
      <c r="N65" s="4055"/>
      <c r="O65" s="4055"/>
      <c r="P65" s="4055"/>
      <c r="Q65" s="4055"/>
      <c r="R65" s="4055"/>
      <c r="S65" s="4055"/>
      <c r="T65" s="4055"/>
      <c r="U65" s="4055"/>
      <c r="V65" s="4055"/>
      <c r="W65" s="4056"/>
      <c r="X65" s="3281">
        <v>8117</v>
      </c>
      <c r="Y65" s="4032"/>
      <c r="Z65" s="4032"/>
      <c r="AA65" s="4032"/>
      <c r="AB65" s="70" t="s">
        <v>0</v>
      </c>
      <c r="AC65" s="4038">
        <v>0</v>
      </c>
      <c r="AD65" s="4038"/>
      <c r="AE65" s="4038"/>
      <c r="AF65" s="4038"/>
      <c r="AG65" s="4038"/>
      <c r="AH65" s="4038"/>
      <c r="AI65" s="4038"/>
      <c r="AJ65" s="4038"/>
      <c r="AK65" s="4038"/>
      <c r="AL65" s="832" t="s">
        <v>1</v>
      </c>
      <c r="AM65" s="70" t="s">
        <v>0</v>
      </c>
      <c r="AN65" s="4038">
        <v>0</v>
      </c>
      <c r="AO65" s="4038"/>
      <c r="AP65" s="4038"/>
      <c r="AQ65" s="4038"/>
      <c r="AR65" s="4038"/>
      <c r="AS65" s="4038"/>
      <c r="AT65" s="4038"/>
      <c r="AU65" s="4038"/>
      <c r="AV65" s="4038"/>
      <c r="AW65" s="72" t="s">
        <v>1</v>
      </c>
    </row>
    <row r="66" spans="2:49" ht="12.75" customHeight="1">
      <c r="B66" s="4054" t="s">
        <v>1381</v>
      </c>
      <c r="C66" s="4055"/>
      <c r="D66" s="4055"/>
      <c r="E66" s="4055"/>
      <c r="F66" s="4055"/>
      <c r="G66" s="4055"/>
      <c r="H66" s="4055"/>
      <c r="I66" s="4055"/>
      <c r="J66" s="4055"/>
      <c r="K66" s="4055"/>
      <c r="L66" s="4055"/>
      <c r="M66" s="4055"/>
      <c r="N66" s="4055"/>
      <c r="O66" s="4055"/>
      <c r="P66" s="4055"/>
      <c r="Q66" s="4055"/>
      <c r="R66" s="4055"/>
      <c r="S66" s="4055"/>
      <c r="T66" s="4055"/>
      <c r="U66" s="4055"/>
      <c r="V66" s="4055"/>
      <c r="W66" s="4056"/>
      <c r="X66" s="3281">
        <v>8118</v>
      </c>
      <c r="Y66" s="4032"/>
      <c r="Z66" s="4032"/>
      <c r="AA66" s="4032"/>
      <c r="AB66" s="70" t="s">
        <v>0</v>
      </c>
      <c r="AC66" s="4038">
        <v>253330</v>
      </c>
      <c r="AD66" s="4038"/>
      <c r="AE66" s="4038"/>
      <c r="AF66" s="4038"/>
      <c r="AG66" s="4038"/>
      <c r="AH66" s="4038"/>
      <c r="AI66" s="4038"/>
      <c r="AJ66" s="4038"/>
      <c r="AK66" s="4038"/>
      <c r="AL66" s="832" t="s">
        <v>1</v>
      </c>
      <c r="AM66" s="70" t="s">
        <v>0</v>
      </c>
      <c r="AN66" s="4038">
        <v>0</v>
      </c>
      <c r="AO66" s="4038"/>
      <c r="AP66" s="4038"/>
      <c r="AQ66" s="4038"/>
      <c r="AR66" s="4038"/>
      <c r="AS66" s="4038"/>
      <c r="AT66" s="4038"/>
      <c r="AU66" s="4038"/>
      <c r="AV66" s="4038"/>
      <c r="AW66" s="72" t="s">
        <v>1</v>
      </c>
    </row>
    <row r="67" spans="2:49" ht="12.75" customHeight="1">
      <c r="B67" s="4054" t="s">
        <v>1382</v>
      </c>
      <c r="C67" s="4055"/>
      <c r="D67" s="4055"/>
      <c r="E67" s="4055"/>
      <c r="F67" s="4055"/>
      <c r="G67" s="4055"/>
      <c r="H67" s="4055"/>
      <c r="I67" s="4055"/>
      <c r="J67" s="4055"/>
      <c r="K67" s="4055"/>
      <c r="L67" s="4055"/>
      <c r="M67" s="4055"/>
      <c r="N67" s="4055"/>
      <c r="O67" s="4055"/>
      <c r="P67" s="4055"/>
      <c r="Q67" s="4055"/>
      <c r="R67" s="4055"/>
      <c r="S67" s="4055"/>
      <c r="T67" s="4055"/>
      <c r="U67" s="4055"/>
      <c r="V67" s="4055"/>
      <c r="W67" s="4056"/>
      <c r="X67" s="3281">
        <v>8119</v>
      </c>
      <c r="Y67" s="4032"/>
      <c r="Z67" s="4032"/>
      <c r="AA67" s="4032"/>
      <c r="AB67" s="70" t="s">
        <v>0</v>
      </c>
      <c r="AC67" s="4038">
        <v>416767</v>
      </c>
      <c r="AD67" s="4038"/>
      <c r="AE67" s="4038"/>
      <c r="AF67" s="4038"/>
      <c r="AG67" s="4038"/>
      <c r="AH67" s="4038"/>
      <c r="AI67" s="4038"/>
      <c r="AJ67" s="4038"/>
      <c r="AK67" s="4038"/>
      <c r="AL67" s="832" t="s">
        <v>1</v>
      </c>
      <c r="AM67" s="70" t="s">
        <v>0</v>
      </c>
      <c r="AN67" s="4038">
        <v>362519</v>
      </c>
      <c r="AO67" s="4038"/>
      <c r="AP67" s="4038"/>
      <c r="AQ67" s="4038"/>
      <c r="AR67" s="4038"/>
      <c r="AS67" s="4038"/>
      <c r="AT67" s="4038"/>
      <c r="AU67" s="4038"/>
      <c r="AV67" s="4038"/>
      <c r="AW67" s="72" t="s">
        <v>1</v>
      </c>
    </row>
    <row r="68" spans="2:49" ht="12.75" customHeight="1">
      <c r="B68" s="4054" t="s">
        <v>1383</v>
      </c>
      <c r="C68" s="4055"/>
      <c r="D68" s="4055"/>
      <c r="E68" s="4055"/>
      <c r="F68" s="4055"/>
      <c r="G68" s="4055"/>
      <c r="H68" s="4055"/>
      <c r="I68" s="4055"/>
      <c r="J68" s="4055"/>
      <c r="K68" s="4055"/>
      <c r="L68" s="4055"/>
      <c r="M68" s="4055"/>
      <c r="N68" s="4055"/>
      <c r="O68" s="4055"/>
      <c r="P68" s="4055"/>
      <c r="Q68" s="4055"/>
      <c r="R68" s="4055"/>
      <c r="S68" s="4055"/>
      <c r="T68" s="4055"/>
      <c r="U68" s="4055"/>
      <c r="V68" s="4055"/>
      <c r="W68" s="4056"/>
      <c r="X68" s="3281">
        <v>8120</v>
      </c>
      <c r="Y68" s="4032"/>
      <c r="Z68" s="4032"/>
      <c r="AA68" s="4032"/>
      <c r="AB68" s="70" t="s">
        <v>0</v>
      </c>
      <c r="AC68" s="4038">
        <v>2498</v>
      </c>
      <c r="AD68" s="4038"/>
      <c r="AE68" s="4038"/>
      <c r="AF68" s="4038"/>
      <c r="AG68" s="4038"/>
      <c r="AH68" s="4038"/>
      <c r="AI68" s="4038"/>
      <c r="AJ68" s="4038"/>
      <c r="AK68" s="4038"/>
      <c r="AL68" s="832" t="s">
        <v>1</v>
      </c>
      <c r="AM68" s="70" t="s">
        <v>0</v>
      </c>
      <c r="AN68" s="4038">
        <v>109876</v>
      </c>
      <c r="AO68" s="4038"/>
      <c r="AP68" s="4038"/>
      <c r="AQ68" s="4038"/>
      <c r="AR68" s="4038"/>
      <c r="AS68" s="4038"/>
      <c r="AT68" s="4038"/>
      <c r="AU68" s="4038"/>
      <c r="AV68" s="4038"/>
      <c r="AW68" s="72" t="s">
        <v>1</v>
      </c>
    </row>
    <row r="69" spans="2:49" ht="12.75" customHeight="1">
      <c r="B69" s="4040" t="s">
        <v>1384</v>
      </c>
      <c r="C69" s="4041"/>
      <c r="D69" s="4041"/>
      <c r="E69" s="4041"/>
      <c r="F69" s="4041"/>
      <c r="G69" s="4041"/>
      <c r="H69" s="4041"/>
      <c r="I69" s="4041"/>
      <c r="J69" s="4041"/>
      <c r="K69" s="4041"/>
      <c r="L69" s="4041"/>
      <c r="M69" s="4041"/>
      <c r="N69" s="4041"/>
      <c r="O69" s="4041"/>
      <c r="P69" s="4041"/>
      <c r="Q69" s="4041"/>
      <c r="R69" s="4041"/>
      <c r="S69" s="4041"/>
      <c r="T69" s="4041"/>
      <c r="U69" s="4041"/>
      <c r="V69" s="4041"/>
      <c r="W69" s="4042"/>
      <c r="X69" s="3281">
        <v>8121</v>
      </c>
      <c r="Y69" s="4032"/>
      <c r="Z69" s="4032"/>
      <c r="AA69" s="4032"/>
      <c r="AB69" s="70" t="s">
        <v>0</v>
      </c>
      <c r="AC69" s="4038">
        <v>326</v>
      </c>
      <c r="AD69" s="4038"/>
      <c r="AE69" s="4038"/>
      <c r="AF69" s="4038"/>
      <c r="AG69" s="4038"/>
      <c r="AH69" s="4038"/>
      <c r="AI69" s="4038"/>
      <c r="AJ69" s="4038"/>
      <c r="AK69" s="4038"/>
      <c r="AL69" s="832" t="s">
        <v>1</v>
      </c>
      <c r="AM69" s="70" t="s">
        <v>0</v>
      </c>
      <c r="AN69" s="4038">
        <v>6584</v>
      </c>
      <c r="AO69" s="4038"/>
      <c r="AP69" s="4038"/>
      <c r="AQ69" s="4038"/>
      <c r="AR69" s="4038"/>
      <c r="AS69" s="4038"/>
      <c r="AT69" s="4038"/>
      <c r="AU69" s="4038"/>
      <c r="AV69" s="4038"/>
      <c r="AW69" s="72" t="s">
        <v>1</v>
      </c>
    </row>
    <row r="70" spans="2:49" ht="12.75" customHeight="1">
      <c r="B70" s="4040" t="s">
        <v>1338</v>
      </c>
      <c r="C70" s="4041"/>
      <c r="D70" s="4041"/>
      <c r="E70" s="4041"/>
      <c r="F70" s="4041"/>
      <c r="G70" s="4041"/>
      <c r="H70" s="4041"/>
      <c r="I70" s="4041"/>
      <c r="J70" s="4041"/>
      <c r="K70" s="4041"/>
      <c r="L70" s="4041"/>
      <c r="M70" s="4041"/>
      <c r="N70" s="4041"/>
      <c r="O70" s="4041"/>
      <c r="P70" s="4041"/>
      <c r="Q70" s="4041"/>
      <c r="R70" s="4041"/>
      <c r="S70" s="4041"/>
      <c r="T70" s="4041"/>
      <c r="U70" s="4041"/>
      <c r="V70" s="4041"/>
      <c r="W70" s="4042"/>
      <c r="X70" s="3279">
        <v>8122</v>
      </c>
      <c r="Y70" s="3280"/>
      <c r="Z70" s="3280"/>
      <c r="AA70" s="3281"/>
      <c r="AB70" s="4171" t="s">
        <v>0</v>
      </c>
      <c r="AC70" s="4103">
        <v>37199</v>
      </c>
      <c r="AD70" s="4103"/>
      <c r="AE70" s="4103"/>
      <c r="AF70" s="4103"/>
      <c r="AG70" s="4103"/>
      <c r="AH70" s="4103"/>
      <c r="AI70" s="4103"/>
      <c r="AJ70" s="4103"/>
      <c r="AK70" s="4103"/>
      <c r="AL70" s="4173" t="s">
        <v>1</v>
      </c>
      <c r="AM70" s="4171" t="s">
        <v>0</v>
      </c>
      <c r="AN70" s="4103">
        <v>24413</v>
      </c>
      <c r="AO70" s="4103"/>
      <c r="AP70" s="4103"/>
      <c r="AQ70" s="4103"/>
      <c r="AR70" s="4103"/>
      <c r="AS70" s="4103"/>
      <c r="AT70" s="4103"/>
      <c r="AU70" s="4103"/>
      <c r="AV70" s="4103"/>
      <c r="AW70" s="1674" t="s">
        <v>1</v>
      </c>
    </row>
    <row r="71" spans="2:49" ht="12.75" customHeight="1">
      <c r="B71" s="4046" t="s">
        <v>1339</v>
      </c>
      <c r="C71" s="4047"/>
      <c r="D71" s="4047"/>
      <c r="E71" s="4047"/>
      <c r="F71" s="4047"/>
      <c r="G71" s="4047"/>
      <c r="H71" s="4047"/>
      <c r="I71" s="4047"/>
      <c r="J71" s="4047"/>
      <c r="K71" s="4047"/>
      <c r="L71" s="4047"/>
      <c r="M71" s="4047"/>
      <c r="N71" s="4047"/>
      <c r="O71" s="4047"/>
      <c r="P71" s="4047"/>
      <c r="Q71" s="4047"/>
      <c r="R71" s="4047"/>
      <c r="S71" s="4047"/>
      <c r="T71" s="4047"/>
      <c r="U71" s="4047"/>
      <c r="V71" s="4047"/>
      <c r="W71" s="4048"/>
      <c r="X71" s="4043"/>
      <c r="Y71" s="4044"/>
      <c r="Z71" s="4044"/>
      <c r="AA71" s="4045"/>
      <c r="AB71" s="4172"/>
      <c r="AC71" s="4126"/>
      <c r="AD71" s="4126"/>
      <c r="AE71" s="4126"/>
      <c r="AF71" s="4126"/>
      <c r="AG71" s="4126"/>
      <c r="AH71" s="4126"/>
      <c r="AI71" s="4126"/>
      <c r="AJ71" s="4126"/>
      <c r="AK71" s="4126"/>
      <c r="AL71" s="4174"/>
      <c r="AM71" s="4172"/>
      <c r="AN71" s="4126"/>
      <c r="AO71" s="4126"/>
      <c r="AP71" s="4126"/>
      <c r="AQ71" s="4126"/>
      <c r="AR71" s="4126"/>
      <c r="AS71" s="4126"/>
      <c r="AT71" s="4126"/>
      <c r="AU71" s="4126"/>
      <c r="AV71" s="4126"/>
      <c r="AW71" s="1675"/>
    </row>
    <row r="72" spans="2:49" ht="12.75" customHeight="1">
      <c r="B72" s="4062" t="s">
        <v>1385</v>
      </c>
      <c r="C72" s="4060"/>
      <c r="D72" s="4060"/>
      <c r="E72" s="4060"/>
      <c r="F72" s="4060"/>
      <c r="G72" s="4060"/>
      <c r="H72" s="4060"/>
      <c r="I72" s="4060"/>
      <c r="J72" s="4060"/>
      <c r="K72" s="4060"/>
      <c r="L72" s="4060"/>
      <c r="M72" s="4060"/>
      <c r="N72" s="4060"/>
      <c r="O72" s="4060"/>
      <c r="P72" s="4060"/>
      <c r="Q72" s="4060"/>
      <c r="R72" s="4060"/>
      <c r="S72" s="4060"/>
      <c r="T72" s="4060"/>
      <c r="U72" s="4060"/>
      <c r="V72" s="4060"/>
      <c r="W72" s="4061"/>
      <c r="X72" s="3281">
        <v>8123</v>
      </c>
      <c r="Y72" s="4032"/>
      <c r="Z72" s="4032"/>
      <c r="AA72" s="4032"/>
      <c r="AB72" s="70" t="s">
        <v>0</v>
      </c>
      <c r="AC72" s="4038">
        <v>0</v>
      </c>
      <c r="AD72" s="4038"/>
      <c r="AE72" s="4038"/>
      <c r="AF72" s="4038"/>
      <c r="AG72" s="4038"/>
      <c r="AH72" s="4038"/>
      <c r="AI72" s="4038"/>
      <c r="AJ72" s="4038"/>
      <c r="AK72" s="4038"/>
      <c r="AL72" s="832" t="s">
        <v>1</v>
      </c>
      <c r="AM72" s="70" t="s">
        <v>0</v>
      </c>
      <c r="AN72" s="4038">
        <v>0</v>
      </c>
      <c r="AO72" s="4038"/>
      <c r="AP72" s="4038"/>
      <c r="AQ72" s="4038"/>
      <c r="AR72" s="4038"/>
      <c r="AS72" s="4038"/>
      <c r="AT72" s="4038"/>
      <c r="AU72" s="4038"/>
      <c r="AV72" s="4038"/>
      <c r="AW72" s="72" t="s">
        <v>1</v>
      </c>
    </row>
    <row r="73" spans="2:49" ht="21.75" customHeight="1">
      <c r="B73" s="4059" t="s">
        <v>1386</v>
      </c>
      <c r="C73" s="4060"/>
      <c r="D73" s="4060"/>
      <c r="E73" s="4060"/>
      <c r="F73" s="4060"/>
      <c r="G73" s="4060"/>
      <c r="H73" s="4060"/>
      <c r="I73" s="4060"/>
      <c r="J73" s="4060"/>
      <c r="K73" s="4060"/>
      <c r="L73" s="4060"/>
      <c r="M73" s="4060"/>
      <c r="N73" s="4060"/>
      <c r="O73" s="4060"/>
      <c r="P73" s="4060"/>
      <c r="Q73" s="4060"/>
      <c r="R73" s="4060"/>
      <c r="S73" s="4060"/>
      <c r="T73" s="4060"/>
      <c r="U73" s="4060"/>
      <c r="V73" s="4060"/>
      <c r="W73" s="4061"/>
      <c r="X73" s="4049">
        <v>8124</v>
      </c>
      <c r="Y73" s="4050"/>
      <c r="Z73" s="4050"/>
      <c r="AA73" s="4051"/>
      <c r="AB73" s="70" t="s">
        <v>0</v>
      </c>
      <c r="AC73" s="4038">
        <v>69102</v>
      </c>
      <c r="AD73" s="4038"/>
      <c r="AE73" s="4038"/>
      <c r="AF73" s="4038"/>
      <c r="AG73" s="4038"/>
      <c r="AH73" s="4038"/>
      <c r="AI73" s="4038"/>
      <c r="AJ73" s="4038"/>
      <c r="AK73" s="4038"/>
      <c r="AL73" s="832" t="s">
        <v>1</v>
      </c>
      <c r="AM73" s="70" t="s">
        <v>0</v>
      </c>
      <c r="AN73" s="4038">
        <v>0</v>
      </c>
      <c r="AO73" s="4038"/>
      <c r="AP73" s="4038"/>
      <c r="AQ73" s="4038"/>
      <c r="AR73" s="4038"/>
      <c r="AS73" s="4038"/>
      <c r="AT73" s="4038"/>
      <c r="AU73" s="4038"/>
      <c r="AV73" s="4038"/>
      <c r="AW73" s="72" t="s">
        <v>1</v>
      </c>
    </row>
    <row r="74" spans="2:49" ht="12.75" customHeight="1">
      <c r="B74" s="4062" t="s">
        <v>1387</v>
      </c>
      <c r="C74" s="4060"/>
      <c r="D74" s="4060"/>
      <c r="E74" s="4060"/>
      <c r="F74" s="4060"/>
      <c r="G74" s="4060"/>
      <c r="H74" s="4060"/>
      <c r="I74" s="4060"/>
      <c r="J74" s="4060"/>
      <c r="K74" s="4060"/>
      <c r="L74" s="4060"/>
      <c r="M74" s="4060"/>
      <c r="N74" s="4060"/>
      <c r="O74" s="4060"/>
      <c r="P74" s="4060"/>
      <c r="Q74" s="4060"/>
      <c r="R74" s="4060"/>
      <c r="S74" s="4060"/>
      <c r="T74" s="4060"/>
      <c r="U74" s="4060"/>
      <c r="V74" s="4060"/>
      <c r="W74" s="4061"/>
      <c r="X74" s="4049">
        <v>8125</v>
      </c>
      <c r="Y74" s="4050"/>
      <c r="Z74" s="4050"/>
      <c r="AA74" s="4051"/>
      <c r="AB74" s="70" t="s">
        <v>0</v>
      </c>
      <c r="AC74" s="4038">
        <v>0</v>
      </c>
      <c r="AD74" s="4038"/>
      <c r="AE74" s="4038"/>
      <c r="AF74" s="4038"/>
      <c r="AG74" s="4038"/>
      <c r="AH74" s="4038"/>
      <c r="AI74" s="4038"/>
      <c r="AJ74" s="4038"/>
      <c r="AK74" s="4038"/>
      <c r="AL74" s="832" t="s">
        <v>1</v>
      </c>
      <c r="AM74" s="70" t="s">
        <v>0</v>
      </c>
      <c r="AN74" s="4038">
        <v>0</v>
      </c>
      <c r="AO74" s="4038"/>
      <c r="AP74" s="4038"/>
      <c r="AQ74" s="4038"/>
      <c r="AR74" s="4038"/>
      <c r="AS74" s="4038"/>
      <c r="AT74" s="4038"/>
      <c r="AU74" s="4038"/>
      <c r="AV74" s="4038"/>
      <c r="AW74" s="72" t="s">
        <v>1</v>
      </c>
    </row>
    <row r="75" spans="2:49" ht="12.75" customHeight="1">
      <c r="B75" s="4062" t="s">
        <v>1388</v>
      </c>
      <c r="C75" s="4060"/>
      <c r="D75" s="4060"/>
      <c r="E75" s="4060"/>
      <c r="F75" s="4060"/>
      <c r="G75" s="4060"/>
      <c r="H75" s="4060"/>
      <c r="I75" s="4060"/>
      <c r="J75" s="4060"/>
      <c r="K75" s="4060"/>
      <c r="L75" s="4060"/>
      <c r="M75" s="4060"/>
      <c r="N75" s="4060"/>
      <c r="O75" s="4060"/>
      <c r="P75" s="4060"/>
      <c r="Q75" s="4060"/>
      <c r="R75" s="4060"/>
      <c r="S75" s="4060"/>
      <c r="T75" s="4060"/>
      <c r="U75" s="4060"/>
      <c r="V75" s="4060"/>
      <c r="W75" s="4061"/>
      <c r="X75" s="4049">
        <v>8126</v>
      </c>
      <c r="Y75" s="4050"/>
      <c r="Z75" s="4050"/>
      <c r="AA75" s="4051"/>
      <c r="AB75" s="70" t="s">
        <v>0</v>
      </c>
      <c r="AC75" s="4038">
        <v>0</v>
      </c>
      <c r="AD75" s="4038"/>
      <c r="AE75" s="4038"/>
      <c r="AF75" s="4038"/>
      <c r="AG75" s="4038"/>
      <c r="AH75" s="4038"/>
      <c r="AI75" s="4038"/>
      <c r="AJ75" s="4038"/>
      <c r="AK75" s="4038"/>
      <c r="AL75" s="832" t="s">
        <v>1</v>
      </c>
      <c r="AM75" s="70" t="s">
        <v>0</v>
      </c>
      <c r="AN75" s="4038">
        <v>0</v>
      </c>
      <c r="AO75" s="4038"/>
      <c r="AP75" s="4038"/>
      <c r="AQ75" s="4038"/>
      <c r="AR75" s="4038"/>
      <c r="AS75" s="4038"/>
      <c r="AT75" s="4038"/>
      <c r="AU75" s="4038"/>
      <c r="AV75" s="4038"/>
      <c r="AW75" s="72" t="s">
        <v>1</v>
      </c>
    </row>
    <row r="76" spans="2:49" ht="12.75" customHeight="1">
      <c r="B76" s="4062" t="s">
        <v>1389</v>
      </c>
      <c r="C76" s="4060"/>
      <c r="D76" s="4060"/>
      <c r="E76" s="4060"/>
      <c r="F76" s="4060"/>
      <c r="G76" s="4060"/>
      <c r="H76" s="4060"/>
      <c r="I76" s="4060"/>
      <c r="J76" s="4060"/>
      <c r="K76" s="4060"/>
      <c r="L76" s="4060"/>
      <c r="M76" s="4060"/>
      <c r="N76" s="4060"/>
      <c r="O76" s="4060"/>
      <c r="P76" s="4060"/>
      <c r="Q76" s="4060"/>
      <c r="R76" s="4060"/>
      <c r="S76" s="4060"/>
      <c r="T76" s="4060"/>
      <c r="U76" s="4060"/>
      <c r="V76" s="4060"/>
      <c r="W76" s="4061"/>
      <c r="X76" s="4049">
        <v>8127</v>
      </c>
      <c r="Y76" s="4050"/>
      <c r="Z76" s="4050"/>
      <c r="AA76" s="4051"/>
      <c r="AB76" s="70" t="s">
        <v>0</v>
      </c>
      <c r="AC76" s="4038">
        <v>36128</v>
      </c>
      <c r="AD76" s="4038"/>
      <c r="AE76" s="4038"/>
      <c r="AF76" s="4038"/>
      <c r="AG76" s="4038"/>
      <c r="AH76" s="4038"/>
      <c r="AI76" s="4038"/>
      <c r="AJ76" s="4038"/>
      <c r="AK76" s="4038"/>
      <c r="AL76" s="832" t="s">
        <v>1</v>
      </c>
      <c r="AM76" s="70" t="s">
        <v>0</v>
      </c>
      <c r="AN76" s="4038">
        <v>39980</v>
      </c>
      <c r="AO76" s="4038"/>
      <c r="AP76" s="4038"/>
      <c r="AQ76" s="4038"/>
      <c r="AR76" s="4038"/>
      <c r="AS76" s="4038"/>
      <c r="AT76" s="4038"/>
      <c r="AU76" s="4038"/>
      <c r="AV76" s="4038"/>
      <c r="AW76" s="72" t="s">
        <v>1</v>
      </c>
    </row>
    <row r="77" spans="2:49" ht="26.25" customHeight="1">
      <c r="B77" s="4059" t="s">
        <v>1390</v>
      </c>
      <c r="C77" s="4060"/>
      <c r="D77" s="4060"/>
      <c r="E77" s="4060"/>
      <c r="F77" s="4060"/>
      <c r="G77" s="4060"/>
      <c r="H77" s="4060"/>
      <c r="I77" s="4060"/>
      <c r="J77" s="4060"/>
      <c r="K77" s="4060"/>
      <c r="L77" s="4060"/>
      <c r="M77" s="4060"/>
      <c r="N77" s="4060"/>
      <c r="O77" s="4060"/>
      <c r="P77" s="4060"/>
      <c r="Q77" s="4060"/>
      <c r="R77" s="4060"/>
      <c r="S77" s="4060"/>
      <c r="T77" s="4060"/>
      <c r="U77" s="4060"/>
      <c r="V77" s="4060"/>
      <c r="W77" s="4061"/>
      <c r="X77" s="4049">
        <v>8128</v>
      </c>
      <c r="Y77" s="4050"/>
      <c r="Z77" s="4050"/>
      <c r="AA77" s="4051"/>
      <c r="AB77" s="70" t="s">
        <v>0</v>
      </c>
      <c r="AC77" s="4038">
        <v>0</v>
      </c>
      <c r="AD77" s="4038"/>
      <c r="AE77" s="4038"/>
      <c r="AF77" s="4038"/>
      <c r="AG77" s="4038"/>
      <c r="AH77" s="4038"/>
      <c r="AI77" s="4038"/>
      <c r="AJ77" s="4038"/>
      <c r="AK77" s="4038"/>
      <c r="AL77" s="832" t="s">
        <v>1</v>
      </c>
      <c r="AM77" s="70" t="s">
        <v>0</v>
      </c>
      <c r="AN77" s="4038">
        <v>0</v>
      </c>
      <c r="AO77" s="4038"/>
      <c r="AP77" s="4038"/>
      <c r="AQ77" s="4038"/>
      <c r="AR77" s="4038"/>
      <c r="AS77" s="4038"/>
      <c r="AT77" s="4038"/>
      <c r="AU77" s="4038"/>
      <c r="AV77" s="4038"/>
      <c r="AW77" s="72" t="s">
        <v>1</v>
      </c>
    </row>
    <row r="78" spans="2:49" ht="12.75" customHeight="1">
      <c r="B78" s="4062" t="s">
        <v>1391</v>
      </c>
      <c r="C78" s="4060"/>
      <c r="D78" s="4060"/>
      <c r="E78" s="4060"/>
      <c r="F78" s="4060"/>
      <c r="G78" s="4060"/>
      <c r="H78" s="4060"/>
      <c r="I78" s="4060"/>
      <c r="J78" s="4060"/>
      <c r="K78" s="4060"/>
      <c r="L78" s="4060"/>
      <c r="M78" s="4060"/>
      <c r="N78" s="4060"/>
      <c r="O78" s="4060"/>
      <c r="P78" s="4060"/>
      <c r="Q78" s="4060"/>
      <c r="R78" s="4060"/>
      <c r="S78" s="4060"/>
      <c r="T78" s="4060"/>
      <c r="U78" s="4060"/>
      <c r="V78" s="4060"/>
      <c r="W78" s="4061"/>
      <c r="X78" s="4049">
        <v>8129</v>
      </c>
      <c r="Y78" s="4050"/>
      <c r="Z78" s="4050"/>
      <c r="AA78" s="4051"/>
      <c r="AB78" s="70" t="s">
        <v>0</v>
      </c>
      <c r="AC78" s="4038">
        <v>5325</v>
      </c>
      <c r="AD78" s="4038"/>
      <c r="AE78" s="4038"/>
      <c r="AF78" s="4038"/>
      <c r="AG78" s="4038"/>
      <c r="AH78" s="4038"/>
      <c r="AI78" s="4038"/>
      <c r="AJ78" s="4038"/>
      <c r="AK78" s="4038"/>
      <c r="AL78" s="832" t="s">
        <v>1</v>
      </c>
      <c r="AM78" s="70" t="s">
        <v>0</v>
      </c>
      <c r="AN78" s="4038">
        <v>25961</v>
      </c>
      <c r="AO78" s="4038"/>
      <c r="AP78" s="4038"/>
      <c r="AQ78" s="4038"/>
      <c r="AR78" s="4038"/>
      <c r="AS78" s="4038"/>
      <c r="AT78" s="4038"/>
      <c r="AU78" s="4038"/>
      <c r="AV78" s="4038"/>
      <c r="AW78" s="72" t="s">
        <v>1</v>
      </c>
    </row>
    <row r="79" spans="2:49" ht="26.25" customHeight="1">
      <c r="B79" s="4052" t="s">
        <v>1392</v>
      </c>
      <c r="C79" s="4055"/>
      <c r="D79" s="4055"/>
      <c r="E79" s="4055"/>
      <c r="F79" s="4055"/>
      <c r="G79" s="4055"/>
      <c r="H79" s="4055"/>
      <c r="I79" s="4055"/>
      <c r="J79" s="4055"/>
      <c r="K79" s="4055"/>
      <c r="L79" s="4055"/>
      <c r="M79" s="4055"/>
      <c r="N79" s="4055"/>
      <c r="O79" s="4055"/>
      <c r="P79" s="4055"/>
      <c r="Q79" s="4055"/>
      <c r="R79" s="4055"/>
      <c r="S79" s="4055"/>
      <c r="T79" s="4055"/>
      <c r="U79" s="4055"/>
      <c r="V79" s="4055"/>
      <c r="W79" s="4056"/>
      <c r="X79" s="4049">
        <v>8130</v>
      </c>
      <c r="Y79" s="4050"/>
      <c r="Z79" s="4050"/>
      <c r="AA79" s="4051"/>
      <c r="AB79" s="70" t="s">
        <v>0</v>
      </c>
      <c r="AC79" s="4038">
        <v>7912</v>
      </c>
      <c r="AD79" s="4038"/>
      <c r="AE79" s="4038"/>
      <c r="AF79" s="4038"/>
      <c r="AG79" s="4038"/>
      <c r="AH79" s="4038"/>
      <c r="AI79" s="4038"/>
      <c r="AJ79" s="4038"/>
      <c r="AK79" s="4038"/>
      <c r="AL79" s="832" t="s">
        <v>1</v>
      </c>
      <c r="AM79" s="70" t="s">
        <v>0</v>
      </c>
      <c r="AN79" s="4038">
        <v>15186</v>
      </c>
      <c r="AO79" s="4038"/>
      <c r="AP79" s="4038"/>
      <c r="AQ79" s="4038"/>
      <c r="AR79" s="4038"/>
      <c r="AS79" s="4038"/>
      <c r="AT79" s="4038"/>
      <c r="AU79" s="4038"/>
      <c r="AV79" s="4038"/>
      <c r="AW79" s="72" t="s">
        <v>1</v>
      </c>
    </row>
    <row r="80" spans="2:49" ht="12.75" customHeight="1">
      <c r="B80" s="4054" t="s">
        <v>1393</v>
      </c>
      <c r="C80" s="4055"/>
      <c r="D80" s="4055"/>
      <c r="E80" s="4055"/>
      <c r="F80" s="4055"/>
      <c r="G80" s="4055"/>
      <c r="H80" s="4055"/>
      <c r="I80" s="4055"/>
      <c r="J80" s="4055"/>
      <c r="K80" s="4055"/>
      <c r="L80" s="4055"/>
      <c r="M80" s="4055"/>
      <c r="N80" s="4055"/>
      <c r="O80" s="4055"/>
      <c r="P80" s="4055"/>
      <c r="Q80" s="4055"/>
      <c r="R80" s="4055"/>
      <c r="S80" s="4055"/>
      <c r="T80" s="4055"/>
      <c r="U80" s="4055"/>
      <c r="V80" s="4055"/>
      <c r="W80" s="4056"/>
      <c r="X80" s="4049">
        <v>8131</v>
      </c>
      <c r="Y80" s="4050"/>
      <c r="Z80" s="4050"/>
      <c r="AA80" s="4051"/>
      <c r="AB80" s="70" t="s">
        <v>0</v>
      </c>
      <c r="AC80" s="4038">
        <v>7</v>
      </c>
      <c r="AD80" s="4038"/>
      <c r="AE80" s="4038"/>
      <c r="AF80" s="4038"/>
      <c r="AG80" s="4038"/>
      <c r="AH80" s="4038"/>
      <c r="AI80" s="4038"/>
      <c r="AJ80" s="4038"/>
      <c r="AK80" s="4038"/>
      <c r="AL80" s="832" t="s">
        <v>1</v>
      </c>
      <c r="AM80" s="70" t="s">
        <v>0</v>
      </c>
      <c r="AN80" s="4038">
        <v>0</v>
      </c>
      <c r="AO80" s="4038"/>
      <c r="AP80" s="4038"/>
      <c r="AQ80" s="4038"/>
      <c r="AR80" s="4038"/>
      <c r="AS80" s="4038"/>
      <c r="AT80" s="4038"/>
      <c r="AU80" s="4038"/>
      <c r="AV80" s="4038"/>
      <c r="AW80" s="72" t="s">
        <v>1</v>
      </c>
    </row>
    <row r="81" spans="1:52" ht="12.75" customHeight="1">
      <c r="B81" s="4054" t="s">
        <v>1394</v>
      </c>
      <c r="C81" s="4055"/>
      <c r="D81" s="4055"/>
      <c r="E81" s="4055"/>
      <c r="F81" s="4055"/>
      <c r="G81" s="4055"/>
      <c r="H81" s="4055"/>
      <c r="I81" s="4055"/>
      <c r="J81" s="4055"/>
      <c r="K81" s="4055"/>
      <c r="L81" s="4055"/>
      <c r="M81" s="4055"/>
      <c r="N81" s="4055"/>
      <c r="O81" s="4055"/>
      <c r="P81" s="4055"/>
      <c r="Q81" s="4055"/>
      <c r="R81" s="4055"/>
      <c r="S81" s="4055"/>
      <c r="T81" s="4055"/>
      <c r="U81" s="4055"/>
      <c r="V81" s="4055"/>
      <c r="W81" s="4056"/>
      <c r="X81" s="4049">
        <v>8132</v>
      </c>
      <c r="Y81" s="4050"/>
      <c r="Z81" s="4050"/>
      <c r="AA81" s="4051"/>
      <c r="AB81" s="70" t="s">
        <v>0</v>
      </c>
      <c r="AC81" s="4038">
        <v>2638</v>
      </c>
      <c r="AD81" s="4038"/>
      <c r="AE81" s="4038"/>
      <c r="AF81" s="4038"/>
      <c r="AG81" s="4038"/>
      <c r="AH81" s="4038"/>
      <c r="AI81" s="4038"/>
      <c r="AJ81" s="4038"/>
      <c r="AK81" s="4038"/>
      <c r="AL81" s="832" t="s">
        <v>1</v>
      </c>
      <c r="AM81" s="70" t="s">
        <v>0</v>
      </c>
      <c r="AN81" s="4038">
        <v>859</v>
      </c>
      <c r="AO81" s="4038"/>
      <c r="AP81" s="4038"/>
      <c r="AQ81" s="4038"/>
      <c r="AR81" s="4038"/>
      <c r="AS81" s="4038"/>
      <c r="AT81" s="4038"/>
      <c r="AU81" s="4038"/>
      <c r="AV81" s="4038"/>
      <c r="AW81" s="72" t="s">
        <v>1</v>
      </c>
    </row>
    <row r="82" spans="1:52" ht="12.75" customHeight="1">
      <c r="B82" s="4054" t="s">
        <v>1395</v>
      </c>
      <c r="C82" s="4055"/>
      <c r="D82" s="4055"/>
      <c r="E82" s="4055"/>
      <c r="F82" s="4055"/>
      <c r="G82" s="4055"/>
      <c r="H82" s="4055"/>
      <c r="I82" s="4055"/>
      <c r="J82" s="4055"/>
      <c r="K82" s="4055"/>
      <c r="L82" s="4055"/>
      <c r="M82" s="4055"/>
      <c r="N82" s="4055"/>
      <c r="O82" s="4055"/>
      <c r="P82" s="4055"/>
      <c r="Q82" s="4055"/>
      <c r="R82" s="4055"/>
      <c r="S82" s="4055"/>
      <c r="T82" s="4055"/>
      <c r="U82" s="4055"/>
      <c r="V82" s="4055"/>
      <c r="W82" s="4056"/>
      <c r="X82" s="4049">
        <v>8133</v>
      </c>
      <c r="Y82" s="4050"/>
      <c r="Z82" s="4050"/>
      <c r="AA82" s="4051"/>
      <c r="AB82" s="70" t="s">
        <v>0</v>
      </c>
      <c r="AC82" s="4038">
        <v>1032</v>
      </c>
      <c r="AD82" s="4038"/>
      <c r="AE82" s="4038"/>
      <c r="AF82" s="4038"/>
      <c r="AG82" s="4038"/>
      <c r="AH82" s="4038"/>
      <c r="AI82" s="4038"/>
      <c r="AJ82" s="4038"/>
      <c r="AK82" s="4038"/>
      <c r="AL82" s="832" t="s">
        <v>1</v>
      </c>
      <c r="AM82" s="70" t="s">
        <v>0</v>
      </c>
      <c r="AN82" s="4038">
        <v>229</v>
      </c>
      <c r="AO82" s="4038"/>
      <c r="AP82" s="4038"/>
      <c r="AQ82" s="4038"/>
      <c r="AR82" s="4038"/>
      <c r="AS82" s="4038"/>
      <c r="AT82" s="4038"/>
      <c r="AU82" s="4038"/>
      <c r="AV82" s="4038"/>
      <c r="AW82" s="72" t="s">
        <v>1</v>
      </c>
    </row>
    <row r="83" spans="1:52" ht="12.75" customHeight="1">
      <c r="B83" s="4054" t="s">
        <v>1396</v>
      </c>
      <c r="C83" s="4055"/>
      <c r="D83" s="4055"/>
      <c r="E83" s="4055"/>
      <c r="F83" s="4055"/>
      <c r="G83" s="4055"/>
      <c r="H83" s="4055"/>
      <c r="I83" s="4055"/>
      <c r="J83" s="4055"/>
      <c r="K83" s="4055"/>
      <c r="L83" s="4055"/>
      <c r="M83" s="4055"/>
      <c r="N83" s="4055"/>
      <c r="O83" s="4055"/>
      <c r="P83" s="4055"/>
      <c r="Q83" s="4055"/>
      <c r="R83" s="4055"/>
      <c r="S83" s="4055"/>
      <c r="T83" s="4055"/>
      <c r="U83" s="4055"/>
      <c r="V83" s="4055"/>
      <c r="W83" s="4056"/>
      <c r="X83" s="4049">
        <v>8134</v>
      </c>
      <c r="Y83" s="4050"/>
      <c r="Z83" s="4050"/>
      <c r="AA83" s="4051"/>
      <c r="AB83" s="70" t="s">
        <v>0</v>
      </c>
      <c r="AC83" s="4038">
        <v>113</v>
      </c>
      <c r="AD83" s="4038"/>
      <c r="AE83" s="4038"/>
      <c r="AF83" s="4038"/>
      <c r="AG83" s="4038"/>
      <c r="AH83" s="4038"/>
      <c r="AI83" s="4038"/>
      <c r="AJ83" s="4038"/>
      <c r="AK83" s="4038"/>
      <c r="AL83" s="832" t="s">
        <v>1</v>
      </c>
      <c r="AM83" s="70" t="s">
        <v>0</v>
      </c>
      <c r="AN83" s="4038">
        <v>57</v>
      </c>
      <c r="AO83" s="4038"/>
      <c r="AP83" s="4038"/>
      <c r="AQ83" s="4038"/>
      <c r="AR83" s="4038"/>
      <c r="AS83" s="4038"/>
      <c r="AT83" s="4038"/>
      <c r="AU83" s="4038"/>
      <c r="AV83" s="4038"/>
      <c r="AW83" s="72" t="s">
        <v>1</v>
      </c>
    </row>
    <row r="84" spans="1:52" ht="12.75" customHeight="1">
      <c r="B84" s="4054" t="s">
        <v>1397</v>
      </c>
      <c r="C84" s="4055"/>
      <c r="D84" s="4055"/>
      <c r="E84" s="4055"/>
      <c r="F84" s="4055"/>
      <c r="G84" s="4055"/>
      <c r="H84" s="4055"/>
      <c r="I84" s="4055"/>
      <c r="J84" s="4055"/>
      <c r="K84" s="4055"/>
      <c r="L84" s="4055"/>
      <c r="M84" s="4055"/>
      <c r="N84" s="4055"/>
      <c r="O84" s="4055"/>
      <c r="P84" s="4055"/>
      <c r="Q84" s="4055"/>
      <c r="R84" s="4055"/>
      <c r="S84" s="4055"/>
      <c r="T84" s="4055"/>
      <c r="U84" s="4055"/>
      <c r="V84" s="4055"/>
      <c r="W84" s="4056"/>
      <c r="X84" s="4049">
        <v>8135</v>
      </c>
      <c r="Y84" s="4050"/>
      <c r="Z84" s="4050"/>
      <c r="AA84" s="4051"/>
      <c r="AB84" s="70" t="s">
        <v>0</v>
      </c>
      <c r="AC84" s="4038">
        <v>0</v>
      </c>
      <c r="AD84" s="4038"/>
      <c r="AE84" s="4038"/>
      <c r="AF84" s="4038"/>
      <c r="AG84" s="4038"/>
      <c r="AH84" s="4038"/>
      <c r="AI84" s="4038"/>
      <c r="AJ84" s="4038"/>
      <c r="AK84" s="4038"/>
      <c r="AL84" s="832" t="s">
        <v>1</v>
      </c>
      <c r="AM84" s="70" t="s">
        <v>0</v>
      </c>
      <c r="AN84" s="4038">
        <v>0</v>
      </c>
      <c r="AO84" s="4038"/>
      <c r="AP84" s="4038"/>
      <c r="AQ84" s="4038"/>
      <c r="AR84" s="4038"/>
      <c r="AS84" s="4038"/>
      <c r="AT84" s="4038"/>
      <c r="AU84" s="4038"/>
      <c r="AV84" s="4038"/>
      <c r="AW84" s="72" t="s">
        <v>1</v>
      </c>
    </row>
    <row r="85" spans="1:52" ht="25.5" customHeight="1">
      <c r="B85" s="4052" t="s">
        <v>1398</v>
      </c>
      <c r="C85" s="4057"/>
      <c r="D85" s="4057"/>
      <c r="E85" s="4057"/>
      <c r="F85" s="4057"/>
      <c r="G85" s="4057"/>
      <c r="H85" s="4057"/>
      <c r="I85" s="4057"/>
      <c r="J85" s="4057"/>
      <c r="K85" s="4057"/>
      <c r="L85" s="4057"/>
      <c r="M85" s="4057"/>
      <c r="N85" s="4057"/>
      <c r="O85" s="4057"/>
      <c r="P85" s="4057"/>
      <c r="Q85" s="4057"/>
      <c r="R85" s="4057"/>
      <c r="S85" s="4057"/>
      <c r="T85" s="4057"/>
      <c r="U85" s="4057"/>
      <c r="V85" s="4057"/>
      <c r="W85" s="4058"/>
      <c r="X85" s="4049">
        <v>8136</v>
      </c>
      <c r="Y85" s="4050"/>
      <c r="Z85" s="4050"/>
      <c r="AA85" s="4051"/>
      <c r="AB85" s="70" t="s">
        <v>0</v>
      </c>
      <c r="AC85" s="4038">
        <v>667769</v>
      </c>
      <c r="AD85" s="4038"/>
      <c r="AE85" s="4038"/>
      <c r="AF85" s="4038"/>
      <c r="AG85" s="4038"/>
      <c r="AH85" s="4038"/>
      <c r="AI85" s="4038"/>
      <c r="AJ85" s="4038"/>
      <c r="AK85" s="4038"/>
      <c r="AL85" s="832" t="s">
        <v>1</v>
      </c>
      <c r="AM85" s="70" t="s">
        <v>0</v>
      </c>
      <c r="AN85" s="4038">
        <v>607800</v>
      </c>
      <c r="AO85" s="4038"/>
      <c r="AP85" s="4038"/>
      <c r="AQ85" s="4038"/>
      <c r="AR85" s="4038"/>
      <c r="AS85" s="4038"/>
      <c r="AT85" s="4038"/>
      <c r="AU85" s="4038"/>
      <c r="AV85" s="4038"/>
      <c r="AW85" s="72" t="s">
        <v>1</v>
      </c>
    </row>
    <row r="86" spans="1:52" ht="25.5" customHeight="1">
      <c r="B86" s="4052" t="s">
        <v>1399</v>
      </c>
      <c r="C86" s="3244"/>
      <c r="D86" s="3244"/>
      <c r="E86" s="3244"/>
      <c r="F86" s="3244"/>
      <c r="G86" s="3244"/>
      <c r="H86" s="3244"/>
      <c r="I86" s="3244"/>
      <c r="J86" s="3244"/>
      <c r="K86" s="3244"/>
      <c r="L86" s="3244"/>
      <c r="M86" s="3244"/>
      <c r="N86" s="3244"/>
      <c r="O86" s="3244"/>
      <c r="P86" s="3244"/>
      <c r="Q86" s="3244"/>
      <c r="R86" s="3244"/>
      <c r="S86" s="3244"/>
      <c r="T86" s="3244"/>
      <c r="U86" s="3244"/>
      <c r="V86" s="3244"/>
      <c r="W86" s="4053"/>
      <c r="X86" s="4049">
        <v>8137</v>
      </c>
      <c r="Y86" s="4050"/>
      <c r="Z86" s="4050"/>
      <c r="AA86" s="4051"/>
      <c r="AB86" s="70" t="s">
        <v>0</v>
      </c>
      <c r="AC86" s="4038">
        <v>60598</v>
      </c>
      <c r="AD86" s="4038"/>
      <c r="AE86" s="4038"/>
      <c r="AF86" s="4038"/>
      <c r="AG86" s="4038"/>
      <c r="AH86" s="4038"/>
      <c r="AI86" s="4038"/>
      <c r="AJ86" s="4038"/>
      <c r="AK86" s="4038"/>
      <c r="AL86" s="832" t="s">
        <v>1</v>
      </c>
      <c r="AM86" s="70" t="s">
        <v>0</v>
      </c>
      <c r="AN86" s="4038">
        <v>54909</v>
      </c>
      <c r="AO86" s="4038"/>
      <c r="AP86" s="4038"/>
      <c r="AQ86" s="4038"/>
      <c r="AR86" s="4038"/>
      <c r="AS86" s="4038"/>
      <c r="AT86" s="4038"/>
      <c r="AU86" s="4038"/>
      <c r="AV86" s="4038"/>
      <c r="AW86" s="72" t="s">
        <v>1</v>
      </c>
    </row>
    <row r="87" spans="1:52" ht="12.75" customHeight="1">
      <c r="B87" s="4040" t="s">
        <v>1400</v>
      </c>
      <c r="C87" s="4041"/>
      <c r="D87" s="4041"/>
      <c r="E87" s="4041"/>
      <c r="F87" s="4041"/>
      <c r="G87" s="4041"/>
      <c r="H87" s="4041"/>
      <c r="I87" s="4041"/>
      <c r="J87" s="4041"/>
      <c r="K87" s="4041"/>
      <c r="L87" s="4041"/>
      <c r="M87" s="4041"/>
      <c r="N87" s="4041"/>
      <c r="O87" s="4041"/>
      <c r="P87" s="4041"/>
      <c r="Q87" s="4041"/>
      <c r="R87" s="4041"/>
      <c r="S87" s="4041"/>
      <c r="T87" s="4041"/>
      <c r="U87" s="4041"/>
      <c r="V87" s="4041"/>
      <c r="W87" s="4042"/>
      <c r="X87" s="4049">
        <v>8138</v>
      </c>
      <c r="Y87" s="4050"/>
      <c r="Z87" s="4050"/>
      <c r="AA87" s="4051"/>
      <c r="AB87" s="70" t="s">
        <v>0</v>
      </c>
      <c r="AC87" s="4038">
        <v>7999</v>
      </c>
      <c r="AD87" s="4038"/>
      <c r="AE87" s="4038"/>
      <c r="AF87" s="4038"/>
      <c r="AG87" s="4038"/>
      <c r="AH87" s="4038"/>
      <c r="AI87" s="4038"/>
      <c r="AJ87" s="4038"/>
      <c r="AK87" s="4038"/>
      <c r="AL87" s="832" t="s">
        <v>1</v>
      </c>
      <c r="AM87" s="70" t="s">
        <v>0</v>
      </c>
      <c r="AN87" s="4038">
        <v>5490</v>
      </c>
      <c r="AO87" s="4038"/>
      <c r="AP87" s="4038"/>
      <c r="AQ87" s="4038"/>
      <c r="AR87" s="4038"/>
      <c r="AS87" s="4038"/>
      <c r="AT87" s="4038"/>
      <c r="AU87" s="4038"/>
      <c r="AV87" s="4038"/>
      <c r="AW87" s="72" t="s">
        <v>1</v>
      </c>
    </row>
    <row r="88" spans="1:52" ht="12.75" customHeight="1">
      <c r="B88" s="4040" t="s">
        <v>1401</v>
      </c>
      <c r="C88" s="4041"/>
      <c r="D88" s="4041"/>
      <c r="E88" s="4041"/>
      <c r="F88" s="4041"/>
      <c r="G88" s="4041"/>
      <c r="H88" s="4041"/>
      <c r="I88" s="4041"/>
      <c r="J88" s="4041"/>
      <c r="K88" s="4041"/>
      <c r="L88" s="4041"/>
      <c r="M88" s="4041"/>
      <c r="N88" s="4041"/>
      <c r="O88" s="4041"/>
      <c r="P88" s="4041"/>
      <c r="Q88" s="4041"/>
      <c r="R88" s="4041"/>
      <c r="S88" s="4041"/>
      <c r="T88" s="4041"/>
      <c r="U88" s="4041"/>
      <c r="V88" s="4041"/>
      <c r="W88" s="4042"/>
      <c r="X88" s="3279">
        <v>8139</v>
      </c>
      <c r="Y88" s="3280"/>
      <c r="Z88" s="3280"/>
      <c r="AA88" s="3281"/>
      <c r="AB88" s="4171" t="s">
        <v>0</v>
      </c>
      <c r="AC88" s="4103">
        <v>13306</v>
      </c>
      <c r="AD88" s="4103"/>
      <c r="AE88" s="4103"/>
      <c r="AF88" s="4103"/>
      <c r="AG88" s="4103"/>
      <c r="AH88" s="4103"/>
      <c r="AI88" s="4103"/>
      <c r="AJ88" s="4103"/>
      <c r="AK88" s="4103"/>
      <c r="AL88" s="4173" t="s">
        <v>1</v>
      </c>
      <c r="AM88" s="4171" t="s">
        <v>0</v>
      </c>
      <c r="AN88" s="4103">
        <v>17197</v>
      </c>
      <c r="AO88" s="4103"/>
      <c r="AP88" s="4103"/>
      <c r="AQ88" s="4103"/>
      <c r="AR88" s="4103"/>
      <c r="AS88" s="4103"/>
      <c r="AT88" s="4103"/>
      <c r="AU88" s="4103"/>
      <c r="AV88" s="4103"/>
      <c r="AW88" s="1674" t="s">
        <v>1</v>
      </c>
    </row>
    <row r="89" spans="1:52" ht="12.75" customHeight="1">
      <c r="B89" s="4046" t="s">
        <v>1402</v>
      </c>
      <c r="C89" s="4047"/>
      <c r="D89" s="4047"/>
      <c r="E89" s="4047"/>
      <c r="F89" s="4047"/>
      <c r="G89" s="4047"/>
      <c r="H89" s="4047"/>
      <c r="I89" s="4047"/>
      <c r="J89" s="4047"/>
      <c r="K89" s="4047"/>
      <c r="L89" s="4047"/>
      <c r="M89" s="4047"/>
      <c r="N89" s="4047"/>
      <c r="O89" s="4047"/>
      <c r="P89" s="4047"/>
      <c r="Q89" s="4047"/>
      <c r="R89" s="4047"/>
      <c r="S89" s="4047"/>
      <c r="T89" s="4047"/>
      <c r="U89" s="4047"/>
      <c r="V89" s="4047"/>
      <c r="W89" s="4048"/>
      <c r="X89" s="4043"/>
      <c r="Y89" s="4044"/>
      <c r="Z89" s="4044"/>
      <c r="AA89" s="4045"/>
      <c r="AB89" s="4172"/>
      <c r="AC89" s="4126"/>
      <c r="AD89" s="4126"/>
      <c r="AE89" s="4126"/>
      <c r="AF89" s="4126"/>
      <c r="AG89" s="4126"/>
      <c r="AH89" s="4126"/>
      <c r="AI89" s="4126"/>
      <c r="AJ89" s="4126"/>
      <c r="AK89" s="4126"/>
      <c r="AL89" s="4174"/>
      <c r="AM89" s="4172"/>
      <c r="AN89" s="4126"/>
      <c r="AO89" s="4126"/>
      <c r="AP89" s="4126"/>
      <c r="AQ89" s="4126"/>
      <c r="AR89" s="4126"/>
      <c r="AS89" s="4126"/>
      <c r="AT89" s="4126"/>
      <c r="AU89" s="4126"/>
      <c r="AV89" s="4126"/>
      <c r="AW89" s="1675"/>
    </row>
    <row r="90" spans="1:52" ht="12.75" customHeight="1">
      <c r="B90" s="4029" t="s">
        <v>1403</v>
      </c>
      <c r="C90" s="4030"/>
      <c r="D90" s="4030"/>
      <c r="E90" s="4030"/>
      <c r="F90" s="4030"/>
      <c r="G90" s="4030"/>
      <c r="H90" s="4030"/>
      <c r="I90" s="4030"/>
      <c r="J90" s="4030"/>
      <c r="K90" s="4030"/>
      <c r="L90" s="4030"/>
      <c r="M90" s="4030"/>
      <c r="N90" s="4030"/>
      <c r="O90" s="4030"/>
      <c r="P90" s="4030"/>
      <c r="Q90" s="4030"/>
      <c r="R90" s="4030"/>
      <c r="S90" s="4030"/>
      <c r="T90" s="4030"/>
      <c r="U90" s="4030"/>
      <c r="V90" s="4030"/>
      <c r="W90" s="4031"/>
      <c r="X90" s="3281">
        <v>8140</v>
      </c>
      <c r="Y90" s="4032"/>
      <c r="Z90" s="4032"/>
      <c r="AA90" s="4032"/>
      <c r="AB90" s="70" t="s">
        <v>0</v>
      </c>
      <c r="AC90" s="4038">
        <v>0</v>
      </c>
      <c r="AD90" s="4038"/>
      <c r="AE90" s="4038"/>
      <c r="AF90" s="4038"/>
      <c r="AG90" s="4038"/>
      <c r="AH90" s="4038"/>
      <c r="AI90" s="4038"/>
      <c r="AJ90" s="4038"/>
      <c r="AK90" s="4038"/>
      <c r="AL90" s="832" t="s">
        <v>1</v>
      </c>
      <c r="AM90" s="70" t="s">
        <v>0</v>
      </c>
      <c r="AN90" s="4038">
        <v>10000</v>
      </c>
      <c r="AO90" s="4038"/>
      <c r="AP90" s="4038"/>
      <c r="AQ90" s="4038"/>
      <c r="AR90" s="4038"/>
      <c r="AS90" s="4038"/>
      <c r="AT90" s="4038"/>
      <c r="AU90" s="4038"/>
      <c r="AV90" s="4038"/>
      <c r="AW90" s="72" t="s">
        <v>1</v>
      </c>
    </row>
    <row r="91" spans="1:52" ht="13.5" thickBot="1">
      <c r="B91" s="4033" t="s">
        <v>992</v>
      </c>
      <c r="C91" s="4034"/>
      <c r="D91" s="4034"/>
      <c r="E91" s="4034"/>
      <c r="F91" s="4034"/>
      <c r="G91" s="4034"/>
      <c r="H91" s="4034"/>
      <c r="I91" s="4034"/>
      <c r="J91" s="4034"/>
      <c r="K91" s="4034"/>
      <c r="L91" s="4034"/>
      <c r="M91" s="4034"/>
      <c r="N91" s="4034"/>
      <c r="O91" s="4034"/>
      <c r="P91" s="4034"/>
      <c r="Q91" s="4034"/>
      <c r="R91" s="4034"/>
      <c r="S91" s="4034"/>
      <c r="T91" s="4034"/>
      <c r="U91" s="4034"/>
      <c r="V91" s="4034"/>
      <c r="W91" s="4035"/>
      <c r="X91" s="4036">
        <v>8141</v>
      </c>
      <c r="Y91" s="4037"/>
      <c r="Z91" s="4037"/>
      <c r="AA91" s="4037"/>
      <c r="AB91" s="73" t="s">
        <v>0</v>
      </c>
      <c r="AC91" s="4039">
        <v>418235</v>
      </c>
      <c r="AD91" s="4039"/>
      <c r="AE91" s="4039"/>
      <c r="AF91" s="4039"/>
      <c r="AG91" s="4039"/>
      <c r="AH91" s="4039"/>
      <c r="AI91" s="4039"/>
      <c r="AJ91" s="4039"/>
      <c r="AK91" s="4039"/>
      <c r="AL91" s="833" t="s">
        <v>1</v>
      </c>
      <c r="AM91" s="73" t="s">
        <v>0</v>
      </c>
      <c r="AN91" s="4039">
        <v>629665</v>
      </c>
      <c r="AO91" s="4039"/>
      <c r="AP91" s="4039"/>
      <c r="AQ91" s="4039"/>
      <c r="AR91" s="4039"/>
      <c r="AS91" s="4039"/>
      <c r="AT91" s="4039"/>
      <c r="AU91" s="4039"/>
      <c r="AV91" s="4039"/>
      <c r="AW91" s="75" t="s">
        <v>1</v>
      </c>
    </row>
    <row r="92" spans="1:52">
      <c r="A92" s="695" t="s">
        <v>214</v>
      </c>
      <c r="B92" s="76"/>
      <c r="C92" s="76"/>
      <c r="D92" s="76"/>
      <c r="E92" s="76"/>
      <c r="F92" s="76"/>
      <c r="G92" s="76"/>
      <c r="H92" s="76"/>
      <c r="I92" s="76"/>
      <c r="J92" s="76"/>
      <c r="K92" s="76"/>
      <c r="L92" s="76"/>
      <c r="M92" s="76"/>
      <c r="N92" s="76"/>
      <c r="O92" s="76"/>
      <c r="P92" s="76"/>
      <c r="Q92" s="76"/>
      <c r="R92" s="76"/>
      <c r="S92" s="76"/>
      <c r="T92" s="76"/>
      <c r="U92" s="76"/>
      <c r="V92" s="76"/>
      <c r="W92" s="76"/>
      <c r="X92" s="77"/>
      <c r="Y92" s="77"/>
      <c r="Z92" s="77"/>
      <c r="AA92" s="77"/>
      <c r="AB92" s="78"/>
      <c r="AC92" s="78"/>
      <c r="AD92" s="78"/>
      <c r="AE92" s="78"/>
      <c r="AF92" s="78"/>
      <c r="AG92" s="78"/>
      <c r="AH92" s="78"/>
      <c r="AI92" s="78"/>
      <c r="AJ92" s="78"/>
      <c r="AK92" s="78"/>
      <c r="AL92" s="78"/>
      <c r="AM92" s="78"/>
      <c r="AN92" s="78"/>
      <c r="AO92" s="78"/>
      <c r="AP92" s="78"/>
      <c r="AQ92" s="78"/>
      <c r="AR92" s="78"/>
      <c r="AS92" s="78"/>
      <c r="AT92" s="78"/>
      <c r="AU92" s="78"/>
      <c r="AV92" s="78"/>
      <c r="AW92" s="78"/>
    </row>
    <row r="93" spans="1:52">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row>
    <row r="94" spans="1:52">
      <c r="B94" s="929" t="s">
        <v>286</v>
      </c>
      <c r="C94" s="929"/>
      <c r="D94" s="929"/>
      <c r="E94" s="929"/>
      <c r="F94" s="929"/>
      <c r="G94" s="2056"/>
      <c r="H94" s="2056"/>
      <c r="I94" s="2056"/>
      <c r="J94" s="2056"/>
      <c r="K94" s="2056"/>
      <c r="L94" s="929"/>
      <c r="M94" s="2206" t="s">
        <v>287</v>
      </c>
      <c r="N94" s="2206"/>
      <c r="O94" s="2206"/>
      <c r="P94" s="2206"/>
      <c r="Q94" s="2206"/>
      <c r="R94" s="2206"/>
      <c r="S94" s="2206"/>
      <c r="T94" s="2206"/>
      <c r="U94" s="2206"/>
      <c r="V94" s="2206"/>
      <c r="X94" s="80"/>
      <c r="Y94" s="929"/>
      <c r="Z94" s="929" t="s">
        <v>288</v>
      </c>
      <c r="AA94" s="79"/>
      <c r="AB94" s="81"/>
      <c r="AC94" s="81"/>
      <c r="AD94" s="81"/>
      <c r="AE94" s="81"/>
      <c r="AF94" s="81"/>
      <c r="AG94" s="81"/>
      <c r="AH94" s="81"/>
      <c r="AI94" s="81"/>
      <c r="AJ94" s="2056"/>
      <c r="AK94" s="2056"/>
      <c r="AL94" s="2056"/>
      <c r="AM94" s="2056"/>
      <c r="AN94" s="2056"/>
      <c r="AO94" s="929"/>
      <c r="AP94" s="2206" t="s">
        <v>289</v>
      </c>
      <c r="AQ94" s="2206"/>
      <c r="AR94" s="2206"/>
      <c r="AS94" s="2206"/>
      <c r="AT94" s="2206"/>
      <c r="AU94" s="2206"/>
      <c r="AV94" s="2206"/>
      <c r="AW94" s="2206"/>
      <c r="AX94" s="2206"/>
      <c r="AY94" s="2206"/>
    </row>
    <row r="95" spans="1:52">
      <c r="B95" s="1004"/>
      <c r="C95" s="1004"/>
      <c r="D95" s="1004"/>
      <c r="E95" s="1004"/>
      <c r="F95" s="1004"/>
      <c r="G95" s="4028" t="s">
        <v>291</v>
      </c>
      <c r="H95" s="4028"/>
      <c r="I95" s="4028"/>
      <c r="J95" s="4028"/>
      <c r="K95" s="4028"/>
      <c r="L95" s="1004"/>
      <c r="M95" s="4028" t="s">
        <v>290</v>
      </c>
      <c r="N95" s="4028"/>
      <c r="O95" s="4028"/>
      <c r="P95" s="4028"/>
      <c r="Q95" s="4028"/>
      <c r="R95" s="4028"/>
      <c r="S95" s="4028"/>
      <c r="T95" s="4028"/>
      <c r="U95" s="4028"/>
      <c r="V95" s="4028"/>
      <c r="W95" s="82"/>
      <c r="X95" s="79"/>
      <c r="Y95" s="1004"/>
      <c r="Z95" s="1004"/>
      <c r="AA95" s="1004"/>
      <c r="AB95" s="83"/>
      <c r="AC95" s="83"/>
      <c r="AD95" s="83"/>
      <c r="AE95" s="83"/>
      <c r="AF95" s="83"/>
      <c r="AG95" s="83"/>
      <c r="AH95" s="83"/>
      <c r="AI95" s="83"/>
      <c r="AJ95" s="4028" t="s">
        <v>291</v>
      </c>
      <c r="AK95" s="4028"/>
      <c r="AL95" s="4028"/>
      <c r="AM95" s="4028"/>
      <c r="AN95" s="4028"/>
      <c r="AO95" s="1004"/>
      <c r="AP95" s="4028" t="s">
        <v>290</v>
      </c>
      <c r="AQ95" s="4028"/>
      <c r="AR95" s="4028"/>
      <c r="AS95" s="4028"/>
      <c r="AT95" s="4028"/>
      <c r="AU95" s="4028"/>
      <c r="AV95" s="4028"/>
      <c r="AW95" s="4028"/>
      <c r="AX95" s="4028"/>
      <c r="AY95" s="4028"/>
      <c r="AZ95" s="82"/>
    </row>
    <row r="96" spans="1:52">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row>
    <row r="97" spans="1:51">
      <c r="B97" s="921" t="s">
        <v>4</v>
      </c>
      <c r="C97" s="2206">
        <v>29</v>
      </c>
      <c r="D97" s="2206"/>
      <c r="E97" s="929" t="s">
        <v>5</v>
      </c>
      <c r="F97" s="2206" t="s">
        <v>673</v>
      </c>
      <c r="G97" s="2206"/>
      <c r="H97" s="2206"/>
      <c r="I97" s="2206"/>
      <c r="J97" s="2206"/>
      <c r="K97" s="2206"/>
      <c r="L97" s="2206"/>
      <c r="M97" s="2206"/>
      <c r="N97" s="4027" t="s">
        <v>6</v>
      </c>
      <c r="O97" s="4027"/>
      <c r="P97" s="2207" t="s">
        <v>227</v>
      </c>
      <c r="Q97" s="2207"/>
      <c r="R97" s="922"/>
      <c r="S97" s="922"/>
      <c r="T97" s="922"/>
      <c r="U97" s="922"/>
      <c r="V97" s="922"/>
      <c r="W97" s="922"/>
      <c r="X97" s="922"/>
      <c r="Y97" s="922"/>
      <c r="Z97" s="922"/>
      <c r="AA97" s="922"/>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row>
    <row r="98" spans="1:51">
      <c r="B98" s="921"/>
      <c r="C98" s="88"/>
      <c r="D98" s="88"/>
      <c r="E98" s="929"/>
      <c r="F98" s="88"/>
      <c r="G98" s="88"/>
      <c r="H98" s="88"/>
      <c r="I98" s="88"/>
      <c r="J98" s="88"/>
      <c r="K98" s="88"/>
      <c r="L98" s="88"/>
      <c r="M98" s="88"/>
      <c r="N98" s="1003"/>
      <c r="O98" s="1003"/>
      <c r="P98" s="89"/>
      <c r="Q98" s="89"/>
      <c r="R98" s="922"/>
      <c r="S98" s="922"/>
      <c r="T98" s="922"/>
      <c r="U98" s="922"/>
      <c r="V98" s="922"/>
      <c r="W98" s="922"/>
      <c r="X98" s="922"/>
      <c r="Y98" s="922"/>
      <c r="Z98" s="922"/>
      <c r="AA98" s="922"/>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row>
    <row r="99" spans="1:51">
      <c r="B99" s="921"/>
      <c r="C99" s="88"/>
      <c r="D99" s="88"/>
      <c r="E99" s="929"/>
      <c r="F99" s="88"/>
      <c r="G99" s="88"/>
      <c r="H99" s="88"/>
      <c r="I99" s="88"/>
      <c r="J99" s="88"/>
      <c r="K99" s="88"/>
      <c r="L99" s="88"/>
      <c r="M99" s="88"/>
      <c r="N99" s="1003"/>
      <c r="O99" s="1003"/>
      <c r="P99" s="89"/>
      <c r="Q99" s="89"/>
      <c r="R99" s="922"/>
      <c r="S99" s="922"/>
      <c r="T99" s="922"/>
      <c r="U99" s="922"/>
      <c r="V99" s="922"/>
      <c r="W99" s="922"/>
      <c r="X99" s="922"/>
      <c r="Y99" s="922"/>
      <c r="Z99" s="922"/>
      <c r="AA99" s="922"/>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row>
    <row r="100" spans="1:51" s="90" customFormat="1" ht="11.25">
      <c r="A100" s="539"/>
      <c r="D100" s="1623" t="s">
        <v>295</v>
      </c>
      <c r="E100" s="1623"/>
      <c r="F100" s="1623"/>
      <c r="G100" s="1623"/>
      <c r="H100" s="1623"/>
      <c r="I100" s="1623"/>
      <c r="J100" s="1623"/>
      <c r="K100" s="1623"/>
      <c r="L100" s="1623"/>
      <c r="M100" s="1623"/>
      <c r="N100" s="1623"/>
      <c r="O100" s="1623"/>
      <c r="P100" s="1623"/>
      <c r="Q100" s="1623"/>
      <c r="R100" s="1623"/>
      <c r="S100" s="1623"/>
      <c r="T100" s="1623"/>
      <c r="U100" s="1623"/>
      <c r="V100" s="1623"/>
      <c r="W100" s="1623"/>
      <c r="X100" s="1623"/>
      <c r="Y100" s="1623"/>
      <c r="Z100" s="1623"/>
      <c r="AA100" s="1623"/>
      <c r="AB100" s="1623"/>
      <c r="AC100" s="1623"/>
      <c r="AD100" s="1623"/>
      <c r="AE100" s="1623"/>
      <c r="AF100" s="1623"/>
      <c r="AG100" s="1623"/>
      <c r="AH100" s="1623"/>
      <c r="AI100" s="1623"/>
      <c r="AJ100" s="1623"/>
      <c r="AK100" s="1623"/>
      <c r="AL100" s="1623"/>
      <c r="AM100" s="1623"/>
      <c r="AN100" s="1623"/>
      <c r="AO100" s="1623"/>
      <c r="AP100" s="1623"/>
      <c r="AQ100" s="1623"/>
      <c r="AR100" s="1623"/>
      <c r="AS100" s="1623"/>
      <c r="AT100" s="1623"/>
      <c r="AU100" s="1623"/>
      <c r="AV100" s="1623"/>
      <c r="AW100" s="1623"/>
    </row>
    <row r="101" spans="1:51" s="90" customFormat="1" ht="11.25">
      <c r="A101" s="539"/>
      <c r="D101" s="1623" t="s">
        <v>298</v>
      </c>
      <c r="E101" s="1623"/>
      <c r="F101" s="1623"/>
      <c r="G101" s="1623"/>
      <c r="H101" s="1623"/>
      <c r="I101" s="1623"/>
      <c r="J101" s="1623"/>
      <c r="K101" s="1623"/>
      <c r="L101" s="1623"/>
      <c r="M101" s="1623"/>
      <c r="N101" s="1623"/>
      <c r="O101" s="1623"/>
      <c r="P101" s="1623"/>
      <c r="Q101" s="1623"/>
      <c r="R101" s="1623"/>
      <c r="S101" s="1623"/>
      <c r="T101" s="1623"/>
      <c r="U101" s="1623"/>
      <c r="V101" s="1623"/>
      <c r="W101" s="1623"/>
      <c r="X101" s="1623"/>
      <c r="Y101" s="1623"/>
      <c r="Z101" s="1623"/>
      <c r="AA101" s="1623"/>
      <c r="AB101" s="1623"/>
      <c r="AC101" s="1623"/>
      <c r="AD101" s="1623"/>
      <c r="AE101" s="1623"/>
      <c r="AF101" s="1623"/>
      <c r="AG101" s="1623"/>
      <c r="AH101" s="1623"/>
      <c r="AI101" s="1623"/>
      <c r="AJ101" s="1623"/>
      <c r="AK101" s="1623"/>
      <c r="AL101" s="1623"/>
      <c r="AM101" s="1623"/>
      <c r="AN101" s="1623"/>
      <c r="AO101" s="1623"/>
      <c r="AP101" s="1623"/>
      <c r="AQ101" s="1623"/>
      <c r="AR101" s="1623"/>
      <c r="AS101" s="1623"/>
      <c r="AT101" s="1623"/>
      <c r="AU101" s="1623"/>
      <c r="AV101" s="1623"/>
      <c r="AW101" s="1623"/>
    </row>
    <row r="102" spans="1:51">
      <c r="B102" s="91"/>
      <c r="C102" s="80"/>
      <c r="D102" s="80"/>
      <c r="E102" s="80"/>
      <c r="F102" s="80"/>
      <c r="G102" s="80"/>
      <c r="H102" s="80"/>
      <c r="I102" s="80"/>
      <c r="J102" s="80"/>
      <c r="K102" s="80"/>
      <c r="L102" s="80"/>
      <c r="M102" s="80"/>
      <c r="N102" s="80"/>
      <c r="O102" s="80"/>
      <c r="P102" s="80"/>
      <c r="Q102" s="80"/>
      <c r="R102" s="80"/>
      <c r="S102" s="80"/>
      <c r="T102" s="80"/>
      <c r="U102" s="80"/>
      <c r="V102" s="80"/>
      <c r="W102" s="92" t="s">
        <v>251</v>
      </c>
      <c r="X102" s="80"/>
      <c r="Y102" s="80"/>
      <c r="Z102" s="80"/>
      <c r="AA102" s="80"/>
    </row>
    <row r="103" spans="1:51">
      <c r="B103" s="80"/>
      <c r="C103" s="80"/>
      <c r="D103" s="80"/>
      <c r="E103" s="80"/>
      <c r="F103" s="80"/>
      <c r="G103" s="80"/>
      <c r="H103" s="80"/>
      <c r="I103" s="80"/>
      <c r="J103" s="80"/>
      <c r="K103" s="80"/>
      <c r="L103" s="80"/>
      <c r="M103" s="80"/>
      <c r="N103" s="80"/>
      <c r="O103" s="80"/>
      <c r="P103" s="80"/>
      <c r="Q103" s="80"/>
      <c r="R103" s="80"/>
      <c r="S103" s="80"/>
      <c r="T103" s="80"/>
      <c r="U103" s="80"/>
      <c r="V103" s="80"/>
      <c r="W103" s="93" t="s">
        <v>1325</v>
      </c>
      <c r="X103" s="80"/>
      <c r="Y103" s="80"/>
      <c r="Z103" s="80"/>
      <c r="AA103" s="80"/>
      <c r="AB103" s="4168">
        <f>SUM(AB9:AL46)</f>
        <v>2531807</v>
      </c>
      <c r="AC103" s="4169"/>
      <c r="AD103" s="4169"/>
      <c r="AE103" s="4169"/>
      <c r="AF103" s="4169"/>
      <c r="AG103" s="4169"/>
      <c r="AH103" s="4169"/>
      <c r="AI103" s="4169"/>
      <c r="AJ103" s="4169"/>
      <c r="AK103" s="4169"/>
      <c r="AL103" s="4170"/>
      <c r="AM103" s="4168">
        <f>SUM(AM9:AW46)</f>
        <v>1961566</v>
      </c>
      <c r="AN103" s="4169"/>
      <c r="AO103" s="4169"/>
      <c r="AP103" s="4169"/>
      <c r="AQ103" s="4169"/>
      <c r="AR103" s="4169"/>
      <c r="AS103" s="4169"/>
      <c r="AT103" s="4169"/>
      <c r="AU103" s="4169"/>
      <c r="AV103" s="4169"/>
      <c r="AW103" s="4170"/>
    </row>
    <row r="104" spans="1:51">
      <c r="B104" s="80"/>
      <c r="C104" s="80"/>
      <c r="D104" s="80"/>
      <c r="E104" s="80"/>
      <c r="F104" s="80"/>
      <c r="G104" s="80"/>
      <c r="H104" s="80"/>
      <c r="I104" s="80"/>
      <c r="J104" s="80"/>
      <c r="K104" s="80"/>
      <c r="L104" s="80"/>
      <c r="M104" s="80"/>
      <c r="N104" s="80"/>
      <c r="O104" s="80"/>
      <c r="P104" s="80"/>
      <c r="Q104" s="80"/>
      <c r="R104" s="80"/>
      <c r="S104" s="80"/>
      <c r="T104" s="80"/>
      <c r="U104" s="80"/>
      <c r="V104" s="80"/>
      <c r="W104" s="93" t="s">
        <v>1363</v>
      </c>
      <c r="X104" s="80"/>
      <c r="Y104" s="80"/>
      <c r="Z104" s="80"/>
      <c r="AA104" s="80"/>
      <c r="AB104" s="931" t="s">
        <v>0</v>
      </c>
      <c r="AC104" s="2189">
        <f>SUM(AC49:AK91)</f>
        <v>4502186</v>
      </c>
      <c r="AD104" s="2189"/>
      <c r="AE104" s="2189"/>
      <c r="AF104" s="2189"/>
      <c r="AG104" s="2189"/>
      <c r="AH104" s="2189"/>
      <c r="AI104" s="2189"/>
      <c r="AJ104" s="2189"/>
      <c r="AK104" s="2189"/>
      <c r="AL104" s="932" t="s">
        <v>1</v>
      </c>
      <c r="AM104" s="931" t="s">
        <v>0</v>
      </c>
      <c r="AN104" s="2189">
        <f>SUM(AN49:AV91)</f>
        <v>3236159</v>
      </c>
      <c r="AO104" s="2189"/>
      <c r="AP104" s="2189"/>
      <c r="AQ104" s="2189"/>
      <c r="AR104" s="2189"/>
      <c r="AS104" s="2189"/>
      <c r="AT104" s="2189"/>
      <c r="AU104" s="2189"/>
      <c r="AV104" s="2189"/>
      <c r="AW104" s="932" t="s">
        <v>1</v>
      </c>
    </row>
    <row r="105" spans="1:51">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row>
    <row r="106" spans="1:51">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row>
    <row r="107" spans="1:51">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row>
    <row r="108" spans="1:51">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row>
    <row r="109" spans="1:51">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row>
    <row r="110" spans="1:51">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row>
    <row r="111" spans="1:51">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row>
    <row r="112" spans="1:51">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row>
    <row r="113" spans="2:27">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row>
    <row r="114" spans="2:27">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row>
    <row r="115" spans="2:27">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row>
    <row r="116" spans="2:27">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row>
    <row r="117" spans="2:27">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row>
    <row r="118" spans="2:27">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row>
    <row r="119" spans="2:27">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row>
    <row r="120" spans="2:27">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row>
    <row r="121" spans="2:27">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row>
    <row r="122" spans="2:27">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row>
    <row r="123" spans="2:27">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row>
    <row r="124" spans="2:27">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row>
    <row r="125" spans="2:27">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row>
    <row r="126" spans="2:27">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row>
    <row r="127" spans="2:27">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row>
    <row r="128" spans="2:27">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row>
    <row r="129" spans="2:27">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row>
    <row r="130" spans="2:27">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row>
    <row r="131" spans="2:27">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row>
    <row r="132" spans="2:27">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row>
    <row r="133" spans="2:27">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row>
    <row r="134" spans="2:27">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row>
    <row r="135" spans="2:27">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row>
    <row r="136" spans="2:27">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row>
    <row r="137" spans="2:27">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row>
    <row r="138" spans="2:27">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row>
    <row r="139" spans="2:27">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row>
    <row r="140" spans="2:27">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row>
    <row r="141" spans="2:27">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row>
    <row r="142" spans="2:27">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row>
    <row r="143" spans="2:27">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row>
    <row r="144" spans="2:27">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row>
    <row r="145" spans="2:27">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row>
    <row r="146" spans="2:27">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row>
    <row r="147" spans="2:27">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row>
    <row r="148" spans="2:27">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row>
    <row r="149" spans="2:27">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row>
    <row r="150" spans="2:27">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row>
    <row r="151" spans="2:27">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row>
    <row r="152" spans="2:27">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row>
    <row r="153" spans="2:27">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row>
    <row r="154" spans="2:27">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row>
    <row r="155" spans="2:27">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row>
    <row r="156" spans="2:27">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row>
    <row r="157" spans="2:27">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row>
    <row r="158" spans="2:27">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row>
    <row r="159" spans="2:27">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row>
    <row r="160" spans="2:27">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row>
    <row r="161" spans="2:27">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row>
    <row r="162" spans="2:27">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row>
    <row r="163" spans="2:27">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row>
    <row r="164" spans="2:27">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row>
    <row r="165" spans="2:27">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row>
    <row r="166" spans="2:27">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row>
    <row r="167" spans="2:27">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row>
    <row r="168" spans="2:27">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row>
    <row r="169" spans="2:27">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row>
    <row r="170" spans="2:27">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row>
    <row r="171" spans="2:27">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row>
    <row r="172" spans="2:27">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row>
    <row r="173" spans="2:27">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row>
    <row r="174" spans="2:27">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row>
    <row r="175" spans="2:27">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row>
    <row r="176" spans="2:27">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row>
    <row r="177" spans="2:27">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row>
    <row r="178" spans="2:27">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row>
  </sheetData>
  <sheetProtection formatCells="0" formatColumns="0" autoFilter="0"/>
  <mergeCells count="352">
    <mergeCell ref="AB103:AL103"/>
    <mergeCell ref="AC104:AK104"/>
    <mergeCell ref="AM103:AW103"/>
    <mergeCell ref="AN104:AV104"/>
    <mergeCell ref="AM70:AM71"/>
    <mergeCell ref="AN70:AV71"/>
    <mergeCell ref="AW70:AW71"/>
    <mergeCell ref="AM88:AM89"/>
    <mergeCell ref="AN88:AV89"/>
    <mergeCell ref="AW88:AW89"/>
    <mergeCell ref="AC90:AK90"/>
    <mergeCell ref="AB70:AB71"/>
    <mergeCell ref="AL70:AL71"/>
    <mergeCell ref="AC70:AK71"/>
    <mergeCell ref="AB88:AB89"/>
    <mergeCell ref="AC88:AK89"/>
    <mergeCell ref="AL88:AL89"/>
    <mergeCell ref="AC82:AK82"/>
    <mergeCell ref="AC83:AK83"/>
    <mergeCell ref="AC84:AK84"/>
    <mergeCell ref="AC86:AK86"/>
    <mergeCell ref="AC87:AK87"/>
    <mergeCell ref="AC76:AK76"/>
    <mergeCell ref="AC77:AK77"/>
    <mergeCell ref="B15:W15"/>
    <mergeCell ref="X15:AA15"/>
    <mergeCell ref="AC78:AK78"/>
    <mergeCell ref="AC79:AK79"/>
    <mergeCell ref="AC80:AK80"/>
    <mergeCell ref="AC81:AK81"/>
    <mergeCell ref="AC72:AK72"/>
    <mergeCell ref="AC73:AK73"/>
    <mergeCell ref="AC74:AK74"/>
    <mergeCell ref="AC75:AK75"/>
    <mergeCell ref="AC51:AK51"/>
    <mergeCell ref="AC52:AK52"/>
    <mergeCell ref="AC53:AK53"/>
    <mergeCell ref="AC54:AK54"/>
    <mergeCell ref="AC55:AK55"/>
    <mergeCell ref="AC56:AK56"/>
    <mergeCell ref="B19:W19"/>
    <mergeCell ref="X19:AA19"/>
    <mergeCell ref="AB19:AL19"/>
    <mergeCell ref="B16:W16"/>
    <mergeCell ref="X16:AA16"/>
    <mergeCell ref="AB16:AL16"/>
    <mergeCell ref="B27:W27"/>
    <mergeCell ref="B23:W23"/>
    <mergeCell ref="B2:AW2"/>
    <mergeCell ref="B4:AA4"/>
    <mergeCell ref="AB4:AL5"/>
    <mergeCell ref="AM4:AW5"/>
    <mergeCell ref="B5:W5"/>
    <mergeCell ref="X5:AA5"/>
    <mergeCell ref="D100:AW100"/>
    <mergeCell ref="D101:AW101"/>
    <mergeCell ref="B7:W7"/>
    <mergeCell ref="X7:AA7"/>
    <mergeCell ref="AB7:AL7"/>
    <mergeCell ref="AM7:AW7"/>
    <mergeCell ref="B11:W11"/>
    <mergeCell ref="X11:AA11"/>
    <mergeCell ref="AB11:AL11"/>
    <mergeCell ref="AM11:AW11"/>
    <mergeCell ref="B10:W10"/>
    <mergeCell ref="X10:AA10"/>
    <mergeCell ref="AB10:AL10"/>
    <mergeCell ref="AM10:AW10"/>
    <mergeCell ref="B9:W9"/>
    <mergeCell ref="X9:AA9"/>
    <mergeCell ref="AB9:AL9"/>
    <mergeCell ref="AM9:AW9"/>
    <mergeCell ref="AM14:AW14"/>
    <mergeCell ref="B13:W13"/>
    <mergeCell ref="X13:AA13"/>
    <mergeCell ref="AB13:AL13"/>
    <mergeCell ref="AM13:AW13"/>
    <mergeCell ref="B6:W6"/>
    <mergeCell ref="X6:AA6"/>
    <mergeCell ref="AB6:AL6"/>
    <mergeCell ref="AM6:AW6"/>
    <mergeCell ref="B8:W8"/>
    <mergeCell ref="X8:AA8"/>
    <mergeCell ref="AB8:AL8"/>
    <mergeCell ref="AM8:AW8"/>
    <mergeCell ref="B12:W12"/>
    <mergeCell ref="X12:AA12"/>
    <mergeCell ref="AB12:AL12"/>
    <mergeCell ref="AM12:AW12"/>
    <mergeCell ref="AM16:AW16"/>
    <mergeCell ref="AB15:AL15"/>
    <mergeCell ref="AM15:AW15"/>
    <mergeCell ref="B14:W14"/>
    <mergeCell ref="X14:AA14"/>
    <mergeCell ref="B21:W21"/>
    <mergeCell ref="X21:AA22"/>
    <mergeCell ref="AB21:AL22"/>
    <mergeCell ref="AM21:AW22"/>
    <mergeCell ref="B22:W22"/>
    <mergeCell ref="B20:W20"/>
    <mergeCell ref="X20:AA20"/>
    <mergeCell ref="AB20:AL20"/>
    <mergeCell ref="AM20:AW20"/>
    <mergeCell ref="AM19:AW19"/>
    <mergeCell ref="B18:W18"/>
    <mergeCell ref="X18:AA18"/>
    <mergeCell ref="AB18:AL18"/>
    <mergeCell ref="AM18:AW18"/>
    <mergeCell ref="B17:W17"/>
    <mergeCell ref="X17:AA17"/>
    <mergeCell ref="AB17:AL17"/>
    <mergeCell ref="AM17:AW17"/>
    <mergeCell ref="AB14:AL14"/>
    <mergeCell ref="X23:AA23"/>
    <mergeCell ref="AB23:AL23"/>
    <mergeCell ref="B25:W25"/>
    <mergeCell ref="AM27:AW28"/>
    <mergeCell ref="B28:W28"/>
    <mergeCell ref="X27:AA28"/>
    <mergeCell ref="AB27:AL28"/>
    <mergeCell ref="B26:W26"/>
    <mergeCell ref="X25:AA25"/>
    <mergeCell ref="AB25:AL25"/>
    <mergeCell ref="AM25:AW25"/>
    <mergeCell ref="X26:AA26"/>
    <mergeCell ref="AB26:AL26"/>
    <mergeCell ref="AM26:AW26"/>
    <mergeCell ref="AM23:AW23"/>
    <mergeCell ref="B24:W24"/>
    <mergeCell ref="X24:AA24"/>
    <mergeCell ref="AB24:AL24"/>
    <mergeCell ref="AM24:AW24"/>
    <mergeCell ref="B29:W29"/>
    <mergeCell ref="X29:AA31"/>
    <mergeCell ref="AB29:AL31"/>
    <mergeCell ref="AM29:AW31"/>
    <mergeCell ref="B30:W30"/>
    <mergeCell ref="B31:W31"/>
    <mergeCell ref="AM32:AW32"/>
    <mergeCell ref="B33:W33"/>
    <mergeCell ref="X33:AA34"/>
    <mergeCell ref="AB33:AL34"/>
    <mergeCell ref="AM33:AW34"/>
    <mergeCell ref="B34:W34"/>
    <mergeCell ref="B32:W32"/>
    <mergeCell ref="X32:AA32"/>
    <mergeCell ref="AB32:AL32"/>
    <mergeCell ref="B38:W38"/>
    <mergeCell ref="X38:AA38"/>
    <mergeCell ref="AB38:AL38"/>
    <mergeCell ref="AM38:AW38"/>
    <mergeCell ref="B36:W36"/>
    <mergeCell ref="X36:AA37"/>
    <mergeCell ref="AB36:AL37"/>
    <mergeCell ref="AM36:AW37"/>
    <mergeCell ref="B37:W37"/>
    <mergeCell ref="B35:W35"/>
    <mergeCell ref="X35:AA35"/>
    <mergeCell ref="AB35:AL35"/>
    <mergeCell ref="AM35:AW35"/>
    <mergeCell ref="B43:W43"/>
    <mergeCell ref="X43:AA43"/>
    <mergeCell ref="AB43:AL43"/>
    <mergeCell ref="AM43:AW43"/>
    <mergeCell ref="B42:W42"/>
    <mergeCell ref="X42:AA42"/>
    <mergeCell ref="AB42:AL42"/>
    <mergeCell ref="AM42:AW42"/>
    <mergeCell ref="B41:W41"/>
    <mergeCell ref="X41:AA41"/>
    <mergeCell ref="AB41:AL41"/>
    <mergeCell ref="AM41:AW41"/>
    <mergeCell ref="B40:W40"/>
    <mergeCell ref="X40:AA40"/>
    <mergeCell ref="AB40:AL40"/>
    <mergeCell ref="AM40:AW40"/>
    <mergeCell ref="B39:W39"/>
    <mergeCell ref="X39:AA39"/>
    <mergeCell ref="AB39:AL39"/>
    <mergeCell ref="AM39:AW39"/>
    <mergeCell ref="B44:W44"/>
    <mergeCell ref="X44:AA44"/>
    <mergeCell ref="AB44:AL44"/>
    <mergeCell ref="AM44:AW44"/>
    <mergeCell ref="B48:W48"/>
    <mergeCell ref="X48:AA48"/>
    <mergeCell ref="B47:W47"/>
    <mergeCell ref="X47:AA47"/>
    <mergeCell ref="AC47:AK47"/>
    <mergeCell ref="AN47:AV47"/>
    <mergeCell ref="B45:W45"/>
    <mergeCell ref="X45:AA45"/>
    <mergeCell ref="AB45:AL45"/>
    <mergeCell ref="AM45:AW45"/>
    <mergeCell ref="B50:W50"/>
    <mergeCell ref="X50:AA50"/>
    <mergeCell ref="B46:W46"/>
    <mergeCell ref="X46:AA46"/>
    <mergeCell ref="AB46:AL46"/>
    <mergeCell ref="AM46:AW46"/>
    <mergeCell ref="AC48:AK48"/>
    <mergeCell ref="AN48:AV48"/>
    <mergeCell ref="AC49:AK49"/>
    <mergeCell ref="AC50:AK50"/>
    <mergeCell ref="B49:W49"/>
    <mergeCell ref="X49:AA49"/>
    <mergeCell ref="AN49:AV49"/>
    <mergeCell ref="AN50:AV50"/>
    <mergeCell ref="B55:W55"/>
    <mergeCell ref="X55:AA55"/>
    <mergeCell ref="B52:W52"/>
    <mergeCell ref="X52:AA52"/>
    <mergeCell ref="B51:W51"/>
    <mergeCell ref="X51:AA51"/>
    <mergeCell ref="AN55:AV55"/>
    <mergeCell ref="AN56:AV56"/>
    <mergeCell ref="B54:W54"/>
    <mergeCell ref="X54:AA54"/>
    <mergeCell ref="B53:W53"/>
    <mergeCell ref="X53:AA53"/>
    <mergeCell ref="AN51:AV51"/>
    <mergeCell ref="AN52:AV52"/>
    <mergeCell ref="AN53:AV53"/>
    <mergeCell ref="AN54:AV54"/>
    <mergeCell ref="B59:W59"/>
    <mergeCell ref="X59:AA59"/>
    <mergeCell ref="AC59:AK59"/>
    <mergeCell ref="AC60:AK60"/>
    <mergeCell ref="AN59:AV59"/>
    <mergeCell ref="AN60:AV60"/>
    <mergeCell ref="B58:W58"/>
    <mergeCell ref="X58:AA58"/>
    <mergeCell ref="B56:W56"/>
    <mergeCell ref="X56:AA56"/>
    <mergeCell ref="B57:W57"/>
    <mergeCell ref="X57:AA57"/>
    <mergeCell ref="AC57:AK57"/>
    <mergeCell ref="AC58:AK58"/>
    <mergeCell ref="AN57:AV57"/>
    <mergeCell ref="AN58:AV58"/>
    <mergeCell ref="B61:W61"/>
    <mergeCell ref="X61:AA61"/>
    <mergeCell ref="AC61:AK61"/>
    <mergeCell ref="AC62:AK62"/>
    <mergeCell ref="AN61:AV61"/>
    <mergeCell ref="AN62:AV62"/>
    <mergeCell ref="B60:W60"/>
    <mergeCell ref="X60:AA60"/>
    <mergeCell ref="B65:W65"/>
    <mergeCell ref="X65:AA65"/>
    <mergeCell ref="AC65:AK65"/>
    <mergeCell ref="B64:W64"/>
    <mergeCell ref="X64:AA64"/>
    <mergeCell ref="B63:W63"/>
    <mergeCell ref="X63:AA63"/>
    <mergeCell ref="AC63:AK63"/>
    <mergeCell ref="AC64:AK64"/>
    <mergeCell ref="AN63:AV63"/>
    <mergeCell ref="AN64:AV64"/>
    <mergeCell ref="B62:W62"/>
    <mergeCell ref="X62:AA62"/>
    <mergeCell ref="AC66:AK66"/>
    <mergeCell ref="AN65:AV65"/>
    <mergeCell ref="AN66:AV66"/>
    <mergeCell ref="B70:W70"/>
    <mergeCell ref="X70:AA71"/>
    <mergeCell ref="B71:W71"/>
    <mergeCell ref="B69:W69"/>
    <mergeCell ref="X69:AA69"/>
    <mergeCell ref="AC69:AK69"/>
    <mergeCell ref="AN69:AV69"/>
    <mergeCell ref="B68:W68"/>
    <mergeCell ref="X68:AA68"/>
    <mergeCell ref="B67:W67"/>
    <mergeCell ref="X67:AA67"/>
    <mergeCell ref="AC67:AK67"/>
    <mergeCell ref="AC68:AK68"/>
    <mergeCell ref="AN67:AV67"/>
    <mergeCell ref="AN68:AV68"/>
    <mergeCell ref="B66:W66"/>
    <mergeCell ref="X66:AA66"/>
    <mergeCell ref="B74:W74"/>
    <mergeCell ref="X74:AA74"/>
    <mergeCell ref="AN74:AV74"/>
    <mergeCell ref="AN75:AV75"/>
    <mergeCell ref="B73:W73"/>
    <mergeCell ref="X73:AA73"/>
    <mergeCell ref="B72:W72"/>
    <mergeCell ref="X72:AA72"/>
    <mergeCell ref="AN72:AV72"/>
    <mergeCell ref="AN73:AV73"/>
    <mergeCell ref="AN76:AV76"/>
    <mergeCell ref="AN77:AV77"/>
    <mergeCell ref="AN78:AV78"/>
    <mergeCell ref="AN79:AV79"/>
    <mergeCell ref="B76:W76"/>
    <mergeCell ref="X76:AA76"/>
    <mergeCell ref="B79:W79"/>
    <mergeCell ref="B75:W75"/>
    <mergeCell ref="X75:AA75"/>
    <mergeCell ref="B80:W80"/>
    <mergeCell ref="X80:AA80"/>
    <mergeCell ref="B82:W82"/>
    <mergeCell ref="X82:AA82"/>
    <mergeCell ref="AN82:AV82"/>
    <mergeCell ref="AN83:AV83"/>
    <mergeCell ref="B77:W77"/>
    <mergeCell ref="X77:AA77"/>
    <mergeCell ref="AN81:AV81"/>
    <mergeCell ref="X79:AA79"/>
    <mergeCell ref="B78:W78"/>
    <mergeCell ref="X78:AA78"/>
    <mergeCell ref="AN80:AV80"/>
    <mergeCell ref="B84:W84"/>
    <mergeCell ref="B81:W81"/>
    <mergeCell ref="X81:AA81"/>
    <mergeCell ref="AN84:AV84"/>
    <mergeCell ref="AN85:AV85"/>
    <mergeCell ref="AN86:AV86"/>
    <mergeCell ref="X84:AA84"/>
    <mergeCell ref="B85:W85"/>
    <mergeCell ref="B83:W83"/>
    <mergeCell ref="X83:AA83"/>
    <mergeCell ref="X85:AA85"/>
    <mergeCell ref="AN87:AV87"/>
    <mergeCell ref="B88:W88"/>
    <mergeCell ref="X88:AA89"/>
    <mergeCell ref="B89:W89"/>
    <mergeCell ref="B87:W87"/>
    <mergeCell ref="X87:AA87"/>
    <mergeCell ref="B86:W86"/>
    <mergeCell ref="X86:AA86"/>
    <mergeCell ref="AC85:AK85"/>
    <mergeCell ref="C97:D97"/>
    <mergeCell ref="F97:M97"/>
    <mergeCell ref="N97:O97"/>
    <mergeCell ref="P97:Q97"/>
    <mergeCell ref="G95:K95"/>
    <mergeCell ref="M95:V95"/>
    <mergeCell ref="AJ95:AN95"/>
    <mergeCell ref="AP95:AY95"/>
    <mergeCell ref="B90:W90"/>
    <mergeCell ref="X90:AA90"/>
    <mergeCell ref="B91:W91"/>
    <mergeCell ref="X91:AA91"/>
    <mergeCell ref="AN90:AV90"/>
    <mergeCell ref="G94:K94"/>
    <mergeCell ref="M94:V94"/>
    <mergeCell ref="AJ94:AN94"/>
    <mergeCell ref="AC91:AK91"/>
    <mergeCell ref="AN91:AV91"/>
    <mergeCell ref="AP94:AY94"/>
  </mergeCells>
  <phoneticPr fontId="20" type="noConversion"/>
  <pageMargins left="0.74803149606299213" right="0.74803149606299213" top="0.98425196850393704" bottom="0.98425196850393704" header="0.51181102362204722" footer="0.51181102362204722"/>
  <pageSetup paperSize="9" scale="83" fitToHeight="2" orientation="portrait" r:id="rId1"/>
  <headerFooter alignWithMargins="0"/>
  <rowBreaks count="1" manualBreakCount="1">
    <brk id="46" min="1" max="50" man="1"/>
  </rowBreaks>
</worksheet>
</file>

<file path=xl/worksheets/sheet41.xml><?xml version="1.0" encoding="utf-8"?>
<worksheet xmlns="http://schemas.openxmlformats.org/spreadsheetml/2006/main" xmlns:r="http://schemas.openxmlformats.org/officeDocument/2006/relationships">
  <sheetPr codeName="Лист40">
    <tabColor rgb="FFFFFF00"/>
    <pageSetUpPr fitToPage="1"/>
  </sheetPr>
  <dimension ref="A2:FB21"/>
  <sheetViews>
    <sheetView topLeftCell="B1" zoomScaleSheetLayoutView="100" workbookViewId="0">
      <selection activeCell="J20" sqref="J20"/>
    </sheetView>
  </sheetViews>
  <sheetFormatPr defaultRowHeight="12.75"/>
  <cols>
    <col min="1" max="1" width="11.85546875" style="485" hidden="1" customWidth="1"/>
    <col min="2" max="2" width="3.7109375" style="45" customWidth="1"/>
    <col min="3" max="3" width="58.42578125" style="45" customWidth="1"/>
    <col min="4" max="4" width="9.140625" style="45"/>
    <col min="5" max="7" width="13.28515625" style="45" customWidth="1"/>
    <col min="8" max="16384" width="9.140625" style="45"/>
  </cols>
  <sheetData>
    <row r="2" spans="1:7" s="46" customFormat="1" ht="15">
      <c r="A2" s="562"/>
      <c r="C2" s="1718" t="s">
        <v>1404</v>
      </c>
      <c r="D2" s="1718"/>
      <c r="E2" s="1718"/>
      <c r="F2" s="1718"/>
    </row>
    <row r="3" spans="1:7" ht="13.5" thickBot="1">
      <c r="C3" s="901"/>
      <c r="D3" s="901"/>
      <c r="E3" s="901"/>
      <c r="F3" s="901"/>
    </row>
    <row r="4" spans="1:7" ht="42.75" customHeight="1" thickBot="1">
      <c r="C4" s="47" t="s">
        <v>366</v>
      </c>
      <c r="D4" s="48" t="s">
        <v>442</v>
      </c>
      <c r="E4" s="696" t="s">
        <v>1405</v>
      </c>
      <c r="F4" s="696" t="s">
        <v>1406</v>
      </c>
      <c r="G4" s="697" t="s">
        <v>1407</v>
      </c>
    </row>
    <row r="5" spans="1:7" s="49" customFormat="1" ht="12.75" customHeight="1" thickBot="1">
      <c r="A5" s="516" t="s">
        <v>213</v>
      </c>
      <c r="C5" s="50">
        <v>1</v>
      </c>
      <c r="D5" s="51">
        <v>2</v>
      </c>
      <c r="E5" s="52">
        <v>3</v>
      </c>
      <c r="F5" s="52">
        <v>4</v>
      </c>
      <c r="G5" s="53">
        <v>5</v>
      </c>
    </row>
    <row r="6" spans="1:7">
      <c r="C6" s="54" t="s">
        <v>1408</v>
      </c>
      <c r="D6" s="1001" t="s">
        <v>60</v>
      </c>
      <c r="E6" s="43">
        <v>19640043</v>
      </c>
      <c r="F6" s="43">
        <v>16445928</v>
      </c>
      <c r="G6" s="830">
        <v>14195898</v>
      </c>
    </row>
    <row r="7" spans="1:7">
      <c r="C7" s="55" t="s">
        <v>1409</v>
      </c>
      <c r="D7" s="1000" t="s">
        <v>63</v>
      </c>
      <c r="E7" s="44">
        <v>2462838</v>
      </c>
      <c r="F7" s="44">
        <v>3514955</v>
      </c>
      <c r="G7" s="831">
        <v>4089685</v>
      </c>
    </row>
    <row r="8" spans="1:7" ht="28.5" customHeight="1">
      <c r="C8" s="56" t="s">
        <v>1410</v>
      </c>
      <c r="D8" s="1000" t="s">
        <v>61</v>
      </c>
      <c r="E8" s="44">
        <v>0</v>
      </c>
      <c r="F8" s="44">
        <v>0</v>
      </c>
      <c r="G8" s="831">
        <v>0</v>
      </c>
    </row>
    <row r="9" spans="1:7">
      <c r="C9" s="55" t="s">
        <v>1411</v>
      </c>
      <c r="D9" s="1000" t="s">
        <v>64</v>
      </c>
      <c r="E9" s="44">
        <v>0</v>
      </c>
      <c r="F9" s="44">
        <v>0</v>
      </c>
      <c r="G9" s="831">
        <v>0</v>
      </c>
    </row>
    <row r="10" spans="1:7">
      <c r="C10" s="55" t="s">
        <v>1412</v>
      </c>
      <c r="D10" s="1000" t="s">
        <v>65</v>
      </c>
      <c r="E10" s="44"/>
      <c r="F10" s="44">
        <v>0</v>
      </c>
      <c r="G10" s="831">
        <v>0</v>
      </c>
    </row>
    <row r="11" spans="1:7">
      <c r="C11" s="55" t="s">
        <v>1413</v>
      </c>
      <c r="D11" s="1000" t="s">
        <v>66</v>
      </c>
      <c r="E11" s="44">
        <v>0</v>
      </c>
      <c r="F11" s="44">
        <v>0</v>
      </c>
      <c r="G11" s="831">
        <v>0</v>
      </c>
    </row>
    <row r="12" spans="1:7" ht="26.25" customHeight="1">
      <c r="C12" s="56" t="s">
        <v>1414</v>
      </c>
      <c r="D12" s="1000" t="s">
        <v>67</v>
      </c>
      <c r="E12" s="44">
        <v>1099550</v>
      </c>
      <c r="F12" s="44">
        <v>1106851</v>
      </c>
      <c r="G12" s="831">
        <v>1131601</v>
      </c>
    </row>
    <row r="13" spans="1:7" ht="26.25" customHeight="1">
      <c r="C13" s="56" t="s">
        <v>1415</v>
      </c>
      <c r="D13" s="1000" t="s">
        <v>68</v>
      </c>
      <c r="E13" s="835">
        <v>5458</v>
      </c>
      <c r="F13" s="835">
        <v>5327</v>
      </c>
      <c r="G13" s="835">
        <v>5406</v>
      </c>
    </row>
    <row r="14" spans="1:7">
      <c r="C14" s="55" t="s">
        <v>1416</v>
      </c>
      <c r="D14" s="1000" t="s">
        <v>69</v>
      </c>
      <c r="E14" s="836">
        <v>255</v>
      </c>
      <c r="F14" s="836">
        <v>792</v>
      </c>
      <c r="G14" s="837">
        <v>1303</v>
      </c>
    </row>
    <row r="15" spans="1:7">
      <c r="C15" s="55" t="s">
        <v>1417</v>
      </c>
      <c r="D15" s="1000" t="s">
        <v>70</v>
      </c>
      <c r="E15" s="836">
        <v>129556</v>
      </c>
      <c r="F15" s="836">
        <v>130349</v>
      </c>
      <c r="G15" s="837">
        <v>139468</v>
      </c>
    </row>
    <row r="16" spans="1:7">
      <c r="C16" s="55" t="s">
        <v>1418</v>
      </c>
      <c r="D16" s="1000" t="s">
        <v>71</v>
      </c>
      <c r="E16" s="836">
        <v>507986</v>
      </c>
      <c r="F16" s="836">
        <v>386556</v>
      </c>
      <c r="G16" s="837">
        <v>0</v>
      </c>
    </row>
    <row r="17" spans="1:158" ht="26.25" customHeight="1" thickBot="1">
      <c r="C17" s="57" t="s">
        <v>1419</v>
      </c>
      <c r="D17" s="58" t="s">
        <v>62</v>
      </c>
      <c r="E17" s="838">
        <v>0</v>
      </c>
      <c r="F17" s="838">
        <v>0</v>
      </c>
      <c r="G17" s="839">
        <v>0</v>
      </c>
    </row>
    <row r="18" spans="1:158">
      <c r="A18" s="485" t="s">
        <v>214</v>
      </c>
    </row>
    <row r="19" spans="1:158" s="49" customFormat="1" ht="11.25">
      <c r="A19" s="516"/>
      <c r="B19" s="59"/>
      <c r="C19" s="60" t="s">
        <v>295</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row>
    <row r="20" spans="1:158" s="49" customFormat="1" ht="12.75" customHeight="1">
      <c r="A20" s="516"/>
      <c r="C20" s="61" t="s">
        <v>300</v>
      </c>
      <c r="D20" s="911"/>
      <c r="E20" s="911"/>
      <c r="F20" s="911"/>
      <c r="G20" s="911"/>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7"/>
      <c r="BJ20" s="417"/>
      <c r="BK20" s="417"/>
      <c r="BL20" s="417"/>
      <c r="BM20" s="417"/>
      <c r="BN20" s="417"/>
      <c r="BO20" s="417"/>
      <c r="BP20" s="417"/>
      <c r="BQ20" s="417"/>
      <c r="BR20" s="417"/>
      <c r="BS20" s="417"/>
      <c r="BT20" s="417"/>
      <c r="BU20" s="417"/>
      <c r="BV20" s="417"/>
      <c r="BW20" s="417"/>
      <c r="BX20" s="417"/>
      <c r="BY20" s="417"/>
      <c r="BZ20" s="417"/>
      <c r="CA20" s="417"/>
      <c r="CB20" s="417"/>
      <c r="CC20" s="417"/>
      <c r="CD20" s="417"/>
      <c r="CE20" s="417"/>
      <c r="CF20" s="417"/>
      <c r="CG20" s="417"/>
      <c r="CH20" s="417"/>
      <c r="CI20" s="417"/>
      <c r="CJ20" s="417"/>
      <c r="CK20" s="417"/>
      <c r="CL20" s="417"/>
      <c r="CM20" s="417"/>
      <c r="CN20" s="417"/>
      <c r="CO20" s="417"/>
      <c r="CP20" s="417"/>
      <c r="CQ20" s="417"/>
      <c r="CR20" s="417"/>
      <c r="CS20" s="417"/>
      <c r="CT20" s="417"/>
      <c r="CU20" s="417"/>
      <c r="CV20" s="417"/>
      <c r="CW20" s="417"/>
      <c r="CX20" s="417"/>
      <c r="CY20" s="417"/>
      <c r="CZ20" s="417"/>
      <c r="DA20" s="417"/>
      <c r="DB20" s="417"/>
      <c r="DC20" s="417"/>
      <c r="DD20" s="417"/>
      <c r="DE20" s="417"/>
      <c r="DF20" s="417"/>
      <c r="DG20" s="417"/>
      <c r="DH20" s="417"/>
      <c r="DI20" s="417"/>
      <c r="DJ20" s="417"/>
      <c r="DK20" s="417"/>
      <c r="DL20" s="417"/>
      <c r="DM20" s="417"/>
      <c r="DN20" s="417"/>
      <c r="DO20" s="417"/>
      <c r="DP20" s="417"/>
      <c r="DQ20" s="417"/>
      <c r="DR20" s="417"/>
      <c r="DS20" s="417"/>
      <c r="DT20" s="417"/>
      <c r="DU20" s="417"/>
      <c r="DV20" s="417"/>
      <c r="DW20" s="417"/>
      <c r="DX20" s="417"/>
      <c r="DY20" s="417"/>
      <c r="DZ20" s="417"/>
      <c r="EA20" s="417"/>
      <c r="EB20" s="417"/>
      <c r="EC20" s="417"/>
      <c r="ED20" s="417"/>
      <c r="EE20" s="417"/>
      <c r="EF20" s="417"/>
      <c r="EG20" s="417"/>
      <c r="EH20" s="417"/>
      <c r="EI20" s="417"/>
      <c r="EJ20" s="417"/>
      <c r="EK20" s="417"/>
      <c r="EL20" s="417"/>
      <c r="EM20" s="417"/>
      <c r="EN20" s="417"/>
      <c r="EO20" s="417"/>
      <c r="EP20" s="417"/>
      <c r="EQ20" s="417"/>
      <c r="ER20" s="417"/>
      <c r="ES20" s="417"/>
      <c r="ET20" s="417"/>
      <c r="EU20" s="417"/>
      <c r="EV20" s="417"/>
      <c r="EW20" s="417"/>
      <c r="EX20" s="417"/>
      <c r="EY20" s="417"/>
      <c r="EZ20" s="417"/>
      <c r="FA20" s="417"/>
      <c r="FB20" s="417"/>
    </row>
    <row r="21" spans="1:158" s="49" customFormat="1" ht="12.75" customHeight="1">
      <c r="A21" s="516"/>
      <c r="C21" s="61" t="s">
        <v>302</v>
      </c>
      <c r="D21" s="911"/>
      <c r="E21" s="911"/>
      <c r="F21" s="911"/>
      <c r="G21" s="911"/>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7"/>
      <c r="BL21" s="417"/>
      <c r="BM21" s="417"/>
      <c r="BN21" s="417"/>
      <c r="BO21" s="417"/>
      <c r="BP21" s="417"/>
      <c r="BQ21" s="417"/>
      <c r="BR21" s="417"/>
      <c r="BS21" s="417"/>
      <c r="BT21" s="417"/>
      <c r="BU21" s="417"/>
      <c r="BV21" s="417"/>
      <c r="BW21" s="417"/>
      <c r="BX21" s="417"/>
      <c r="BY21" s="417"/>
      <c r="BZ21" s="417"/>
      <c r="CA21" s="417"/>
      <c r="CB21" s="417"/>
      <c r="CC21" s="417"/>
      <c r="CD21" s="417"/>
      <c r="CE21" s="417"/>
      <c r="CF21" s="417"/>
      <c r="CG21" s="417"/>
      <c r="CH21" s="417"/>
      <c r="CI21" s="417"/>
      <c r="CJ21" s="417"/>
      <c r="CK21" s="417"/>
      <c r="CL21" s="417"/>
      <c r="CM21" s="417"/>
      <c r="CN21" s="417"/>
      <c r="CO21" s="417"/>
      <c r="CP21" s="417"/>
      <c r="CQ21" s="417"/>
      <c r="CR21" s="417"/>
      <c r="CS21" s="417"/>
      <c r="CT21" s="417"/>
      <c r="CU21" s="417"/>
      <c r="CV21" s="417"/>
      <c r="CW21" s="417"/>
      <c r="CX21" s="417"/>
      <c r="CY21" s="417"/>
      <c r="CZ21" s="417"/>
      <c r="DA21" s="417"/>
      <c r="DB21" s="417"/>
      <c r="DC21" s="417"/>
      <c r="DD21" s="417"/>
      <c r="DE21" s="417"/>
      <c r="DF21" s="417"/>
      <c r="DG21" s="417"/>
      <c r="DH21" s="417"/>
      <c r="DI21" s="417"/>
      <c r="DJ21" s="417"/>
      <c r="DK21" s="417"/>
      <c r="DL21" s="417"/>
      <c r="DM21" s="417"/>
      <c r="DN21" s="417"/>
      <c r="DO21" s="417"/>
      <c r="DP21" s="417"/>
      <c r="DQ21" s="417"/>
      <c r="DR21" s="417"/>
      <c r="DS21" s="417"/>
      <c r="DT21" s="417"/>
      <c r="DU21" s="417"/>
      <c r="DV21" s="417"/>
      <c r="DW21" s="417"/>
      <c r="DX21" s="417"/>
      <c r="DY21" s="417"/>
      <c r="DZ21" s="417"/>
      <c r="EA21" s="417"/>
      <c r="EB21" s="417"/>
      <c r="EC21" s="417"/>
      <c r="ED21" s="417"/>
      <c r="EE21" s="417"/>
      <c r="EF21" s="417"/>
      <c r="EG21" s="417"/>
      <c r="EH21" s="417"/>
      <c r="EI21" s="417"/>
      <c r="EJ21" s="417"/>
      <c r="EK21" s="417"/>
      <c r="EL21" s="417"/>
      <c r="EM21" s="417"/>
      <c r="EN21" s="417"/>
      <c r="EO21" s="417"/>
      <c r="EP21" s="417"/>
      <c r="EQ21" s="417"/>
      <c r="ER21" s="417"/>
      <c r="ES21" s="417"/>
      <c r="ET21" s="417"/>
      <c r="EU21" s="417"/>
      <c r="EV21" s="417"/>
      <c r="EW21" s="417"/>
      <c r="EX21" s="417"/>
      <c r="EY21" s="417"/>
      <c r="EZ21" s="417"/>
      <c r="FA21" s="417"/>
      <c r="FB21" s="417"/>
    </row>
  </sheetData>
  <sheetProtection formatCells="0" formatColumns="0" autoFilter="0"/>
  <mergeCells count="1">
    <mergeCell ref="C2:F2"/>
  </mergeCells>
  <phoneticPr fontId="20" type="noConversion"/>
  <pageMargins left="0.74803149606299213" right="0.74803149606299213" top="0.98425196850393704" bottom="0.98425196850393704" header="0.51181102362204722" footer="0.51181102362204722"/>
  <pageSetup paperSize="9" scale="79" orientation="portrait" r:id="rId1"/>
  <headerFooter alignWithMargins="0"/>
</worksheet>
</file>

<file path=xl/worksheets/sheet42.xml><?xml version="1.0" encoding="utf-8"?>
<worksheet xmlns="http://schemas.openxmlformats.org/spreadsheetml/2006/main" xmlns:r="http://schemas.openxmlformats.org/officeDocument/2006/relationships">
  <sheetPr codeName="Лист41">
    <tabColor rgb="FFFFFF00"/>
    <pageSetUpPr fitToPage="1"/>
  </sheetPr>
  <dimension ref="A2:Q21"/>
  <sheetViews>
    <sheetView topLeftCell="B1" zoomScale="80" zoomScaleNormal="80" zoomScaleSheetLayoutView="100" workbookViewId="0">
      <selection activeCell="M10" sqref="M10"/>
    </sheetView>
  </sheetViews>
  <sheetFormatPr defaultColWidth="38.140625" defaultRowHeight="12"/>
  <cols>
    <col min="1" max="1" width="11.85546875" style="698" hidden="1" customWidth="1"/>
    <col min="2" max="2" width="38.140625" style="22"/>
    <col min="3" max="3" width="6" style="22" bestFit="1" customWidth="1"/>
    <col min="4" max="6" width="15.7109375" style="22" customWidth="1"/>
    <col min="7" max="7" width="16.5703125" style="22" customWidth="1"/>
    <col min="8" max="10" width="15.7109375" style="22" customWidth="1"/>
    <col min="11" max="11" width="17.7109375" style="22" customWidth="1"/>
    <col min="12" max="17" width="15.7109375" style="22" customWidth="1"/>
    <col min="18" max="18" width="25.5703125" style="22" customWidth="1"/>
    <col min="19" max="16384" width="38.140625" style="22"/>
  </cols>
  <sheetData>
    <row r="2" spans="1:17" ht="15">
      <c r="B2" s="4175" t="s">
        <v>1428</v>
      </c>
      <c r="C2" s="4175"/>
      <c r="D2" s="4175"/>
      <c r="E2" s="4175"/>
      <c r="F2" s="4175"/>
      <c r="G2" s="4175"/>
      <c r="H2" s="4175"/>
      <c r="I2" s="4175"/>
      <c r="J2" s="4175"/>
      <c r="K2" s="4175"/>
      <c r="L2" s="4175"/>
      <c r="M2" s="4175"/>
      <c r="N2" s="4175"/>
      <c r="O2" s="4175"/>
      <c r="P2" s="4175"/>
      <c r="Q2" s="4175"/>
    </row>
    <row r="3" spans="1:17" ht="12.75" thickBot="1"/>
    <row r="4" spans="1:17" ht="12.75">
      <c r="B4" s="23" t="s">
        <v>1427</v>
      </c>
      <c r="C4" s="24" t="s">
        <v>441</v>
      </c>
      <c r="D4" s="25" t="s">
        <v>1436</v>
      </c>
      <c r="E4" s="25" t="s">
        <v>1437</v>
      </c>
      <c r="F4" s="25" t="s">
        <v>1438</v>
      </c>
      <c r="G4" s="25" t="s">
        <v>1439</v>
      </c>
      <c r="H4" s="25" t="s">
        <v>1440</v>
      </c>
      <c r="I4" s="25" t="s">
        <v>1441</v>
      </c>
      <c r="J4" s="25" t="s">
        <v>1442</v>
      </c>
      <c r="K4" s="25" t="s">
        <v>1443</v>
      </c>
      <c r="L4" s="25" t="s">
        <v>1444</v>
      </c>
      <c r="M4" s="25" t="s">
        <v>1445</v>
      </c>
      <c r="N4" s="25" t="s">
        <v>1446</v>
      </c>
      <c r="O4" s="25" t="s">
        <v>1425</v>
      </c>
      <c r="P4" s="25" t="s">
        <v>1420</v>
      </c>
      <c r="Q4" s="26" t="s">
        <v>778</v>
      </c>
    </row>
    <row r="5" spans="1:17" s="700" customFormat="1" ht="11.25">
      <c r="A5" s="699" t="s">
        <v>213</v>
      </c>
      <c r="B5" s="27">
        <v>1</v>
      </c>
      <c r="C5" s="28">
        <v>2</v>
      </c>
      <c r="D5" s="29">
        <v>3</v>
      </c>
      <c r="E5" s="29">
        <v>4</v>
      </c>
      <c r="F5" s="29">
        <v>5</v>
      </c>
      <c r="G5" s="29">
        <v>6</v>
      </c>
      <c r="H5" s="29">
        <v>7</v>
      </c>
      <c r="I5" s="29"/>
      <c r="J5" s="29"/>
      <c r="K5" s="29"/>
      <c r="L5" s="29"/>
      <c r="M5" s="29"/>
      <c r="N5" s="29"/>
      <c r="O5" s="29"/>
      <c r="P5" s="29">
        <v>8</v>
      </c>
      <c r="Q5" s="30">
        <v>9</v>
      </c>
    </row>
    <row r="6" spans="1:17" ht="24" customHeight="1">
      <c r="B6" s="31" t="s">
        <v>1421</v>
      </c>
      <c r="C6" s="32">
        <v>8310</v>
      </c>
      <c r="D6" s="18">
        <v>11377925.055</v>
      </c>
      <c r="E6" s="18">
        <v>5089742.6500000004</v>
      </c>
      <c r="F6" s="18">
        <v>8082197.2800000003</v>
      </c>
      <c r="G6" s="18">
        <v>3518475.8050000002</v>
      </c>
      <c r="H6" s="18">
        <v>6261134.9550000001</v>
      </c>
      <c r="I6" s="18">
        <v>8589177.9370000008</v>
      </c>
      <c r="J6" s="18">
        <v>3065254</v>
      </c>
      <c r="K6" s="18">
        <v>4693288.8760000002</v>
      </c>
      <c r="L6" s="18">
        <v>3162891.04</v>
      </c>
      <c r="M6" s="18">
        <v>7648995.3150000004</v>
      </c>
      <c r="N6" s="18">
        <v>6638238.9840000002</v>
      </c>
      <c r="O6" s="18"/>
      <c r="P6" s="18"/>
      <c r="Q6" s="33">
        <f>SUM(D6:P6)</f>
        <v>68127321.897</v>
      </c>
    </row>
    <row r="7" spans="1:17" ht="24" customHeight="1">
      <c r="B7" s="31" t="s">
        <v>1422</v>
      </c>
      <c r="C7" s="32">
        <v>8320</v>
      </c>
      <c r="D7" s="18"/>
      <c r="E7" s="18"/>
      <c r="F7" s="18"/>
      <c r="G7" s="18"/>
      <c r="H7" s="18"/>
      <c r="I7" s="18"/>
      <c r="J7" s="18"/>
      <c r="K7" s="18"/>
      <c r="L7" s="18"/>
      <c r="M7" s="18"/>
      <c r="N7" s="18"/>
      <c r="O7" s="18"/>
      <c r="P7" s="18"/>
      <c r="Q7" s="33">
        <f t="shared" ref="Q7:Q19" si="0">SUM(D7:P7)</f>
        <v>0</v>
      </c>
    </row>
    <row r="8" spans="1:17" ht="12.75">
      <c r="B8" s="34" t="s">
        <v>1429</v>
      </c>
      <c r="C8" s="412">
        <v>8300</v>
      </c>
      <c r="D8" s="35">
        <f t="shared" ref="D8:P8" si="1">SUM(D10:D12)</f>
        <v>11377925.055</v>
      </c>
      <c r="E8" s="35">
        <f t="shared" si="1"/>
        <v>5089742.6500000004</v>
      </c>
      <c r="F8" s="35">
        <f t="shared" si="1"/>
        <v>8082197.2800000003</v>
      </c>
      <c r="G8" s="35">
        <f t="shared" si="1"/>
        <v>3518475.8049999997</v>
      </c>
      <c r="H8" s="35">
        <f t="shared" si="1"/>
        <v>6261134.9550000001</v>
      </c>
      <c r="I8" s="35">
        <f t="shared" si="1"/>
        <v>8589177.9360000007</v>
      </c>
      <c r="J8" s="35">
        <f t="shared" si="1"/>
        <v>3065254</v>
      </c>
      <c r="K8" s="35">
        <f t="shared" si="1"/>
        <v>4693288.8760000002</v>
      </c>
      <c r="L8" s="35">
        <f t="shared" si="1"/>
        <v>3162891.04</v>
      </c>
      <c r="M8" s="35">
        <f t="shared" si="1"/>
        <v>7648995.3149999995</v>
      </c>
      <c r="N8" s="35">
        <f t="shared" si="1"/>
        <v>6638238.9839999992</v>
      </c>
      <c r="O8" s="35">
        <f t="shared" si="1"/>
        <v>0</v>
      </c>
      <c r="P8" s="35">
        <f t="shared" si="1"/>
        <v>0</v>
      </c>
      <c r="Q8" s="33">
        <f t="shared" si="0"/>
        <v>68127321.895999998</v>
      </c>
    </row>
    <row r="9" spans="1:17" ht="12.75">
      <c r="B9" s="36" t="s">
        <v>318</v>
      </c>
      <c r="C9" s="412"/>
      <c r="D9" s="701"/>
      <c r="E9" s="701"/>
      <c r="F9" s="701"/>
      <c r="G9" s="701"/>
      <c r="H9" s="701"/>
      <c r="I9" s="701"/>
      <c r="J9" s="701"/>
      <c r="K9" s="701"/>
      <c r="L9" s="701"/>
      <c r="M9" s="701"/>
      <c r="N9" s="701"/>
      <c r="O9" s="701"/>
      <c r="P9" s="701"/>
      <c r="Q9" s="33">
        <f t="shared" si="0"/>
        <v>0</v>
      </c>
    </row>
    <row r="10" spans="1:17" ht="12.75">
      <c r="B10" s="37" t="s">
        <v>1430</v>
      </c>
      <c r="C10" s="412">
        <v>8301</v>
      </c>
      <c r="D10" s="848">
        <v>11098769.376</v>
      </c>
      <c r="E10" s="19">
        <v>4981554.4730000002</v>
      </c>
      <c r="F10" s="19">
        <v>7813486.9019999998</v>
      </c>
      <c r="G10" s="19">
        <v>3445683.9240000001</v>
      </c>
      <c r="H10" s="19">
        <v>5630453.1490000002</v>
      </c>
      <c r="I10" s="19">
        <v>8494207.3350000009</v>
      </c>
      <c r="J10" s="19">
        <v>3026350.5869999998</v>
      </c>
      <c r="K10" s="19">
        <v>4389976.2560000001</v>
      </c>
      <c r="L10" s="19">
        <v>3123363.0320000001</v>
      </c>
      <c r="M10" s="19">
        <v>7319999.9560000002</v>
      </c>
      <c r="N10" s="19">
        <v>6346722.3389999997</v>
      </c>
      <c r="O10" s="19">
        <v>0</v>
      </c>
      <c r="P10" s="19"/>
      <c r="Q10" s="33">
        <f t="shared" si="0"/>
        <v>65670567.328999989</v>
      </c>
    </row>
    <row r="11" spans="1:17" ht="12.75">
      <c r="B11" s="37" t="s">
        <v>399</v>
      </c>
      <c r="C11" s="412">
        <v>8302</v>
      </c>
      <c r="D11" s="848">
        <v>51810.93</v>
      </c>
      <c r="E11" s="19">
        <v>72253.08</v>
      </c>
      <c r="F11" s="19">
        <v>193487.342</v>
      </c>
      <c r="G11" s="19">
        <v>43292.834000000003</v>
      </c>
      <c r="H11" s="19">
        <v>610487.65399999998</v>
      </c>
      <c r="I11" s="19">
        <v>48494.563000000002</v>
      </c>
      <c r="J11" s="19">
        <v>17731.655999999999</v>
      </c>
      <c r="K11" s="19">
        <v>69497.744999999995</v>
      </c>
      <c r="L11" s="19">
        <v>13970.946</v>
      </c>
      <c r="M11" s="19">
        <v>296876.74800000002</v>
      </c>
      <c r="N11" s="19">
        <v>258733.47700000001</v>
      </c>
      <c r="O11" s="19">
        <v>0</v>
      </c>
      <c r="P11" s="19"/>
      <c r="Q11" s="33">
        <f t="shared" si="0"/>
        <v>1676636.9750000001</v>
      </c>
    </row>
    <row r="12" spans="1:17" ht="12.75">
      <c r="B12" s="37" t="s">
        <v>1423</v>
      </c>
      <c r="C12" s="412">
        <v>8303</v>
      </c>
      <c r="D12" s="848">
        <v>227344.74900000001</v>
      </c>
      <c r="E12" s="19">
        <v>35935.097000000002</v>
      </c>
      <c r="F12" s="19">
        <v>75223.035999999993</v>
      </c>
      <c r="G12" s="19">
        <v>29499.046999999999</v>
      </c>
      <c r="H12" s="19">
        <v>20194.151999999998</v>
      </c>
      <c r="I12" s="19">
        <v>46476.038</v>
      </c>
      <c r="J12" s="19">
        <v>21171.757000000001</v>
      </c>
      <c r="K12" s="19">
        <v>233814.875</v>
      </c>
      <c r="L12" s="19">
        <v>25557.062000000002</v>
      </c>
      <c r="M12" s="19">
        <v>32118.611000000001</v>
      </c>
      <c r="N12" s="19">
        <v>32783.167999999998</v>
      </c>
      <c r="O12" s="19">
        <v>0</v>
      </c>
      <c r="P12" s="19"/>
      <c r="Q12" s="33">
        <f t="shared" si="0"/>
        <v>780117.59199999995</v>
      </c>
    </row>
    <row r="13" spans="1:17" ht="12.75">
      <c r="B13" s="31" t="s">
        <v>423</v>
      </c>
      <c r="C13" s="32">
        <v>8330</v>
      </c>
      <c r="D13" s="19">
        <v>356.28300000000002</v>
      </c>
      <c r="E13" s="19">
        <v>0</v>
      </c>
      <c r="F13" s="19">
        <v>0</v>
      </c>
      <c r="G13" s="19">
        <v>16665.625</v>
      </c>
      <c r="H13" s="19">
        <v>0.40699999999999997</v>
      </c>
      <c r="I13" s="19">
        <v>0</v>
      </c>
      <c r="J13" s="19">
        <v>169.96600000000001</v>
      </c>
      <c r="K13" s="19">
        <v>6262.442</v>
      </c>
      <c r="L13" s="19">
        <v>20.669</v>
      </c>
      <c r="M13" s="19">
        <v>0</v>
      </c>
      <c r="N13" s="19">
        <v>123</v>
      </c>
      <c r="O13" s="19">
        <v>94550.760999999999</v>
      </c>
      <c r="P13" s="19"/>
      <c r="Q13" s="33">
        <f t="shared" si="0"/>
        <v>118149.15299999999</v>
      </c>
    </row>
    <row r="14" spans="1:17" ht="12.75">
      <c r="B14" s="38" t="s">
        <v>1431</v>
      </c>
      <c r="C14" s="412">
        <v>8340</v>
      </c>
      <c r="D14" s="19">
        <v>-228128.01699999999</v>
      </c>
      <c r="E14" s="19">
        <v>-3306.7159999999999</v>
      </c>
      <c r="F14" s="19">
        <v>-47503.182000000001</v>
      </c>
      <c r="G14" s="19">
        <v>-49565.057999999997</v>
      </c>
      <c r="H14" s="19">
        <v>-72891.399000000005</v>
      </c>
      <c r="I14" s="19">
        <v>-45402.985999999997</v>
      </c>
      <c r="J14" s="19">
        <v>-97268.611000000004</v>
      </c>
      <c r="K14" s="19">
        <v>-99859.274999999994</v>
      </c>
      <c r="L14" s="19">
        <v>-105319.09299999999</v>
      </c>
      <c r="M14" s="19">
        <v>-252716.80300000001</v>
      </c>
      <c r="N14" s="19">
        <v>-48763.362000000001</v>
      </c>
      <c r="O14" s="19">
        <v>-82680</v>
      </c>
      <c r="P14" s="19"/>
      <c r="Q14" s="33">
        <f t="shared" si="0"/>
        <v>-1133404.5019999999</v>
      </c>
    </row>
    <row r="15" spans="1:17" ht="12.75">
      <c r="B15" s="38" t="s">
        <v>1432</v>
      </c>
      <c r="C15" s="412">
        <v>8350</v>
      </c>
      <c r="D15" s="849">
        <v>-597213.07155053597</v>
      </c>
      <c r="E15" s="849">
        <v>-127978.03616400025</v>
      </c>
      <c r="F15" s="849">
        <v>-127191.37742199996</v>
      </c>
      <c r="G15" s="849">
        <v>-151122.77999199985</v>
      </c>
      <c r="H15" s="849">
        <v>-197406.82054799984</v>
      </c>
      <c r="I15" s="849">
        <v>-426191.728902</v>
      </c>
      <c r="J15" s="849">
        <v>-97043.621291999967</v>
      </c>
      <c r="K15" s="849">
        <v>-68142.504510000013</v>
      </c>
      <c r="L15" s="849">
        <v>46700.330932000063</v>
      </c>
      <c r="M15" s="849">
        <v>-276346.33323712769</v>
      </c>
      <c r="N15" s="849">
        <v>-264944.55615999992</v>
      </c>
      <c r="O15" s="849">
        <v>52850.620567999998</v>
      </c>
      <c r="P15" s="18"/>
      <c r="Q15" s="33">
        <f t="shared" si="0"/>
        <v>-2234029.8782776641</v>
      </c>
    </row>
    <row r="16" spans="1:17" ht="12.75">
      <c r="B16" s="34" t="s">
        <v>1433</v>
      </c>
      <c r="C16" s="412">
        <v>8360</v>
      </c>
      <c r="D16" s="20">
        <v>1553697.0492508756</v>
      </c>
      <c r="E16" s="20">
        <v>391589.94601379207</v>
      </c>
      <c r="F16" s="20">
        <v>283173.24039195478</v>
      </c>
      <c r="G16" s="20">
        <v>311182.97412525915</v>
      </c>
      <c r="H16" s="20">
        <v>590095.48639179324</v>
      </c>
      <c r="I16" s="20">
        <v>1263282.6610529188</v>
      </c>
      <c r="J16" s="20">
        <v>131672.36178467178</v>
      </c>
      <c r="K16" s="20">
        <v>48009.600490553814</v>
      </c>
      <c r="L16" s="20">
        <v>-262698.09739508532</v>
      </c>
      <c r="M16" s="20">
        <v>4134.2232354592416</v>
      </c>
      <c r="N16" s="20">
        <v>836502.42097214446</v>
      </c>
      <c r="O16" s="20">
        <v>52850.620567999998</v>
      </c>
      <c r="P16" s="19"/>
      <c r="Q16" s="33">
        <f t="shared" si="0"/>
        <v>5203492.4868823364</v>
      </c>
    </row>
    <row r="17" spans="1:17" ht="12.75">
      <c r="B17" s="34" t="s">
        <v>1434</v>
      </c>
      <c r="C17" s="412">
        <v>8370</v>
      </c>
      <c r="D17" s="19">
        <v>17474557.046080001</v>
      </c>
      <c r="E17" s="20">
        <v>4428923.3261300027</v>
      </c>
      <c r="F17" s="20">
        <v>8291770.2123000026</v>
      </c>
      <c r="G17" s="20">
        <v>4153302.4501300007</v>
      </c>
      <c r="H17" s="20">
        <v>6838435.0525299981</v>
      </c>
      <c r="I17" s="20">
        <v>12261628.211819999</v>
      </c>
      <c r="J17" s="20">
        <v>2895814.6540100016</v>
      </c>
      <c r="K17" s="20">
        <v>5016100.3951999992</v>
      </c>
      <c r="L17" s="20">
        <v>3742329.6512199994</v>
      </c>
      <c r="M17" s="20">
        <v>8705332.960339997</v>
      </c>
      <c r="N17" s="20">
        <v>6270996.8959599957</v>
      </c>
      <c r="O17" s="20">
        <v>5029012.3290300369</v>
      </c>
      <c r="P17" s="20"/>
      <c r="Q17" s="33">
        <f t="shared" si="0"/>
        <v>85108203.18475005</v>
      </c>
    </row>
    <row r="18" spans="1:17" ht="12.75">
      <c r="B18" s="38" t="s">
        <v>1424</v>
      </c>
      <c r="C18" s="412">
        <v>8371</v>
      </c>
      <c r="D18" s="18">
        <v>17011416.649999999</v>
      </c>
      <c r="E18" s="18">
        <v>4120191.8390000002</v>
      </c>
      <c r="F18" s="18">
        <v>7486453.574</v>
      </c>
      <c r="G18" s="18">
        <v>3688009.6949999998</v>
      </c>
      <c r="H18" s="18">
        <v>5985808.7359999996</v>
      </c>
      <c r="I18" s="18">
        <v>10730920.245999999</v>
      </c>
      <c r="J18" s="18">
        <v>2547687.682</v>
      </c>
      <c r="K18" s="18">
        <v>4573522</v>
      </c>
      <c r="L18" s="18">
        <v>3575827.4249999998</v>
      </c>
      <c r="M18" s="18">
        <v>5413759.5599999996</v>
      </c>
      <c r="N18" s="18">
        <v>5567083.6119999997</v>
      </c>
      <c r="O18" s="18">
        <v>1593458.686</v>
      </c>
      <c r="P18" s="18"/>
      <c r="Q18" s="33">
        <f t="shared" si="0"/>
        <v>72294139.705000013</v>
      </c>
    </row>
    <row r="19" spans="1:17" ht="12.75">
      <c r="B19" s="34" t="s">
        <v>1435</v>
      </c>
      <c r="C19" s="412">
        <v>8380</v>
      </c>
      <c r="D19" s="20">
        <v>1748544.8784900159</v>
      </c>
      <c r="E19" s="20">
        <v>579290.39390999824</v>
      </c>
      <c r="F19" s="20">
        <v>1420382.0855799988</v>
      </c>
      <c r="G19" s="20">
        <v>750245.32115999982</v>
      </c>
      <c r="H19" s="20">
        <v>1372024.3155600019</v>
      </c>
      <c r="I19" s="20">
        <v>1075325.0423799977</v>
      </c>
      <c r="J19" s="20">
        <v>466375.28326999769</v>
      </c>
      <c r="K19" s="20">
        <v>1032153.1576400027</v>
      </c>
      <c r="L19" s="20">
        <v>508771.05145000294</v>
      </c>
      <c r="M19" s="20">
        <v>2657118.7030000016</v>
      </c>
      <c r="N19" s="20">
        <v>1131453.2697799951</v>
      </c>
      <c r="O19" s="20">
        <v>21849130.935530007</v>
      </c>
      <c r="P19" s="20"/>
      <c r="Q19" s="33">
        <f t="shared" si="0"/>
        <v>34590814.437750019</v>
      </c>
    </row>
    <row r="20" spans="1:17" s="703" customFormat="1" ht="26.25" thickBot="1">
      <c r="A20" s="702"/>
      <c r="B20" s="39" t="s">
        <v>1426</v>
      </c>
      <c r="C20" s="40">
        <v>8390</v>
      </c>
      <c r="D20" s="21">
        <v>1717792.63026</v>
      </c>
      <c r="E20" s="21">
        <v>232310</v>
      </c>
      <c r="F20" s="21">
        <v>424083</v>
      </c>
      <c r="G20" s="21">
        <v>255645.41206999993</v>
      </c>
      <c r="H20" s="21">
        <v>506438.59629999998</v>
      </c>
      <c r="I20" s="21">
        <v>599361.6</v>
      </c>
      <c r="J20" s="21">
        <v>183920.7</v>
      </c>
      <c r="K20" s="21">
        <v>342731.52872999996</v>
      </c>
      <c r="L20" s="21">
        <v>208306.73512999996</v>
      </c>
      <c r="M20" s="21">
        <v>369244.62351</v>
      </c>
      <c r="N20" s="21">
        <v>392258.26086000004</v>
      </c>
      <c r="O20" s="850">
        <f>16580519.9/1000</f>
        <v>16580.519899999999</v>
      </c>
      <c r="P20" s="21"/>
      <c r="Q20" s="41">
        <f>SUM(D20:P20)</f>
        <v>5248673.6067599999</v>
      </c>
    </row>
    <row r="21" spans="1:17">
      <c r="A21" s="698" t="s">
        <v>214</v>
      </c>
    </row>
  </sheetData>
  <sheetProtection formatCells="0" formatColumns="0" autoFilter="0"/>
  <mergeCells count="1">
    <mergeCell ref="B2:Q2"/>
  </mergeCells>
  <phoneticPr fontId="20" type="noConversion"/>
  <pageMargins left="0.70866141732283472" right="0.70866141732283472" top="0.74803149606299213" bottom="0.74803149606299213" header="0.31496062992125984" footer="0.31496062992125984"/>
  <pageSetup paperSize="9" scale="86" orientation="landscape" r:id="rId1"/>
</worksheet>
</file>

<file path=xl/worksheets/sheet5.xml><?xml version="1.0" encoding="utf-8"?>
<worksheet xmlns="http://schemas.openxmlformats.org/spreadsheetml/2006/main" xmlns:r="http://schemas.openxmlformats.org/officeDocument/2006/relationships">
  <sheetPr codeName="Лист5">
    <tabColor rgb="FFFFFF00"/>
    <pageSetUpPr fitToPage="1"/>
  </sheetPr>
  <dimension ref="A1:BJ46"/>
  <sheetViews>
    <sheetView topLeftCell="B37" zoomScaleSheetLayoutView="100" workbookViewId="0">
      <selection activeCell="Z47" sqref="Z47"/>
    </sheetView>
  </sheetViews>
  <sheetFormatPr defaultRowHeight="12.75"/>
  <cols>
    <col min="1" max="1" width="11.85546875" style="538" hidden="1" customWidth="1"/>
    <col min="2" max="23" width="2.28515625" style="328" customWidth="1"/>
    <col min="24" max="34" width="1.42578125" style="328" customWidth="1"/>
    <col min="35" max="35" width="2.85546875" style="328" customWidth="1"/>
    <col min="36" max="52" width="1.42578125" style="328" customWidth="1"/>
    <col min="53" max="53" width="15.85546875" style="328" customWidth="1"/>
    <col min="54" max="54" width="17.140625" style="328" customWidth="1"/>
    <col min="55" max="62" width="1.42578125" style="328" customWidth="1"/>
    <col min="63" max="16384" width="9.140625" style="328"/>
  </cols>
  <sheetData>
    <row r="1" spans="1:62">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513"/>
    </row>
    <row r="3" spans="1:62" ht="15">
      <c r="B3" s="1399" t="s">
        <v>740</v>
      </c>
      <c r="C3" s="1399"/>
      <c r="D3" s="1399"/>
      <c r="E3" s="1399"/>
      <c r="F3" s="1399"/>
      <c r="G3" s="1399"/>
      <c r="H3" s="1399"/>
      <c r="I3" s="1399"/>
      <c r="J3" s="1399"/>
      <c r="K3" s="1399"/>
      <c r="L3" s="1399"/>
      <c r="M3" s="1399"/>
      <c r="N3" s="1399"/>
      <c r="O3" s="1399"/>
      <c r="P3" s="1399"/>
      <c r="Q3" s="1399"/>
      <c r="R3" s="1399"/>
      <c r="S3" s="1399"/>
      <c r="T3" s="1399"/>
      <c r="U3" s="1399"/>
      <c r="V3" s="1399"/>
      <c r="W3" s="1399"/>
      <c r="X3" s="1399"/>
      <c r="Y3" s="1399"/>
      <c r="Z3" s="1399"/>
      <c r="AA3" s="1399"/>
      <c r="AB3" s="1399"/>
      <c r="AC3" s="1399"/>
      <c r="AD3" s="1399"/>
      <c r="AE3" s="1399"/>
      <c r="AF3" s="1399"/>
      <c r="AG3" s="1399"/>
      <c r="AH3" s="1399"/>
      <c r="AI3" s="1399"/>
      <c r="AJ3" s="1399"/>
      <c r="AK3" s="1399"/>
      <c r="AL3" s="1399"/>
      <c r="AM3" s="1399"/>
      <c r="AN3" s="1399"/>
      <c r="AO3" s="1399"/>
      <c r="AP3" s="1399"/>
      <c r="AQ3" s="1399"/>
      <c r="AR3" s="1399"/>
      <c r="AS3" s="1399"/>
      <c r="AT3" s="1399"/>
      <c r="AU3" s="1399"/>
      <c r="AV3" s="1399"/>
      <c r="AW3" s="1399"/>
      <c r="AX3" s="1399"/>
      <c r="AY3" s="1399"/>
      <c r="AZ3" s="1399"/>
      <c r="BA3" s="350"/>
      <c r="BB3" s="350"/>
      <c r="BC3" s="350"/>
      <c r="BD3" s="350"/>
      <c r="BE3" s="350"/>
      <c r="BF3" s="350"/>
      <c r="BG3" s="350"/>
      <c r="BH3" s="350"/>
      <c r="BI3" s="350"/>
      <c r="BJ3" s="350"/>
    </row>
    <row r="5" spans="1:62">
      <c r="B5" s="1554" t="s">
        <v>366</v>
      </c>
      <c r="C5" s="1554"/>
      <c r="D5" s="1554"/>
      <c r="E5" s="1554"/>
      <c r="F5" s="1554"/>
      <c r="G5" s="1554"/>
      <c r="H5" s="1554"/>
      <c r="I5" s="1554"/>
      <c r="J5" s="1554"/>
      <c r="K5" s="1554"/>
      <c r="L5" s="1554"/>
      <c r="M5" s="1554"/>
      <c r="N5" s="1554"/>
      <c r="O5" s="1554"/>
      <c r="P5" s="1554"/>
      <c r="Q5" s="1554"/>
      <c r="R5" s="1554"/>
      <c r="S5" s="1554"/>
      <c r="T5" s="1554"/>
      <c r="U5" s="1554"/>
      <c r="V5" s="1554"/>
      <c r="W5" s="1554"/>
      <c r="X5" s="1554"/>
      <c r="Y5" s="1554"/>
      <c r="Z5" s="1554"/>
      <c r="AA5" s="1554"/>
      <c r="AB5" s="1555"/>
      <c r="AC5" s="1556"/>
      <c r="AD5" s="1556"/>
      <c r="AE5" s="1556"/>
      <c r="AF5" s="1556"/>
      <c r="AG5" s="1556"/>
      <c r="AH5" s="1556"/>
      <c r="AI5" s="1556"/>
      <c r="AJ5" s="1556"/>
      <c r="AK5" s="1556"/>
      <c r="AL5" s="1557"/>
      <c r="AM5" s="1555"/>
      <c r="AN5" s="1556"/>
      <c r="AO5" s="1556"/>
      <c r="AP5" s="1556"/>
      <c r="AQ5" s="1556"/>
      <c r="AR5" s="1556"/>
      <c r="AS5" s="1556"/>
      <c r="AT5" s="1556"/>
      <c r="AU5" s="1556"/>
      <c r="AV5" s="1556"/>
      <c r="AW5" s="1557"/>
      <c r="AX5" s="392"/>
      <c r="AY5" s="392"/>
      <c r="AZ5" s="49"/>
      <c r="BA5" s="1633" t="s">
        <v>251</v>
      </c>
      <c r="BB5" s="1633"/>
    </row>
    <row r="6" spans="1:62">
      <c r="B6" s="1554" t="s">
        <v>699</v>
      </c>
      <c r="C6" s="1554"/>
      <c r="D6" s="1554"/>
      <c r="E6" s="1554"/>
      <c r="F6" s="1554"/>
      <c r="G6" s="1554"/>
      <c r="H6" s="1554"/>
      <c r="I6" s="1554"/>
      <c r="J6" s="1554"/>
      <c r="K6" s="1554"/>
      <c r="L6" s="1554"/>
      <c r="M6" s="1554"/>
      <c r="N6" s="1554"/>
      <c r="O6" s="1554"/>
      <c r="P6" s="1554"/>
      <c r="Q6" s="1554"/>
      <c r="R6" s="1554"/>
      <c r="S6" s="1554"/>
      <c r="T6" s="1554"/>
      <c r="U6" s="1554"/>
      <c r="V6" s="1554"/>
      <c r="W6" s="1554"/>
      <c r="X6" s="1554" t="s">
        <v>441</v>
      </c>
      <c r="Y6" s="1554"/>
      <c r="Z6" s="1554"/>
      <c r="AA6" s="1554"/>
      <c r="AB6" s="1681"/>
      <c r="AC6" s="1682"/>
      <c r="AD6" s="1682"/>
      <c r="AE6" s="1682"/>
      <c r="AF6" s="1682"/>
      <c r="AG6" s="1682"/>
      <c r="AH6" s="1682"/>
      <c r="AI6" s="1682"/>
      <c r="AJ6" s="1682"/>
      <c r="AK6" s="1682"/>
      <c r="AL6" s="1683"/>
      <c r="AM6" s="1681"/>
      <c r="AN6" s="1682"/>
      <c r="AO6" s="1682"/>
      <c r="AP6" s="1682"/>
      <c r="AQ6" s="1682"/>
      <c r="AR6" s="1682"/>
      <c r="AS6" s="1682"/>
      <c r="AT6" s="1682"/>
      <c r="AU6" s="1682"/>
      <c r="AV6" s="1682"/>
      <c r="AW6" s="1683"/>
      <c r="AX6" s="476"/>
      <c r="AY6" s="476"/>
      <c r="AZ6" s="49"/>
      <c r="BA6" s="49"/>
    </row>
    <row r="7" spans="1:62" s="90" customFormat="1" ht="13.5" thickBot="1">
      <c r="A7" s="539"/>
      <c r="B7" s="1589">
        <v>1</v>
      </c>
      <c r="C7" s="1589"/>
      <c r="D7" s="1589"/>
      <c r="E7" s="1589"/>
      <c r="F7" s="1589"/>
      <c r="G7" s="1589"/>
      <c r="H7" s="1589"/>
      <c r="I7" s="1589"/>
      <c r="J7" s="1589"/>
      <c r="K7" s="1589"/>
      <c r="L7" s="1589"/>
      <c r="M7" s="1589"/>
      <c r="N7" s="1589"/>
      <c r="O7" s="1589"/>
      <c r="P7" s="1589"/>
      <c r="Q7" s="1589"/>
      <c r="R7" s="1589"/>
      <c r="S7" s="1589"/>
      <c r="T7" s="1589"/>
      <c r="U7" s="1589"/>
      <c r="V7" s="1589"/>
      <c r="W7" s="1589"/>
      <c r="X7" s="1589">
        <v>2</v>
      </c>
      <c r="Y7" s="1589"/>
      <c r="Z7" s="1589"/>
      <c r="AA7" s="1589"/>
      <c r="AB7" s="1589">
        <v>3</v>
      </c>
      <c r="AC7" s="1589"/>
      <c r="AD7" s="1589"/>
      <c r="AE7" s="1589"/>
      <c r="AF7" s="1589"/>
      <c r="AG7" s="1589"/>
      <c r="AH7" s="1589"/>
      <c r="AI7" s="1589"/>
      <c r="AJ7" s="1589"/>
      <c r="AK7" s="1589"/>
      <c r="AL7" s="1589"/>
      <c r="AM7" s="1589">
        <v>4</v>
      </c>
      <c r="AN7" s="1589"/>
      <c r="AO7" s="1589"/>
      <c r="AP7" s="1589"/>
      <c r="AQ7" s="1589"/>
      <c r="AR7" s="1589"/>
      <c r="AS7" s="1589"/>
      <c r="AT7" s="1589"/>
      <c r="AU7" s="1589"/>
      <c r="AV7" s="1589"/>
      <c r="AW7" s="1589"/>
      <c r="AX7" s="432"/>
      <c r="AY7" s="432"/>
      <c r="AZ7" s="49"/>
      <c r="BA7" s="551"/>
      <c r="BB7" s="551"/>
    </row>
    <row r="8" spans="1:62">
      <c r="A8" s="538" t="s">
        <v>213</v>
      </c>
      <c r="B8" s="1641" t="s">
        <v>725</v>
      </c>
      <c r="C8" s="1642"/>
      <c r="D8" s="1642"/>
      <c r="E8" s="1642"/>
      <c r="F8" s="1642"/>
      <c r="G8" s="1642"/>
      <c r="H8" s="1642"/>
      <c r="I8" s="1642"/>
      <c r="J8" s="1642"/>
      <c r="K8" s="1642"/>
      <c r="L8" s="1642"/>
      <c r="M8" s="1642"/>
      <c r="N8" s="1642"/>
      <c r="O8" s="1642"/>
      <c r="P8" s="1642"/>
      <c r="Q8" s="1642"/>
      <c r="R8" s="1642"/>
      <c r="S8" s="1642"/>
      <c r="T8" s="1642"/>
      <c r="U8" s="1642"/>
      <c r="V8" s="1642"/>
      <c r="W8" s="1642"/>
      <c r="X8" s="1237">
        <v>6610</v>
      </c>
      <c r="Y8" s="1238"/>
      <c r="Z8" s="1238"/>
      <c r="AA8" s="1643"/>
      <c r="AB8" s="1650">
        <f>'F2'!BT55</f>
        <v>5203492</v>
      </c>
      <c r="AC8" s="1651"/>
      <c r="AD8" s="1651"/>
      <c r="AE8" s="1651"/>
      <c r="AF8" s="1651"/>
      <c r="AG8" s="1651"/>
      <c r="AH8" s="1651"/>
      <c r="AI8" s="1651"/>
      <c r="AJ8" s="1651"/>
      <c r="AK8" s="1651"/>
      <c r="AL8" s="1652"/>
      <c r="AM8" s="1650">
        <f>'F2'!CN55</f>
        <v>4713423</v>
      </c>
      <c r="AN8" s="1651"/>
      <c r="AO8" s="1651"/>
      <c r="AP8" s="1651"/>
      <c r="AQ8" s="1651"/>
      <c r="AR8" s="1651"/>
      <c r="AS8" s="1651"/>
      <c r="AT8" s="1651"/>
      <c r="AU8" s="1651"/>
      <c r="AV8" s="1651"/>
      <c r="AW8" s="1656"/>
      <c r="AX8" s="351"/>
      <c r="AY8" s="351"/>
      <c r="AZ8" s="49"/>
      <c r="BA8" s="49"/>
    </row>
    <row r="9" spans="1:62">
      <c r="B9" s="1618" t="s">
        <v>726</v>
      </c>
      <c r="C9" s="1649"/>
      <c r="D9" s="1649"/>
      <c r="E9" s="1649"/>
      <c r="F9" s="1649"/>
      <c r="G9" s="1649"/>
      <c r="H9" s="1649"/>
      <c r="I9" s="1649"/>
      <c r="J9" s="1649"/>
      <c r="K9" s="1649"/>
      <c r="L9" s="1649"/>
      <c r="M9" s="1649"/>
      <c r="N9" s="1649"/>
      <c r="O9" s="1649"/>
      <c r="P9" s="1649"/>
      <c r="Q9" s="1649"/>
      <c r="R9" s="1649"/>
      <c r="S9" s="1649"/>
      <c r="T9" s="1649"/>
      <c r="U9" s="1649"/>
      <c r="V9" s="1649"/>
      <c r="W9" s="1649"/>
      <c r="X9" s="1574"/>
      <c r="Y9" s="1575"/>
      <c r="Z9" s="1575"/>
      <c r="AA9" s="1576"/>
      <c r="AB9" s="1653"/>
      <c r="AC9" s="1654"/>
      <c r="AD9" s="1654"/>
      <c r="AE9" s="1654"/>
      <c r="AF9" s="1654"/>
      <c r="AG9" s="1654"/>
      <c r="AH9" s="1654"/>
      <c r="AI9" s="1654"/>
      <c r="AJ9" s="1654"/>
      <c r="AK9" s="1654"/>
      <c r="AL9" s="1655"/>
      <c r="AM9" s="1653"/>
      <c r="AN9" s="1654"/>
      <c r="AO9" s="1654"/>
      <c r="AP9" s="1654"/>
      <c r="AQ9" s="1654"/>
      <c r="AR9" s="1654"/>
      <c r="AS9" s="1654"/>
      <c r="AT9" s="1654"/>
      <c r="AU9" s="1654"/>
      <c r="AV9" s="1654"/>
      <c r="AW9" s="1657"/>
      <c r="AX9" s="351"/>
      <c r="AY9" s="351"/>
      <c r="AZ9" s="49"/>
      <c r="BA9" s="224"/>
    </row>
    <row r="10" spans="1:62">
      <c r="B10" s="1591" t="s">
        <v>739</v>
      </c>
      <c r="C10" s="1644"/>
      <c r="D10" s="1644"/>
      <c r="E10" s="1644"/>
      <c r="F10" s="1644"/>
      <c r="G10" s="1644"/>
      <c r="H10" s="1644"/>
      <c r="I10" s="1644"/>
      <c r="J10" s="1644"/>
      <c r="K10" s="1644"/>
      <c r="L10" s="1644"/>
      <c r="M10" s="1644"/>
      <c r="N10" s="1644"/>
      <c r="O10" s="1644"/>
      <c r="P10" s="1644"/>
      <c r="Q10" s="1644"/>
      <c r="R10" s="1644"/>
      <c r="S10" s="1644"/>
      <c r="T10" s="1644"/>
      <c r="U10" s="1644"/>
      <c r="V10" s="1644"/>
      <c r="W10" s="1645"/>
      <c r="X10" s="1646">
        <v>6611</v>
      </c>
      <c r="Y10" s="1647"/>
      <c r="Z10" s="1647"/>
      <c r="AA10" s="1648"/>
      <c r="AB10" s="352" t="s">
        <v>0</v>
      </c>
      <c r="AC10" s="1658"/>
      <c r="AD10" s="1658"/>
      <c r="AE10" s="1658"/>
      <c r="AF10" s="1658"/>
      <c r="AG10" s="1658"/>
      <c r="AH10" s="1658"/>
      <c r="AI10" s="1658"/>
      <c r="AJ10" s="1658"/>
      <c r="AK10" s="1658"/>
      <c r="AL10" s="353" t="s">
        <v>1</v>
      </c>
      <c r="AM10" s="352" t="s">
        <v>0</v>
      </c>
      <c r="AN10" s="1658"/>
      <c r="AO10" s="1658"/>
      <c r="AP10" s="1658"/>
      <c r="AQ10" s="1658"/>
      <c r="AR10" s="1658"/>
      <c r="AS10" s="1658"/>
      <c r="AT10" s="1658"/>
      <c r="AU10" s="1658"/>
      <c r="AV10" s="1658"/>
      <c r="AW10" s="354" t="s">
        <v>1</v>
      </c>
      <c r="AX10" s="355"/>
      <c r="AY10" s="355"/>
      <c r="AZ10" s="49"/>
      <c r="BA10" s="49"/>
    </row>
    <row r="11" spans="1:62">
      <c r="B11" s="1699" t="s">
        <v>727</v>
      </c>
      <c r="C11" s="1700"/>
      <c r="D11" s="1700"/>
      <c r="E11" s="1700"/>
      <c r="F11" s="1700"/>
      <c r="G11" s="1700"/>
      <c r="H11" s="1700"/>
      <c r="I11" s="1700"/>
      <c r="J11" s="1700"/>
      <c r="K11" s="1700"/>
      <c r="L11" s="1700"/>
      <c r="M11" s="1700"/>
      <c r="N11" s="1700"/>
      <c r="O11" s="1700"/>
      <c r="P11" s="1700"/>
      <c r="Q11" s="1700"/>
      <c r="R11" s="1700"/>
      <c r="S11" s="1700"/>
      <c r="T11" s="1700"/>
      <c r="U11" s="1700"/>
      <c r="V11" s="1700"/>
      <c r="W11" s="1700"/>
      <c r="X11" s="1659">
        <v>6612</v>
      </c>
      <c r="Y11" s="1660"/>
      <c r="Z11" s="1660"/>
      <c r="AA11" s="1661"/>
      <c r="AB11" s="1607">
        <v>5203492</v>
      </c>
      <c r="AC11" s="1608"/>
      <c r="AD11" s="1608"/>
      <c r="AE11" s="1608"/>
      <c r="AF11" s="1608"/>
      <c r="AG11" s="1608"/>
      <c r="AH11" s="1608"/>
      <c r="AI11" s="1608"/>
      <c r="AJ11" s="1608"/>
      <c r="AK11" s="1608"/>
      <c r="AL11" s="1609"/>
      <c r="AM11" s="1607">
        <v>4713423</v>
      </c>
      <c r="AN11" s="1608"/>
      <c r="AO11" s="1608"/>
      <c r="AP11" s="1608"/>
      <c r="AQ11" s="1608"/>
      <c r="AR11" s="1608"/>
      <c r="AS11" s="1608"/>
      <c r="AT11" s="1608"/>
      <c r="AU11" s="1608"/>
      <c r="AV11" s="1608"/>
      <c r="AW11" s="1638"/>
      <c r="AX11" s="351"/>
      <c r="AY11" s="351"/>
      <c r="AZ11" s="49"/>
      <c r="BA11" s="49"/>
    </row>
    <row r="12" spans="1:62">
      <c r="B12" s="1690" t="s">
        <v>728</v>
      </c>
      <c r="C12" s="1691"/>
      <c r="D12" s="1691"/>
      <c r="E12" s="1691"/>
      <c r="F12" s="1691"/>
      <c r="G12" s="1691"/>
      <c r="H12" s="1691"/>
      <c r="I12" s="1691"/>
      <c r="J12" s="1691"/>
      <c r="K12" s="1691"/>
      <c r="L12" s="1691"/>
      <c r="M12" s="1691"/>
      <c r="N12" s="1691"/>
      <c r="O12" s="1691"/>
      <c r="P12" s="1691"/>
      <c r="Q12" s="1691"/>
      <c r="R12" s="1691"/>
      <c r="S12" s="1691"/>
      <c r="T12" s="1691"/>
      <c r="U12" s="1691"/>
      <c r="V12" s="1691"/>
      <c r="W12" s="1691"/>
      <c r="X12" s="1659">
        <v>6613</v>
      </c>
      <c r="Y12" s="1660"/>
      <c r="Z12" s="1660"/>
      <c r="AA12" s="1661"/>
      <c r="AB12" s="1607">
        <v>42217941468</v>
      </c>
      <c r="AC12" s="1608"/>
      <c r="AD12" s="1608"/>
      <c r="AE12" s="1608"/>
      <c r="AF12" s="1608"/>
      <c r="AG12" s="1608"/>
      <c r="AH12" s="1608"/>
      <c r="AI12" s="1608"/>
      <c r="AJ12" s="1608"/>
      <c r="AK12" s="1608"/>
      <c r="AL12" s="1609"/>
      <c r="AM12" s="1607">
        <v>42217941468</v>
      </c>
      <c r="AN12" s="1608"/>
      <c r="AO12" s="1608"/>
      <c r="AP12" s="1608"/>
      <c r="AQ12" s="1608"/>
      <c r="AR12" s="1608"/>
      <c r="AS12" s="1608"/>
      <c r="AT12" s="1608"/>
      <c r="AU12" s="1608"/>
      <c r="AV12" s="1608"/>
      <c r="AW12" s="1638"/>
      <c r="AX12" s="351"/>
      <c r="AY12" s="351"/>
      <c r="AZ12" s="49"/>
      <c r="BA12" s="49"/>
    </row>
    <row r="13" spans="1:62">
      <c r="B13" s="1699" t="s">
        <v>741</v>
      </c>
      <c r="C13" s="1700"/>
      <c r="D13" s="1700"/>
      <c r="E13" s="1700"/>
      <c r="F13" s="1700"/>
      <c r="G13" s="1700"/>
      <c r="H13" s="1700"/>
      <c r="I13" s="1700"/>
      <c r="J13" s="1700"/>
      <c r="K13" s="1700"/>
      <c r="L13" s="1700"/>
      <c r="M13" s="1700"/>
      <c r="N13" s="1700"/>
      <c r="O13" s="1700"/>
      <c r="P13" s="1700"/>
      <c r="Q13" s="1700"/>
      <c r="R13" s="1700"/>
      <c r="S13" s="1700"/>
      <c r="T13" s="1700"/>
      <c r="U13" s="1700"/>
      <c r="V13" s="1700"/>
      <c r="W13" s="1700"/>
      <c r="X13" s="1692"/>
      <c r="Y13" s="1693"/>
      <c r="Z13" s="1693"/>
      <c r="AA13" s="1694"/>
      <c r="AB13" s="1695"/>
      <c r="AC13" s="1696"/>
      <c r="AD13" s="1696"/>
      <c r="AE13" s="1696"/>
      <c r="AF13" s="1696"/>
      <c r="AG13" s="1696"/>
      <c r="AH13" s="1696"/>
      <c r="AI13" s="1696"/>
      <c r="AJ13" s="1696"/>
      <c r="AK13" s="1696"/>
      <c r="AL13" s="1697"/>
      <c r="AM13" s="1695"/>
      <c r="AN13" s="1696"/>
      <c r="AO13" s="1696"/>
      <c r="AP13" s="1696"/>
      <c r="AQ13" s="1696"/>
      <c r="AR13" s="1696"/>
      <c r="AS13" s="1696"/>
      <c r="AT13" s="1696"/>
      <c r="AU13" s="1696"/>
      <c r="AV13" s="1696"/>
      <c r="AW13" s="1698"/>
      <c r="AX13" s="351"/>
      <c r="AY13" s="351"/>
      <c r="AZ13" s="49"/>
      <c r="BA13" s="49"/>
    </row>
    <row r="14" spans="1:62">
      <c r="B14" s="1577" t="s">
        <v>742</v>
      </c>
      <c r="C14" s="1578"/>
      <c r="D14" s="1578"/>
      <c r="E14" s="1578"/>
      <c r="F14" s="1578"/>
      <c r="G14" s="1578"/>
      <c r="H14" s="1578"/>
      <c r="I14" s="1578"/>
      <c r="J14" s="1578"/>
      <c r="K14" s="1578"/>
      <c r="L14" s="1578"/>
      <c r="M14" s="1578"/>
      <c r="N14" s="1578"/>
      <c r="O14" s="1578"/>
      <c r="P14" s="1578"/>
      <c r="Q14" s="1578"/>
      <c r="R14" s="1578"/>
      <c r="S14" s="1578"/>
      <c r="T14" s="1578"/>
      <c r="U14" s="1578"/>
      <c r="V14" s="1578"/>
      <c r="W14" s="1578"/>
      <c r="X14" s="1665"/>
      <c r="Y14" s="1666"/>
      <c r="Z14" s="1666"/>
      <c r="AA14" s="1667"/>
      <c r="AB14" s="1610"/>
      <c r="AC14" s="1611"/>
      <c r="AD14" s="1611"/>
      <c r="AE14" s="1611"/>
      <c r="AF14" s="1611"/>
      <c r="AG14" s="1611"/>
      <c r="AH14" s="1611"/>
      <c r="AI14" s="1611"/>
      <c r="AJ14" s="1611"/>
      <c r="AK14" s="1611"/>
      <c r="AL14" s="1612"/>
      <c r="AM14" s="1610"/>
      <c r="AN14" s="1611"/>
      <c r="AO14" s="1611"/>
      <c r="AP14" s="1611"/>
      <c r="AQ14" s="1611"/>
      <c r="AR14" s="1611"/>
      <c r="AS14" s="1611"/>
      <c r="AT14" s="1611"/>
      <c r="AU14" s="1611"/>
      <c r="AV14" s="1611"/>
      <c r="AW14" s="1639"/>
      <c r="AX14" s="351"/>
      <c r="AY14" s="351"/>
      <c r="AZ14" s="49"/>
      <c r="BA14" s="49"/>
    </row>
    <row r="15" spans="1:62">
      <c r="B15" s="1687" t="s">
        <v>729</v>
      </c>
      <c r="C15" s="1688"/>
      <c r="D15" s="1688"/>
      <c r="E15" s="1688"/>
      <c r="F15" s="1688"/>
      <c r="G15" s="1688"/>
      <c r="H15" s="1688"/>
      <c r="I15" s="1688"/>
      <c r="J15" s="1688"/>
      <c r="K15" s="1688"/>
      <c r="L15" s="1688"/>
      <c r="M15" s="1688"/>
      <c r="N15" s="1688"/>
      <c r="O15" s="1688"/>
      <c r="P15" s="1688"/>
      <c r="Q15" s="1688"/>
      <c r="R15" s="1688"/>
      <c r="S15" s="1688"/>
      <c r="T15" s="1688"/>
      <c r="U15" s="1688"/>
      <c r="V15" s="1688"/>
      <c r="W15" s="1688"/>
      <c r="X15" s="1659">
        <v>6620</v>
      </c>
      <c r="Y15" s="1660"/>
      <c r="Z15" s="1660"/>
      <c r="AA15" s="1661"/>
      <c r="AB15" s="1684">
        <f>'F2'!BT66</f>
        <v>0.1232</v>
      </c>
      <c r="AC15" s="1685"/>
      <c r="AD15" s="1685"/>
      <c r="AE15" s="1685"/>
      <c r="AF15" s="1685"/>
      <c r="AG15" s="1685"/>
      <c r="AH15" s="1685"/>
      <c r="AI15" s="1685"/>
      <c r="AJ15" s="1685"/>
      <c r="AK15" s="1685"/>
      <c r="AL15" s="1686"/>
      <c r="AM15" s="1684">
        <f>'F2'!CN66</f>
        <v>0.1116</v>
      </c>
      <c r="AN15" s="1685"/>
      <c r="AO15" s="1685"/>
      <c r="AP15" s="1685"/>
      <c r="AQ15" s="1685"/>
      <c r="AR15" s="1685"/>
      <c r="AS15" s="1685"/>
      <c r="AT15" s="1685"/>
      <c r="AU15" s="1685"/>
      <c r="AV15" s="1685"/>
      <c r="AW15" s="1689"/>
      <c r="AX15" s="351"/>
      <c r="AY15" s="351"/>
      <c r="AZ15" s="49"/>
      <c r="BA15" s="356">
        <f>AB11/AB12</f>
        <v>1.2325309617343847E-4</v>
      </c>
      <c r="BB15" s="356">
        <f>AM11/AM12</f>
        <v>1.1164502190550054E-4</v>
      </c>
    </row>
    <row r="16" spans="1:62">
      <c r="B16" s="1662" t="s">
        <v>730</v>
      </c>
      <c r="C16" s="1663"/>
      <c r="D16" s="1663"/>
      <c r="E16" s="1663"/>
      <c r="F16" s="1663"/>
      <c r="G16" s="1663"/>
      <c r="H16" s="1663"/>
      <c r="I16" s="1663"/>
      <c r="J16" s="1663"/>
      <c r="K16" s="1663"/>
      <c r="L16" s="1663"/>
      <c r="M16" s="1663"/>
      <c r="N16" s="1663"/>
      <c r="O16" s="1663"/>
      <c r="P16" s="1663"/>
      <c r="Q16" s="1663"/>
      <c r="R16" s="1663"/>
      <c r="S16" s="1663"/>
      <c r="T16" s="1663"/>
      <c r="U16" s="1663"/>
      <c r="V16" s="1663"/>
      <c r="W16" s="1663"/>
      <c r="X16" s="1659">
        <v>6621</v>
      </c>
      <c r="Y16" s="1660"/>
      <c r="Z16" s="1660"/>
      <c r="AA16" s="1661"/>
      <c r="AB16" s="1607">
        <v>0.1232</v>
      </c>
      <c r="AC16" s="1608"/>
      <c r="AD16" s="1608"/>
      <c r="AE16" s="1608"/>
      <c r="AF16" s="1608"/>
      <c r="AG16" s="1608"/>
      <c r="AH16" s="1608"/>
      <c r="AI16" s="1608"/>
      <c r="AJ16" s="1608"/>
      <c r="AK16" s="1608"/>
      <c r="AL16" s="1609"/>
      <c r="AM16" s="1607">
        <v>1.3260000000000001</v>
      </c>
      <c r="AN16" s="1608"/>
      <c r="AO16" s="1608"/>
      <c r="AP16" s="1608"/>
      <c r="AQ16" s="1608"/>
      <c r="AR16" s="1608"/>
      <c r="AS16" s="1608"/>
      <c r="AT16" s="1608"/>
      <c r="AU16" s="1608"/>
      <c r="AV16" s="1608"/>
      <c r="AW16" s="1638"/>
      <c r="AX16" s="357"/>
      <c r="AY16" s="357"/>
      <c r="AZ16" s="49"/>
      <c r="BA16" s="49"/>
    </row>
    <row r="17" spans="2:51">
      <c r="B17" s="1577" t="s">
        <v>743</v>
      </c>
      <c r="C17" s="1578"/>
      <c r="D17" s="1578"/>
      <c r="E17" s="1578"/>
      <c r="F17" s="1578"/>
      <c r="G17" s="1578"/>
      <c r="H17" s="1578"/>
      <c r="I17" s="1578"/>
      <c r="J17" s="1578"/>
      <c r="K17" s="1578"/>
      <c r="L17" s="1578"/>
      <c r="M17" s="1578"/>
      <c r="N17" s="1578"/>
      <c r="O17" s="1578"/>
      <c r="P17" s="1578"/>
      <c r="Q17" s="1578"/>
      <c r="R17" s="1578"/>
      <c r="S17" s="1578"/>
      <c r="T17" s="1578"/>
      <c r="U17" s="1578"/>
      <c r="V17" s="1578"/>
      <c r="W17" s="1578"/>
      <c r="X17" s="1665"/>
      <c r="Y17" s="1666"/>
      <c r="Z17" s="1666"/>
      <c r="AA17" s="1667"/>
      <c r="AB17" s="1610"/>
      <c r="AC17" s="1611"/>
      <c r="AD17" s="1611"/>
      <c r="AE17" s="1611"/>
      <c r="AF17" s="1611"/>
      <c r="AG17" s="1611"/>
      <c r="AH17" s="1611"/>
      <c r="AI17" s="1611"/>
      <c r="AJ17" s="1611"/>
      <c r="AK17" s="1611"/>
      <c r="AL17" s="1612"/>
      <c r="AM17" s="1610"/>
      <c r="AN17" s="1611"/>
      <c r="AO17" s="1611"/>
      <c r="AP17" s="1611"/>
      <c r="AQ17" s="1611"/>
      <c r="AR17" s="1611"/>
      <c r="AS17" s="1611"/>
      <c r="AT17" s="1611"/>
      <c r="AU17" s="1611"/>
      <c r="AV17" s="1611"/>
      <c r="AW17" s="1639"/>
      <c r="AX17" s="357"/>
      <c r="AY17" s="357"/>
    </row>
    <row r="18" spans="2:51">
      <c r="B18" s="1641" t="s">
        <v>731</v>
      </c>
      <c r="C18" s="1642"/>
      <c r="D18" s="1642"/>
      <c r="E18" s="1642"/>
      <c r="F18" s="1642"/>
      <c r="G18" s="1642"/>
      <c r="H18" s="1642"/>
      <c r="I18" s="1642"/>
      <c r="J18" s="1642"/>
      <c r="K18" s="1642"/>
      <c r="L18" s="1642"/>
      <c r="M18" s="1642"/>
      <c r="N18" s="1642"/>
      <c r="O18" s="1642"/>
      <c r="P18" s="1642"/>
      <c r="Q18" s="1642"/>
      <c r="R18" s="1642"/>
      <c r="S18" s="1642"/>
      <c r="T18" s="1642"/>
      <c r="U18" s="1642"/>
      <c r="V18" s="1642"/>
      <c r="W18" s="1642"/>
      <c r="X18" s="1659">
        <v>6630</v>
      </c>
      <c r="Y18" s="1660"/>
      <c r="Z18" s="1660"/>
      <c r="AA18" s="1661"/>
      <c r="AB18" s="1668" t="s">
        <v>3</v>
      </c>
      <c r="AC18" s="1669"/>
      <c r="AD18" s="1669"/>
      <c r="AE18" s="1669"/>
      <c r="AF18" s="1669"/>
      <c r="AG18" s="1669"/>
      <c r="AH18" s="1669"/>
      <c r="AI18" s="1669"/>
      <c r="AJ18" s="1669"/>
      <c r="AK18" s="1669"/>
      <c r="AL18" s="1670"/>
      <c r="AM18" s="1668" t="s">
        <v>3</v>
      </c>
      <c r="AN18" s="1669"/>
      <c r="AO18" s="1669"/>
      <c r="AP18" s="1669"/>
      <c r="AQ18" s="1669"/>
      <c r="AR18" s="1669"/>
      <c r="AS18" s="1669"/>
      <c r="AT18" s="1669"/>
      <c r="AU18" s="1669"/>
      <c r="AV18" s="1669"/>
      <c r="AW18" s="1674"/>
      <c r="AX18" s="432"/>
      <c r="AY18" s="432"/>
    </row>
    <row r="19" spans="2:51">
      <c r="B19" s="1618" t="s">
        <v>732</v>
      </c>
      <c r="C19" s="1649"/>
      <c r="D19" s="1649"/>
      <c r="E19" s="1649"/>
      <c r="F19" s="1649"/>
      <c r="G19" s="1649"/>
      <c r="H19" s="1649"/>
      <c r="I19" s="1649"/>
      <c r="J19" s="1649"/>
      <c r="K19" s="1649"/>
      <c r="L19" s="1649"/>
      <c r="M19" s="1649"/>
      <c r="N19" s="1649"/>
      <c r="O19" s="1649"/>
      <c r="P19" s="1649"/>
      <c r="Q19" s="1649"/>
      <c r="R19" s="1649"/>
      <c r="S19" s="1649"/>
      <c r="T19" s="1649"/>
      <c r="U19" s="1649"/>
      <c r="V19" s="1649"/>
      <c r="W19" s="1649"/>
      <c r="X19" s="1665"/>
      <c r="Y19" s="1666"/>
      <c r="Z19" s="1666"/>
      <c r="AA19" s="1667"/>
      <c r="AB19" s="1671"/>
      <c r="AC19" s="1672"/>
      <c r="AD19" s="1672"/>
      <c r="AE19" s="1672"/>
      <c r="AF19" s="1672"/>
      <c r="AG19" s="1672"/>
      <c r="AH19" s="1672"/>
      <c r="AI19" s="1672"/>
      <c r="AJ19" s="1672"/>
      <c r="AK19" s="1672"/>
      <c r="AL19" s="1673"/>
      <c r="AM19" s="1671"/>
      <c r="AN19" s="1672"/>
      <c r="AO19" s="1672"/>
      <c r="AP19" s="1672"/>
      <c r="AQ19" s="1672"/>
      <c r="AR19" s="1672"/>
      <c r="AS19" s="1672"/>
      <c r="AT19" s="1672"/>
      <c r="AU19" s="1672"/>
      <c r="AV19" s="1672"/>
      <c r="AW19" s="1675"/>
      <c r="AX19" s="432"/>
      <c r="AY19" s="432"/>
    </row>
    <row r="20" spans="2:51" ht="12.75" customHeight="1">
      <c r="B20" s="1662" t="s">
        <v>744</v>
      </c>
      <c r="C20" s="1663"/>
      <c r="D20" s="1663"/>
      <c r="E20" s="1663"/>
      <c r="F20" s="1663"/>
      <c r="G20" s="1663"/>
      <c r="H20" s="1663"/>
      <c r="I20" s="1663"/>
      <c r="J20" s="1663"/>
      <c r="K20" s="1663"/>
      <c r="L20" s="1663"/>
      <c r="M20" s="1663"/>
      <c r="N20" s="1663"/>
      <c r="O20" s="1663"/>
      <c r="P20" s="1663"/>
      <c r="Q20" s="1663"/>
      <c r="R20" s="1663"/>
      <c r="S20" s="1663"/>
      <c r="T20" s="1663"/>
      <c r="U20" s="1663"/>
      <c r="V20" s="1663"/>
      <c r="W20" s="1664"/>
      <c r="X20" s="1659">
        <v>6631</v>
      </c>
      <c r="Y20" s="1660"/>
      <c r="Z20" s="1660"/>
      <c r="AA20" s="1661"/>
      <c r="AB20" s="1668" t="s">
        <v>3</v>
      </c>
      <c r="AC20" s="1669"/>
      <c r="AD20" s="1669"/>
      <c r="AE20" s="1669"/>
      <c r="AF20" s="1669"/>
      <c r="AG20" s="1669"/>
      <c r="AH20" s="1669"/>
      <c r="AI20" s="1669"/>
      <c r="AJ20" s="1669"/>
      <c r="AK20" s="1669"/>
      <c r="AL20" s="1670"/>
      <c r="AM20" s="1668" t="s">
        <v>3</v>
      </c>
      <c r="AN20" s="1669"/>
      <c r="AO20" s="1669"/>
      <c r="AP20" s="1669"/>
      <c r="AQ20" s="1669"/>
      <c r="AR20" s="1669"/>
      <c r="AS20" s="1669"/>
      <c r="AT20" s="1669"/>
      <c r="AU20" s="1669"/>
      <c r="AV20" s="1669"/>
      <c r="AW20" s="1674"/>
      <c r="AX20" s="432"/>
      <c r="AY20" s="432"/>
    </row>
    <row r="21" spans="2:51">
      <c r="B21" s="1577" t="s">
        <v>745</v>
      </c>
      <c r="C21" s="1578"/>
      <c r="D21" s="1578"/>
      <c r="E21" s="1578"/>
      <c r="F21" s="1578"/>
      <c r="G21" s="1578"/>
      <c r="H21" s="1578"/>
      <c r="I21" s="1578"/>
      <c r="J21" s="1578"/>
      <c r="K21" s="1578"/>
      <c r="L21" s="1578"/>
      <c r="M21" s="1578"/>
      <c r="N21" s="1578"/>
      <c r="O21" s="1578"/>
      <c r="P21" s="1578"/>
      <c r="Q21" s="1578"/>
      <c r="R21" s="1578"/>
      <c r="S21" s="1578"/>
      <c r="T21" s="1578"/>
      <c r="U21" s="1578"/>
      <c r="V21" s="1578"/>
      <c r="W21" s="1676"/>
      <c r="X21" s="1665"/>
      <c r="Y21" s="1666"/>
      <c r="Z21" s="1666"/>
      <c r="AA21" s="1667"/>
      <c r="AB21" s="1671"/>
      <c r="AC21" s="1672"/>
      <c r="AD21" s="1672"/>
      <c r="AE21" s="1672"/>
      <c r="AF21" s="1672"/>
      <c r="AG21" s="1672"/>
      <c r="AH21" s="1672"/>
      <c r="AI21" s="1672"/>
      <c r="AJ21" s="1672"/>
      <c r="AK21" s="1672"/>
      <c r="AL21" s="1673"/>
      <c r="AM21" s="1671"/>
      <c r="AN21" s="1672"/>
      <c r="AO21" s="1672"/>
      <c r="AP21" s="1672"/>
      <c r="AQ21" s="1672"/>
      <c r="AR21" s="1672"/>
      <c r="AS21" s="1672"/>
      <c r="AT21" s="1672"/>
      <c r="AU21" s="1672"/>
      <c r="AV21" s="1672"/>
      <c r="AW21" s="1675"/>
      <c r="AX21" s="432"/>
      <c r="AY21" s="432"/>
    </row>
    <row r="22" spans="2:51" ht="12.75" customHeight="1">
      <c r="B22" s="1677" t="s">
        <v>733</v>
      </c>
      <c r="C22" s="1678"/>
      <c r="D22" s="1678"/>
      <c r="E22" s="1678"/>
      <c r="F22" s="1678"/>
      <c r="G22" s="1678"/>
      <c r="H22" s="1678"/>
      <c r="I22" s="1678"/>
      <c r="J22" s="1678"/>
      <c r="K22" s="1678"/>
      <c r="L22" s="1678"/>
      <c r="M22" s="1678"/>
      <c r="N22" s="1678"/>
      <c r="O22" s="1678"/>
      <c r="P22" s="1678"/>
      <c r="Q22" s="1678"/>
      <c r="R22" s="1678"/>
      <c r="S22" s="1678"/>
      <c r="T22" s="1678"/>
      <c r="U22" s="1678"/>
      <c r="V22" s="1678"/>
      <c r="W22" s="1679"/>
      <c r="X22" s="1646">
        <v>66311</v>
      </c>
      <c r="Y22" s="1647"/>
      <c r="Z22" s="1647"/>
      <c r="AA22" s="1648"/>
      <c r="AB22" s="1561"/>
      <c r="AC22" s="1562"/>
      <c r="AD22" s="1562"/>
      <c r="AE22" s="1562"/>
      <c r="AF22" s="1562"/>
      <c r="AG22" s="1562"/>
      <c r="AH22" s="1562"/>
      <c r="AI22" s="1562"/>
      <c r="AJ22" s="1562"/>
      <c r="AK22" s="1562"/>
      <c r="AL22" s="1563"/>
      <c r="AM22" s="1561"/>
      <c r="AN22" s="1562"/>
      <c r="AO22" s="1562"/>
      <c r="AP22" s="1562"/>
      <c r="AQ22" s="1562"/>
      <c r="AR22" s="1562"/>
      <c r="AS22" s="1562"/>
      <c r="AT22" s="1562"/>
      <c r="AU22" s="1562"/>
      <c r="AV22" s="1562"/>
      <c r="AW22" s="1680"/>
      <c r="AX22" s="357"/>
      <c r="AY22" s="357"/>
    </row>
    <row r="23" spans="2:51" ht="12.75" customHeight="1">
      <c r="B23" s="1677" t="s">
        <v>734</v>
      </c>
      <c r="C23" s="1678"/>
      <c r="D23" s="1678"/>
      <c r="E23" s="1678"/>
      <c r="F23" s="1678"/>
      <c r="G23" s="1678"/>
      <c r="H23" s="1678"/>
      <c r="I23" s="1678"/>
      <c r="J23" s="1678"/>
      <c r="K23" s="1678"/>
      <c r="L23" s="1678"/>
      <c r="M23" s="1678"/>
      <c r="N23" s="1678"/>
      <c r="O23" s="1678"/>
      <c r="P23" s="1678"/>
      <c r="Q23" s="1678"/>
      <c r="R23" s="1678"/>
      <c r="S23" s="1678"/>
      <c r="T23" s="1678"/>
      <c r="U23" s="1678"/>
      <c r="V23" s="1678"/>
      <c r="W23" s="1679"/>
      <c r="X23" s="1646">
        <v>66312</v>
      </c>
      <c r="Y23" s="1647"/>
      <c r="Z23" s="1647"/>
      <c r="AA23" s="1648"/>
      <c r="AB23" s="1561"/>
      <c r="AC23" s="1562"/>
      <c r="AD23" s="1562"/>
      <c r="AE23" s="1562"/>
      <c r="AF23" s="1562"/>
      <c r="AG23" s="1562"/>
      <c r="AH23" s="1562"/>
      <c r="AI23" s="1562"/>
      <c r="AJ23" s="1562"/>
      <c r="AK23" s="1562"/>
      <c r="AL23" s="1563"/>
      <c r="AM23" s="1561"/>
      <c r="AN23" s="1562"/>
      <c r="AO23" s="1562"/>
      <c r="AP23" s="1562"/>
      <c r="AQ23" s="1562"/>
      <c r="AR23" s="1562"/>
      <c r="AS23" s="1562"/>
      <c r="AT23" s="1562"/>
      <c r="AU23" s="1562"/>
      <c r="AV23" s="1562"/>
      <c r="AW23" s="1680"/>
      <c r="AX23" s="357"/>
      <c r="AY23" s="357"/>
    </row>
    <row r="24" spans="2:51">
      <c r="B24" s="1662" t="s">
        <v>746</v>
      </c>
      <c r="C24" s="1663"/>
      <c r="D24" s="1663"/>
      <c r="E24" s="1663"/>
      <c r="F24" s="1663"/>
      <c r="G24" s="1663"/>
      <c r="H24" s="1663"/>
      <c r="I24" s="1663"/>
      <c r="J24" s="1663"/>
      <c r="K24" s="1663"/>
      <c r="L24" s="1663"/>
      <c r="M24" s="1663"/>
      <c r="N24" s="1663"/>
      <c r="O24" s="1663"/>
      <c r="P24" s="1663"/>
      <c r="Q24" s="1663"/>
      <c r="R24" s="1663"/>
      <c r="S24" s="1663"/>
      <c r="T24" s="1663"/>
      <c r="U24" s="1663"/>
      <c r="V24" s="1663"/>
      <c r="W24" s="1663"/>
      <c r="X24" s="1659">
        <v>6632</v>
      </c>
      <c r="Y24" s="1660"/>
      <c r="Z24" s="1660"/>
      <c r="AA24" s="1661"/>
      <c r="AB24" s="1668" t="s">
        <v>3</v>
      </c>
      <c r="AC24" s="1669"/>
      <c r="AD24" s="1669"/>
      <c r="AE24" s="1669"/>
      <c r="AF24" s="1669"/>
      <c r="AG24" s="1669"/>
      <c r="AH24" s="1669"/>
      <c r="AI24" s="1669"/>
      <c r="AJ24" s="1669"/>
      <c r="AK24" s="1669"/>
      <c r="AL24" s="1670"/>
      <c r="AM24" s="1668" t="s">
        <v>3</v>
      </c>
      <c r="AN24" s="1669"/>
      <c r="AO24" s="1669"/>
      <c r="AP24" s="1669"/>
      <c r="AQ24" s="1669"/>
      <c r="AR24" s="1669"/>
      <c r="AS24" s="1669"/>
      <c r="AT24" s="1669"/>
      <c r="AU24" s="1669"/>
      <c r="AV24" s="1669"/>
      <c r="AW24" s="1674"/>
      <c r="AX24" s="432"/>
      <c r="AY24" s="432"/>
    </row>
    <row r="25" spans="2:51">
      <c r="B25" s="1577" t="s">
        <v>747</v>
      </c>
      <c r="C25" s="1578"/>
      <c r="D25" s="1578"/>
      <c r="E25" s="1578"/>
      <c r="F25" s="1578"/>
      <c r="G25" s="1578"/>
      <c r="H25" s="1578"/>
      <c r="I25" s="1578"/>
      <c r="J25" s="1578"/>
      <c r="K25" s="1578"/>
      <c r="L25" s="1578"/>
      <c r="M25" s="1578"/>
      <c r="N25" s="1578"/>
      <c r="O25" s="1578"/>
      <c r="P25" s="1578"/>
      <c r="Q25" s="1578"/>
      <c r="R25" s="1578"/>
      <c r="S25" s="1578"/>
      <c r="T25" s="1578"/>
      <c r="U25" s="1578"/>
      <c r="V25" s="1578"/>
      <c r="W25" s="1578"/>
      <c r="X25" s="1665"/>
      <c r="Y25" s="1666"/>
      <c r="Z25" s="1666"/>
      <c r="AA25" s="1667"/>
      <c r="AB25" s="1671"/>
      <c r="AC25" s="1672"/>
      <c r="AD25" s="1672"/>
      <c r="AE25" s="1672"/>
      <c r="AF25" s="1672"/>
      <c r="AG25" s="1672"/>
      <c r="AH25" s="1672"/>
      <c r="AI25" s="1672"/>
      <c r="AJ25" s="1672"/>
      <c r="AK25" s="1672"/>
      <c r="AL25" s="1673"/>
      <c r="AM25" s="1671"/>
      <c r="AN25" s="1672"/>
      <c r="AO25" s="1672"/>
      <c r="AP25" s="1672"/>
      <c r="AQ25" s="1672"/>
      <c r="AR25" s="1672"/>
      <c r="AS25" s="1672"/>
      <c r="AT25" s="1672"/>
      <c r="AU25" s="1672"/>
      <c r="AV25" s="1672"/>
      <c r="AW25" s="1675"/>
      <c r="AX25" s="432"/>
      <c r="AY25" s="432"/>
    </row>
    <row r="26" spans="2:51">
      <c r="B26" s="1677" t="s">
        <v>733</v>
      </c>
      <c r="C26" s="1678"/>
      <c r="D26" s="1678"/>
      <c r="E26" s="1678"/>
      <c r="F26" s="1678"/>
      <c r="G26" s="1678"/>
      <c r="H26" s="1678"/>
      <c r="I26" s="1678"/>
      <c r="J26" s="1678"/>
      <c r="K26" s="1678"/>
      <c r="L26" s="1678"/>
      <c r="M26" s="1678"/>
      <c r="N26" s="1678"/>
      <c r="O26" s="1678"/>
      <c r="P26" s="1678"/>
      <c r="Q26" s="1678"/>
      <c r="R26" s="1678"/>
      <c r="S26" s="1678"/>
      <c r="T26" s="1678"/>
      <c r="U26" s="1678"/>
      <c r="V26" s="1678"/>
      <c r="W26" s="1678"/>
      <c r="X26" s="1659">
        <v>66321</v>
      </c>
      <c r="Y26" s="1660"/>
      <c r="Z26" s="1660"/>
      <c r="AA26" s="1661"/>
      <c r="AB26" s="1607"/>
      <c r="AC26" s="1608"/>
      <c r="AD26" s="1608"/>
      <c r="AE26" s="1608"/>
      <c r="AF26" s="1608"/>
      <c r="AG26" s="1608"/>
      <c r="AH26" s="1608"/>
      <c r="AI26" s="1608"/>
      <c r="AJ26" s="1608"/>
      <c r="AK26" s="1608"/>
      <c r="AL26" s="1609"/>
      <c r="AM26" s="1607"/>
      <c r="AN26" s="1608"/>
      <c r="AO26" s="1608"/>
      <c r="AP26" s="1608"/>
      <c r="AQ26" s="1608"/>
      <c r="AR26" s="1608"/>
      <c r="AS26" s="1608"/>
      <c r="AT26" s="1608"/>
      <c r="AU26" s="1608"/>
      <c r="AV26" s="1608"/>
      <c r="AW26" s="1638"/>
      <c r="AX26" s="357"/>
      <c r="AY26" s="357"/>
    </row>
    <row r="27" spans="2:51">
      <c r="B27" s="1677" t="s">
        <v>734</v>
      </c>
      <c r="C27" s="1678"/>
      <c r="D27" s="1678"/>
      <c r="E27" s="1678"/>
      <c r="F27" s="1678"/>
      <c r="G27" s="1678"/>
      <c r="H27" s="1678"/>
      <c r="I27" s="1678"/>
      <c r="J27" s="1678"/>
      <c r="K27" s="1678"/>
      <c r="L27" s="1678"/>
      <c r="M27" s="1678"/>
      <c r="N27" s="1678"/>
      <c r="O27" s="1678"/>
      <c r="P27" s="1678"/>
      <c r="Q27" s="1678"/>
      <c r="R27" s="1678"/>
      <c r="S27" s="1678"/>
      <c r="T27" s="1678"/>
      <c r="U27" s="1678"/>
      <c r="V27" s="1678"/>
      <c r="W27" s="1678"/>
      <c r="X27" s="1646">
        <v>66322</v>
      </c>
      <c r="Y27" s="1647"/>
      <c r="Z27" s="1647"/>
      <c r="AA27" s="1648"/>
      <c r="AB27" s="1561"/>
      <c r="AC27" s="1562"/>
      <c r="AD27" s="1562"/>
      <c r="AE27" s="1562"/>
      <c r="AF27" s="1562"/>
      <c r="AG27" s="1562"/>
      <c r="AH27" s="1562"/>
      <c r="AI27" s="1562"/>
      <c r="AJ27" s="1562"/>
      <c r="AK27" s="1562"/>
      <c r="AL27" s="1563"/>
      <c r="AM27" s="1561"/>
      <c r="AN27" s="1562"/>
      <c r="AO27" s="1562"/>
      <c r="AP27" s="1562"/>
      <c r="AQ27" s="1562"/>
      <c r="AR27" s="1562"/>
      <c r="AS27" s="1562"/>
      <c r="AT27" s="1562"/>
      <c r="AU27" s="1562"/>
      <c r="AV27" s="1562"/>
      <c r="AW27" s="1680"/>
      <c r="AX27" s="357"/>
      <c r="AY27" s="357"/>
    </row>
    <row r="28" spans="2:51">
      <c r="B28" s="1662" t="s">
        <v>735</v>
      </c>
      <c r="C28" s="1663"/>
      <c r="D28" s="1663"/>
      <c r="E28" s="1663"/>
      <c r="F28" s="1663"/>
      <c r="G28" s="1663"/>
      <c r="H28" s="1663"/>
      <c r="I28" s="1663"/>
      <c r="J28" s="1663"/>
      <c r="K28" s="1663"/>
      <c r="L28" s="1663"/>
      <c r="M28" s="1663"/>
      <c r="N28" s="1663"/>
      <c r="O28" s="1663"/>
      <c r="P28" s="1663"/>
      <c r="Q28" s="1663"/>
      <c r="R28" s="1663"/>
      <c r="S28" s="1663"/>
      <c r="T28" s="1663"/>
      <c r="U28" s="1663"/>
      <c r="V28" s="1663"/>
      <c r="W28" s="1663"/>
      <c r="X28" s="1659">
        <v>6633</v>
      </c>
      <c r="Y28" s="1660"/>
      <c r="Z28" s="1660"/>
      <c r="AA28" s="1661"/>
      <c r="AB28" s="1668" t="s">
        <v>3</v>
      </c>
      <c r="AC28" s="1669"/>
      <c r="AD28" s="1669"/>
      <c r="AE28" s="1669"/>
      <c r="AF28" s="1669"/>
      <c r="AG28" s="1669"/>
      <c r="AH28" s="1669"/>
      <c r="AI28" s="1669"/>
      <c r="AJ28" s="1669"/>
      <c r="AK28" s="1669"/>
      <c r="AL28" s="1670"/>
      <c r="AM28" s="1668" t="s">
        <v>3</v>
      </c>
      <c r="AN28" s="1669"/>
      <c r="AO28" s="1669"/>
      <c r="AP28" s="1669"/>
      <c r="AQ28" s="1669"/>
      <c r="AR28" s="1669"/>
      <c r="AS28" s="1669"/>
      <c r="AT28" s="1669"/>
      <c r="AU28" s="1669"/>
      <c r="AV28" s="1669"/>
      <c r="AW28" s="1674"/>
      <c r="AX28" s="432"/>
      <c r="AY28" s="432"/>
    </row>
    <row r="29" spans="2:51">
      <c r="B29" s="1577" t="s">
        <v>748</v>
      </c>
      <c r="C29" s="1578"/>
      <c r="D29" s="1578"/>
      <c r="E29" s="1578"/>
      <c r="F29" s="1578"/>
      <c r="G29" s="1578"/>
      <c r="H29" s="1578"/>
      <c r="I29" s="1578"/>
      <c r="J29" s="1578"/>
      <c r="K29" s="1578"/>
      <c r="L29" s="1578"/>
      <c r="M29" s="1578"/>
      <c r="N29" s="1578"/>
      <c r="O29" s="1578"/>
      <c r="P29" s="1578"/>
      <c r="Q29" s="1578"/>
      <c r="R29" s="1578"/>
      <c r="S29" s="1578"/>
      <c r="T29" s="1578"/>
      <c r="U29" s="1578"/>
      <c r="V29" s="1578"/>
      <c r="W29" s="1578"/>
      <c r="X29" s="1665"/>
      <c r="Y29" s="1666"/>
      <c r="Z29" s="1666"/>
      <c r="AA29" s="1667"/>
      <c r="AB29" s="1671"/>
      <c r="AC29" s="1672"/>
      <c r="AD29" s="1672"/>
      <c r="AE29" s="1672"/>
      <c r="AF29" s="1672"/>
      <c r="AG29" s="1672"/>
      <c r="AH29" s="1672"/>
      <c r="AI29" s="1672"/>
      <c r="AJ29" s="1672"/>
      <c r="AK29" s="1672"/>
      <c r="AL29" s="1673"/>
      <c r="AM29" s="1671"/>
      <c r="AN29" s="1672"/>
      <c r="AO29" s="1672"/>
      <c r="AP29" s="1672"/>
      <c r="AQ29" s="1672"/>
      <c r="AR29" s="1672"/>
      <c r="AS29" s="1672"/>
      <c r="AT29" s="1672"/>
      <c r="AU29" s="1672"/>
      <c r="AV29" s="1672"/>
      <c r="AW29" s="1675"/>
      <c r="AX29" s="432"/>
      <c r="AY29" s="432"/>
    </row>
    <row r="30" spans="2:51">
      <c r="B30" s="1677" t="s">
        <v>736</v>
      </c>
      <c r="C30" s="1678"/>
      <c r="D30" s="1678"/>
      <c r="E30" s="1678"/>
      <c r="F30" s="1678"/>
      <c r="G30" s="1678"/>
      <c r="H30" s="1678"/>
      <c r="I30" s="1678"/>
      <c r="J30" s="1678"/>
      <c r="K30" s="1678"/>
      <c r="L30" s="1678"/>
      <c r="M30" s="1678"/>
      <c r="N30" s="1678"/>
      <c r="O30" s="1678"/>
      <c r="P30" s="1678"/>
      <c r="Q30" s="1678"/>
      <c r="R30" s="1678"/>
      <c r="S30" s="1678"/>
      <c r="T30" s="1678"/>
      <c r="U30" s="1678"/>
      <c r="V30" s="1678"/>
      <c r="W30" s="1678"/>
      <c r="X30" s="1646">
        <v>66331</v>
      </c>
      <c r="Y30" s="1647"/>
      <c r="Z30" s="1647"/>
      <c r="AA30" s="1648"/>
      <c r="AB30" s="1561"/>
      <c r="AC30" s="1562"/>
      <c r="AD30" s="1562"/>
      <c r="AE30" s="1562"/>
      <c r="AF30" s="1562"/>
      <c r="AG30" s="1562"/>
      <c r="AH30" s="1562"/>
      <c r="AI30" s="1562"/>
      <c r="AJ30" s="1562"/>
      <c r="AK30" s="1562"/>
      <c r="AL30" s="1563"/>
      <c r="AM30" s="1561"/>
      <c r="AN30" s="1562"/>
      <c r="AO30" s="1562"/>
      <c r="AP30" s="1562"/>
      <c r="AQ30" s="1562"/>
      <c r="AR30" s="1562"/>
      <c r="AS30" s="1562"/>
      <c r="AT30" s="1562"/>
      <c r="AU30" s="1562"/>
      <c r="AV30" s="1562"/>
      <c r="AW30" s="1680"/>
      <c r="AX30" s="357"/>
      <c r="AY30" s="357"/>
    </row>
    <row r="31" spans="2:51">
      <c r="B31" s="1677" t="s">
        <v>733</v>
      </c>
      <c r="C31" s="1678"/>
      <c r="D31" s="1678"/>
      <c r="E31" s="1678"/>
      <c r="F31" s="1678"/>
      <c r="G31" s="1678"/>
      <c r="H31" s="1678"/>
      <c r="I31" s="1678"/>
      <c r="J31" s="1678"/>
      <c r="K31" s="1678"/>
      <c r="L31" s="1678"/>
      <c r="M31" s="1678"/>
      <c r="N31" s="1678"/>
      <c r="O31" s="1678"/>
      <c r="P31" s="1678"/>
      <c r="Q31" s="1678"/>
      <c r="R31" s="1678"/>
      <c r="S31" s="1678"/>
      <c r="T31" s="1678"/>
      <c r="U31" s="1678"/>
      <c r="V31" s="1678"/>
      <c r="W31" s="1678"/>
      <c r="X31" s="1646">
        <v>66332</v>
      </c>
      <c r="Y31" s="1647"/>
      <c r="Z31" s="1647"/>
      <c r="AA31" s="1648"/>
      <c r="AB31" s="1561"/>
      <c r="AC31" s="1562"/>
      <c r="AD31" s="1562"/>
      <c r="AE31" s="1562"/>
      <c r="AF31" s="1562"/>
      <c r="AG31" s="1562"/>
      <c r="AH31" s="1562"/>
      <c r="AI31" s="1562"/>
      <c r="AJ31" s="1562"/>
      <c r="AK31" s="1562"/>
      <c r="AL31" s="1563"/>
      <c r="AM31" s="1561"/>
      <c r="AN31" s="1562"/>
      <c r="AO31" s="1562"/>
      <c r="AP31" s="1562"/>
      <c r="AQ31" s="1562"/>
      <c r="AR31" s="1562"/>
      <c r="AS31" s="1562"/>
      <c r="AT31" s="1562"/>
      <c r="AU31" s="1562"/>
      <c r="AV31" s="1562"/>
      <c r="AW31" s="1680"/>
      <c r="AX31" s="357"/>
      <c r="AY31" s="357"/>
    </row>
    <row r="32" spans="2:51">
      <c r="B32" s="1677" t="s">
        <v>734</v>
      </c>
      <c r="C32" s="1678"/>
      <c r="D32" s="1678"/>
      <c r="E32" s="1678"/>
      <c r="F32" s="1678"/>
      <c r="G32" s="1678"/>
      <c r="H32" s="1678"/>
      <c r="I32" s="1678"/>
      <c r="J32" s="1678"/>
      <c r="K32" s="1678"/>
      <c r="L32" s="1678"/>
      <c r="M32" s="1678"/>
      <c r="N32" s="1678"/>
      <c r="O32" s="1678"/>
      <c r="P32" s="1678"/>
      <c r="Q32" s="1678"/>
      <c r="R32" s="1678"/>
      <c r="S32" s="1678"/>
      <c r="T32" s="1678"/>
      <c r="U32" s="1678"/>
      <c r="V32" s="1678"/>
      <c r="W32" s="1678"/>
      <c r="X32" s="1646">
        <v>66333</v>
      </c>
      <c r="Y32" s="1647"/>
      <c r="Z32" s="1647"/>
      <c r="AA32" s="1648"/>
      <c r="AB32" s="1561"/>
      <c r="AC32" s="1562"/>
      <c r="AD32" s="1562"/>
      <c r="AE32" s="1562"/>
      <c r="AF32" s="1562"/>
      <c r="AG32" s="1562"/>
      <c r="AH32" s="1562"/>
      <c r="AI32" s="1562"/>
      <c r="AJ32" s="1562"/>
      <c r="AK32" s="1562"/>
      <c r="AL32" s="1563"/>
      <c r="AM32" s="1561"/>
      <c r="AN32" s="1562"/>
      <c r="AO32" s="1562"/>
      <c r="AP32" s="1562"/>
      <c r="AQ32" s="1562"/>
      <c r="AR32" s="1562"/>
      <c r="AS32" s="1562"/>
      <c r="AT32" s="1562"/>
      <c r="AU32" s="1562"/>
      <c r="AV32" s="1562"/>
      <c r="AW32" s="1680"/>
      <c r="AX32" s="357"/>
      <c r="AY32" s="357"/>
    </row>
    <row r="33" spans="1:54">
      <c r="B33" s="1687" t="s">
        <v>749</v>
      </c>
      <c r="C33" s="1688"/>
      <c r="D33" s="1688"/>
      <c r="E33" s="1688"/>
      <c r="F33" s="1688"/>
      <c r="G33" s="1688"/>
      <c r="H33" s="1688"/>
      <c r="I33" s="1688"/>
      <c r="J33" s="1688"/>
      <c r="K33" s="1688"/>
      <c r="L33" s="1688"/>
      <c r="M33" s="1688"/>
      <c r="N33" s="1688"/>
      <c r="O33" s="1688"/>
      <c r="P33" s="1688"/>
      <c r="Q33" s="1688"/>
      <c r="R33" s="1688"/>
      <c r="S33" s="1688"/>
      <c r="T33" s="1688"/>
      <c r="U33" s="1688"/>
      <c r="V33" s="1688"/>
      <c r="W33" s="1688"/>
      <c r="X33" s="1659">
        <v>6640</v>
      </c>
      <c r="Y33" s="1660"/>
      <c r="Z33" s="1660"/>
      <c r="AA33" s="1661"/>
      <c r="AB33" s="1684">
        <f>'F2'!BT67</f>
        <v>0</v>
      </c>
      <c r="AC33" s="1685"/>
      <c r="AD33" s="1685"/>
      <c r="AE33" s="1685"/>
      <c r="AF33" s="1685"/>
      <c r="AG33" s="1685"/>
      <c r="AH33" s="1685"/>
      <c r="AI33" s="1685"/>
      <c r="AJ33" s="1685"/>
      <c r="AK33" s="1685"/>
      <c r="AL33" s="1686"/>
      <c r="AM33" s="1684">
        <f>'F2'!CN67</f>
        <v>0</v>
      </c>
      <c r="AN33" s="1685"/>
      <c r="AO33" s="1685"/>
      <c r="AP33" s="1685"/>
      <c r="AQ33" s="1685"/>
      <c r="AR33" s="1685"/>
      <c r="AS33" s="1685"/>
      <c r="AT33" s="1685"/>
      <c r="AU33" s="1685"/>
      <c r="AV33" s="1685"/>
      <c r="AW33" s="1689"/>
      <c r="AX33" s="351"/>
      <c r="AY33" s="351"/>
      <c r="AZ33" s="49"/>
      <c r="BA33" s="49"/>
    </row>
    <row r="34" spans="1:54">
      <c r="B34" s="1591" t="s">
        <v>737</v>
      </c>
      <c r="C34" s="1644"/>
      <c r="D34" s="1644"/>
      <c r="E34" s="1644"/>
      <c r="F34" s="1644"/>
      <c r="G34" s="1644"/>
      <c r="H34" s="1644"/>
      <c r="I34" s="1644"/>
      <c r="J34" s="1644"/>
      <c r="K34" s="1644"/>
      <c r="L34" s="1644"/>
      <c r="M34" s="1644"/>
      <c r="N34" s="1644"/>
      <c r="O34" s="1644"/>
      <c r="P34" s="1644"/>
      <c r="Q34" s="1644"/>
      <c r="R34" s="1644"/>
      <c r="S34" s="1644"/>
      <c r="T34" s="1644"/>
      <c r="U34" s="1644"/>
      <c r="V34" s="1644"/>
      <c r="W34" s="1644"/>
      <c r="X34" s="1659">
        <v>6641</v>
      </c>
      <c r="Y34" s="1660"/>
      <c r="Z34" s="1660"/>
      <c r="AA34" s="1661"/>
      <c r="AB34" s="1607"/>
      <c r="AC34" s="1608"/>
      <c r="AD34" s="1608"/>
      <c r="AE34" s="1608"/>
      <c r="AF34" s="1608"/>
      <c r="AG34" s="1608"/>
      <c r="AH34" s="1608"/>
      <c r="AI34" s="1608"/>
      <c r="AJ34" s="1608"/>
      <c r="AK34" s="1608"/>
      <c r="AL34" s="1609"/>
      <c r="AM34" s="1607"/>
      <c r="AN34" s="1608"/>
      <c r="AO34" s="1608"/>
      <c r="AP34" s="1608"/>
      <c r="AQ34" s="1608"/>
      <c r="AR34" s="1608"/>
      <c r="AS34" s="1608"/>
      <c r="AT34" s="1608"/>
      <c r="AU34" s="1608"/>
      <c r="AV34" s="1608"/>
      <c r="AW34" s="1638"/>
      <c r="AX34" s="357"/>
      <c r="AY34" s="357"/>
      <c r="AZ34" s="49"/>
      <c r="BA34" s="49"/>
    </row>
    <row r="35" spans="1:54">
      <c r="B35" s="1662" t="s">
        <v>738</v>
      </c>
      <c r="C35" s="1663"/>
      <c r="D35" s="1663"/>
      <c r="E35" s="1663"/>
      <c r="F35" s="1663"/>
      <c r="G35" s="1663"/>
      <c r="H35" s="1663"/>
      <c r="I35" s="1663"/>
      <c r="J35" s="1663"/>
      <c r="K35" s="1663"/>
      <c r="L35" s="1663"/>
      <c r="M35" s="1663"/>
      <c r="N35" s="1663"/>
      <c r="O35" s="1663"/>
      <c r="P35" s="1663"/>
      <c r="Q35" s="1663"/>
      <c r="R35" s="1663"/>
      <c r="S35" s="1663"/>
      <c r="T35" s="1663"/>
      <c r="U35" s="1663"/>
      <c r="V35" s="1663"/>
      <c r="W35" s="1663"/>
      <c r="X35" s="1659">
        <v>6642</v>
      </c>
      <c r="Y35" s="1660"/>
      <c r="Z35" s="1660"/>
      <c r="AA35" s="1661"/>
      <c r="AB35" s="1707"/>
      <c r="AC35" s="1708"/>
      <c r="AD35" s="1708"/>
      <c r="AE35" s="1708"/>
      <c r="AF35" s="1708"/>
      <c r="AG35" s="1708"/>
      <c r="AH35" s="1708"/>
      <c r="AI35" s="1708"/>
      <c r="AJ35" s="1708"/>
      <c r="AK35" s="1708"/>
      <c r="AL35" s="1709"/>
      <c r="AM35" s="1707"/>
      <c r="AN35" s="1708"/>
      <c r="AO35" s="1708"/>
      <c r="AP35" s="1708"/>
      <c r="AQ35" s="1708"/>
      <c r="AR35" s="1708"/>
      <c r="AS35" s="1708"/>
      <c r="AT35" s="1708"/>
      <c r="AU35" s="1708"/>
      <c r="AV35" s="1708"/>
      <c r="AW35" s="1713"/>
      <c r="AX35" s="432"/>
      <c r="AY35" s="432"/>
      <c r="AZ35" s="49"/>
      <c r="BA35" s="49"/>
    </row>
    <row r="36" spans="1:54" ht="13.5" thickBot="1">
      <c r="B36" s="1577" t="s">
        <v>750</v>
      </c>
      <c r="C36" s="1578"/>
      <c r="D36" s="1578"/>
      <c r="E36" s="1578"/>
      <c r="F36" s="1578"/>
      <c r="G36" s="1578"/>
      <c r="H36" s="1578"/>
      <c r="I36" s="1578"/>
      <c r="J36" s="1578"/>
      <c r="K36" s="1578"/>
      <c r="L36" s="1578"/>
      <c r="M36" s="1578"/>
      <c r="N36" s="1578"/>
      <c r="O36" s="1578"/>
      <c r="P36" s="1578"/>
      <c r="Q36" s="1578"/>
      <c r="R36" s="1578"/>
      <c r="S36" s="1578"/>
      <c r="T36" s="1578"/>
      <c r="U36" s="1578"/>
      <c r="V36" s="1578"/>
      <c r="W36" s="1578"/>
      <c r="X36" s="1704"/>
      <c r="Y36" s="1705"/>
      <c r="Z36" s="1705"/>
      <c r="AA36" s="1706"/>
      <c r="AB36" s="1710"/>
      <c r="AC36" s="1711"/>
      <c r="AD36" s="1711"/>
      <c r="AE36" s="1711"/>
      <c r="AF36" s="1711"/>
      <c r="AG36" s="1711"/>
      <c r="AH36" s="1711"/>
      <c r="AI36" s="1711"/>
      <c r="AJ36" s="1711"/>
      <c r="AK36" s="1711"/>
      <c r="AL36" s="1712"/>
      <c r="AM36" s="1710"/>
      <c r="AN36" s="1711"/>
      <c r="AO36" s="1711"/>
      <c r="AP36" s="1711"/>
      <c r="AQ36" s="1711"/>
      <c r="AR36" s="1711"/>
      <c r="AS36" s="1711"/>
      <c r="AT36" s="1711"/>
      <c r="AU36" s="1711"/>
      <c r="AV36" s="1711"/>
      <c r="AW36" s="1714"/>
      <c r="AX36" s="432"/>
      <c r="AY36" s="432"/>
      <c r="AZ36" s="49"/>
      <c r="BA36" s="49"/>
    </row>
    <row r="37" spans="1:54">
      <c r="A37" s="538" t="s">
        <v>214</v>
      </c>
      <c r="C37" s="358"/>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row>
    <row r="38" spans="1:54">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row>
    <row r="39" spans="1:54">
      <c r="B39" s="890" t="s">
        <v>286</v>
      </c>
      <c r="C39" s="129"/>
      <c r="D39" s="129"/>
      <c r="E39" s="129"/>
      <c r="F39" s="129"/>
      <c r="G39" s="129"/>
      <c r="H39" s="129"/>
      <c r="I39" s="1703"/>
      <c r="J39" s="1703"/>
      <c r="K39" s="1703"/>
      <c r="L39" s="1703"/>
      <c r="M39" s="1703"/>
      <c r="N39" s="129"/>
      <c r="O39" s="1011" t="s">
        <v>287</v>
      </c>
      <c r="P39" s="1011"/>
      <c r="Q39" s="1011"/>
      <c r="R39" s="1011"/>
      <c r="S39" s="1011"/>
      <c r="T39" s="1011"/>
      <c r="U39" s="1011"/>
      <c r="V39" s="1011"/>
      <c r="W39" s="292"/>
      <c r="X39" s="890" t="s">
        <v>288</v>
      </c>
      <c r="Y39" s="129"/>
      <c r="AA39" s="49"/>
      <c r="AB39" s="129"/>
      <c r="AC39" s="129"/>
      <c r="AD39" s="129"/>
      <c r="AE39" s="129"/>
      <c r="AF39" s="129"/>
      <c r="AG39" s="129"/>
      <c r="AH39" s="129"/>
      <c r="AI39" s="1011"/>
      <c r="AJ39" s="1011"/>
      <c r="AK39" s="1011"/>
      <c r="AL39" s="1011"/>
      <c r="AM39" s="1011"/>
      <c r="AN39" s="1011"/>
      <c r="AO39" s="292"/>
      <c r="AP39" s="1011" t="s">
        <v>289</v>
      </c>
      <c r="AQ39" s="1011"/>
      <c r="AR39" s="1011"/>
      <c r="AS39" s="1011"/>
      <c r="AT39" s="1011"/>
      <c r="AU39" s="1011"/>
      <c r="AV39" s="1011"/>
      <c r="AW39" s="1011"/>
      <c r="AX39" s="1011"/>
      <c r="AY39" s="1011"/>
      <c r="AZ39" s="1011"/>
      <c r="BA39" s="292"/>
      <c r="BB39" s="292"/>
    </row>
    <row r="40" spans="1:54">
      <c r="B40" s="132"/>
      <c r="C40" s="132"/>
      <c r="D40" s="132"/>
      <c r="E40" s="132"/>
      <c r="F40" s="132"/>
      <c r="G40" s="132"/>
      <c r="H40" s="132"/>
      <c r="I40" s="1716" t="s">
        <v>291</v>
      </c>
      <c r="J40" s="1716"/>
      <c r="K40" s="1716"/>
      <c r="L40" s="1716"/>
      <c r="M40" s="1716"/>
      <c r="N40" s="132"/>
      <c r="O40" s="1012" t="s">
        <v>290</v>
      </c>
      <c r="P40" s="1012"/>
      <c r="Q40" s="1012"/>
      <c r="R40" s="1012"/>
      <c r="S40" s="1012"/>
      <c r="T40" s="1012"/>
      <c r="U40" s="1012"/>
      <c r="V40" s="1012"/>
      <c r="W40" s="131"/>
      <c r="X40" s="131"/>
      <c r="Y40" s="132"/>
      <c r="Z40" s="132"/>
      <c r="AA40" s="132"/>
      <c r="AB40" s="132"/>
      <c r="AC40" s="132"/>
      <c r="AD40" s="132"/>
      <c r="AE40" s="132"/>
      <c r="AF40" s="132"/>
      <c r="AG40" s="132"/>
      <c r="AH40" s="132"/>
      <c r="AI40" s="1640" t="s">
        <v>291</v>
      </c>
      <c r="AJ40" s="1640"/>
      <c r="AK40" s="1640"/>
      <c r="AL40" s="1640"/>
      <c r="AM40" s="1640"/>
      <c r="AN40" s="1640"/>
      <c r="AO40" s="131"/>
      <c r="AP40" s="1640" t="s">
        <v>290</v>
      </c>
      <c r="AQ40" s="1640"/>
      <c r="AR40" s="1640"/>
      <c r="AS40" s="1640"/>
      <c r="AT40" s="1640"/>
      <c r="AU40" s="1640"/>
      <c r="AV40" s="1640"/>
      <c r="AW40" s="1640"/>
      <c r="AX40" s="1640"/>
      <c r="AY40" s="1640"/>
      <c r="AZ40" s="1640"/>
      <c r="BA40" s="131"/>
      <c r="BB40" s="131"/>
    </row>
    <row r="41" spans="1:54">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row>
    <row r="42" spans="1:54">
      <c r="B42" s="876" t="s">
        <v>4</v>
      </c>
      <c r="C42" s="1011">
        <v>29</v>
      </c>
      <c r="D42" s="1011"/>
      <c r="E42" s="890" t="s">
        <v>5</v>
      </c>
      <c r="F42" s="1011" t="s">
        <v>673</v>
      </c>
      <c r="G42" s="1011"/>
      <c r="H42" s="1011"/>
      <c r="I42" s="1011"/>
      <c r="J42" s="1011"/>
      <c r="K42" s="1011"/>
      <c r="L42" s="1011"/>
      <c r="M42" s="1011"/>
      <c r="N42" s="1715" t="s">
        <v>6</v>
      </c>
      <c r="O42" s="1715"/>
      <c r="P42" s="1016" t="s">
        <v>227</v>
      </c>
      <c r="Q42" s="1016"/>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4"/>
      <c r="AY42" s="514"/>
      <c r="AZ42" s="514"/>
      <c r="BA42" s="514"/>
    </row>
    <row r="43" spans="1:54">
      <c r="B43" s="513"/>
      <c r="C43" s="296"/>
      <c r="D43" s="296"/>
      <c r="E43" s="129"/>
      <c r="F43" s="296"/>
      <c r="G43" s="296"/>
      <c r="H43" s="296"/>
      <c r="I43" s="296"/>
      <c r="J43" s="296"/>
      <c r="K43" s="296"/>
      <c r="L43" s="296"/>
      <c r="M43" s="296"/>
      <c r="N43" s="359"/>
      <c r="O43" s="359"/>
      <c r="P43" s="294"/>
      <c r="Q43" s="29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4"/>
      <c r="AZ43" s="514"/>
      <c r="BA43" s="514"/>
    </row>
    <row r="44" spans="1:54" s="90" customFormat="1" ht="11.25">
      <c r="A44" s="539"/>
      <c r="C44" s="887" t="s">
        <v>295</v>
      </c>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1"/>
      <c r="AJ44" s="401"/>
      <c r="AK44" s="401"/>
      <c r="AL44" s="401"/>
      <c r="AM44" s="401"/>
      <c r="AN44" s="401"/>
      <c r="AO44" s="401"/>
      <c r="AP44" s="401"/>
      <c r="AQ44" s="401"/>
      <c r="AR44" s="401"/>
      <c r="AS44" s="401"/>
      <c r="AT44" s="401"/>
      <c r="AU44" s="401"/>
      <c r="AV44" s="401"/>
    </row>
    <row r="45" spans="1:54" s="90" customFormat="1" ht="11.25">
      <c r="A45" s="539"/>
      <c r="C45" s="1623" t="s">
        <v>298</v>
      </c>
      <c r="D45" s="1623"/>
      <c r="E45" s="1623"/>
      <c r="F45" s="1623"/>
      <c r="G45" s="1623"/>
      <c r="H45" s="1623"/>
      <c r="I45" s="1623"/>
      <c r="J45" s="1623"/>
      <c r="K45" s="1623"/>
      <c r="L45" s="1623"/>
      <c r="M45" s="1623"/>
      <c r="N45" s="1623"/>
      <c r="O45" s="1623"/>
      <c r="P45" s="1623"/>
      <c r="Q45" s="1623"/>
      <c r="R45" s="1623"/>
      <c r="S45" s="1623"/>
      <c r="T45" s="1623"/>
      <c r="U45" s="1623"/>
      <c r="V45" s="1623"/>
      <c r="W45" s="1623"/>
      <c r="X45" s="1623"/>
      <c r="Y45" s="1623"/>
      <c r="Z45" s="1623"/>
      <c r="AA45" s="1623"/>
      <c r="AB45" s="1623"/>
      <c r="AC45" s="1623"/>
      <c r="AD45" s="1623"/>
      <c r="AE45" s="1623"/>
      <c r="AF45" s="1623"/>
      <c r="AG45" s="1623"/>
      <c r="AH45" s="1623"/>
      <c r="AI45" s="1623"/>
      <c r="AJ45" s="1623"/>
      <c r="AK45" s="1623"/>
      <c r="AL45" s="1623"/>
      <c r="AM45" s="1623"/>
      <c r="AN45" s="1623"/>
      <c r="AO45" s="1623"/>
      <c r="AP45" s="1623"/>
      <c r="AQ45" s="1623"/>
      <c r="AR45" s="1623"/>
      <c r="AS45" s="1623"/>
      <c r="AT45" s="1623"/>
      <c r="AU45" s="1623"/>
      <c r="AV45" s="1623"/>
    </row>
    <row r="46" spans="1:54" s="64" customFormat="1" ht="33" customHeight="1">
      <c r="A46" s="552"/>
      <c r="C46" s="1701" t="s">
        <v>1448</v>
      </c>
      <c r="D46" s="1702"/>
      <c r="E46" s="1702"/>
      <c r="F46" s="1702"/>
      <c r="G46" s="1702"/>
      <c r="H46" s="1702"/>
      <c r="I46" s="1702"/>
      <c r="J46" s="1702"/>
      <c r="K46" s="1702"/>
      <c r="L46" s="1702"/>
      <c r="M46" s="1702"/>
      <c r="N46" s="1702"/>
      <c r="O46" s="1702"/>
      <c r="P46" s="1702"/>
      <c r="Q46" s="1702"/>
      <c r="R46" s="1702"/>
      <c r="S46" s="1702"/>
      <c r="T46" s="1702"/>
      <c r="U46" s="1702"/>
      <c r="V46" s="1702"/>
      <c r="W46" s="1702"/>
      <c r="X46" s="1702"/>
      <c r="Y46" s="1702"/>
      <c r="Z46" s="1702"/>
      <c r="AA46" s="1702"/>
      <c r="AB46" s="1702"/>
      <c r="AC46" s="1702"/>
      <c r="AD46" s="1702"/>
      <c r="AE46" s="1702"/>
      <c r="AF46" s="1702"/>
      <c r="AG46" s="1702"/>
      <c r="AH46" s="1702"/>
      <c r="AI46" s="1702"/>
      <c r="AJ46" s="1702"/>
      <c r="AK46" s="1702"/>
      <c r="AL46" s="1702"/>
      <c r="AM46" s="1702"/>
      <c r="AN46" s="1702"/>
      <c r="AO46" s="1702"/>
      <c r="AP46" s="1702"/>
      <c r="AQ46" s="1702"/>
      <c r="AR46" s="1702"/>
      <c r="AS46" s="1702"/>
      <c r="AT46" s="1702"/>
      <c r="AU46" s="1702"/>
      <c r="AV46" s="1702"/>
    </row>
  </sheetData>
  <sheetProtection formatCells="0" formatColumns="0" autoFilter="0"/>
  <mergeCells count="114">
    <mergeCell ref="C45:AV45"/>
    <mergeCell ref="C46:AV46"/>
    <mergeCell ref="I39:M39"/>
    <mergeCell ref="AB33:AL33"/>
    <mergeCell ref="AM33:AW33"/>
    <mergeCell ref="B35:W35"/>
    <mergeCell ref="X35:AA36"/>
    <mergeCell ref="AB35:AL36"/>
    <mergeCell ref="AM35:AW36"/>
    <mergeCell ref="C42:D42"/>
    <mergeCell ref="F42:M42"/>
    <mergeCell ref="N42:O42"/>
    <mergeCell ref="P42:Q42"/>
    <mergeCell ref="I40:M40"/>
    <mergeCell ref="B36:W36"/>
    <mergeCell ref="B34:W34"/>
    <mergeCell ref="X34:AA34"/>
    <mergeCell ref="AB34:AL34"/>
    <mergeCell ref="AM34:AW34"/>
    <mergeCell ref="O39:V39"/>
    <mergeCell ref="O40:V40"/>
    <mergeCell ref="AI39:AN39"/>
    <mergeCell ref="AI40:AN40"/>
    <mergeCell ref="AP39:AZ39"/>
    <mergeCell ref="B27:W27"/>
    <mergeCell ref="X27:AA27"/>
    <mergeCell ref="AB27:AL27"/>
    <mergeCell ref="AM27:AW27"/>
    <mergeCell ref="AB31:AL31"/>
    <mergeCell ref="AM31:AW31"/>
    <mergeCell ref="B33:W33"/>
    <mergeCell ref="X33:AA33"/>
    <mergeCell ref="B30:W30"/>
    <mergeCell ref="X30:AA30"/>
    <mergeCell ref="AB30:AL30"/>
    <mergeCell ref="AM30:AW30"/>
    <mergeCell ref="B31:W31"/>
    <mergeCell ref="X31:AA31"/>
    <mergeCell ref="B32:W32"/>
    <mergeCell ref="X32:AA32"/>
    <mergeCell ref="AB32:AL32"/>
    <mergeCell ref="AM32:AW32"/>
    <mergeCell ref="B28:W28"/>
    <mergeCell ref="X28:AA29"/>
    <mergeCell ref="AB28:AL29"/>
    <mergeCell ref="AM28:AW29"/>
    <mergeCell ref="B29:W29"/>
    <mergeCell ref="AB23:AL23"/>
    <mergeCell ref="AM23:AW23"/>
    <mergeCell ref="B24:W24"/>
    <mergeCell ref="X24:AA25"/>
    <mergeCell ref="AB24:AL25"/>
    <mergeCell ref="B26:W26"/>
    <mergeCell ref="X26:AA26"/>
    <mergeCell ref="AB26:AL26"/>
    <mergeCell ref="AM26:AW26"/>
    <mergeCell ref="B3:AZ3"/>
    <mergeCell ref="AB11:AL11"/>
    <mergeCell ref="B18:W18"/>
    <mergeCell ref="X18:AA19"/>
    <mergeCell ref="AB18:AL19"/>
    <mergeCell ref="AB15:AL15"/>
    <mergeCell ref="B17:W17"/>
    <mergeCell ref="B15:W15"/>
    <mergeCell ref="X15:AA15"/>
    <mergeCell ref="AM18:AW19"/>
    <mergeCell ref="B19:W19"/>
    <mergeCell ref="B16:W16"/>
    <mergeCell ref="X16:AA17"/>
    <mergeCell ref="AB16:AL17"/>
    <mergeCell ref="AM16:AW17"/>
    <mergeCell ref="AM15:AW15"/>
    <mergeCell ref="AM11:AW11"/>
    <mergeCell ref="B12:W12"/>
    <mergeCell ref="X12:AA14"/>
    <mergeCell ref="AB12:AL14"/>
    <mergeCell ref="AM12:AW14"/>
    <mergeCell ref="B13:W13"/>
    <mergeCell ref="B14:W14"/>
    <mergeCell ref="B11:W11"/>
    <mergeCell ref="B5:AA5"/>
    <mergeCell ref="AB5:AL6"/>
    <mergeCell ref="AM5:AW6"/>
    <mergeCell ref="B6:W6"/>
    <mergeCell ref="X6:AA6"/>
    <mergeCell ref="BA5:BB5"/>
    <mergeCell ref="B7:W7"/>
    <mergeCell ref="X7:AA7"/>
    <mergeCell ref="AB7:AL7"/>
    <mergeCell ref="AM7:AW7"/>
    <mergeCell ref="AP40:AZ40"/>
    <mergeCell ref="B8:W8"/>
    <mergeCell ref="X8:AA9"/>
    <mergeCell ref="B10:W10"/>
    <mergeCell ref="X10:AA10"/>
    <mergeCell ref="B9:W9"/>
    <mergeCell ref="AB8:AL9"/>
    <mergeCell ref="AM8:AW9"/>
    <mergeCell ref="AC10:AK10"/>
    <mergeCell ref="AN10:AV10"/>
    <mergeCell ref="X11:AA11"/>
    <mergeCell ref="B20:W20"/>
    <mergeCell ref="X20:AA21"/>
    <mergeCell ref="AB20:AL21"/>
    <mergeCell ref="AM20:AW21"/>
    <mergeCell ref="B21:W21"/>
    <mergeCell ref="B22:W22"/>
    <mergeCell ref="X22:AA22"/>
    <mergeCell ref="AB22:AL22"/>
    <mergeCell ref="AM22:AW22"/>
    <mergeCell ref="AM24:AW25"/>
    <mergeCell ref="B25:W25"/>
    <mergeCell ref="B23:W23"/>
    <mergeCell ref="X23:AA23"/>
  </mergeCells>
  <pageMargins left="0.75" right="0.75" top="1" bottom="1" header="0.5" footer="0.5"/>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sheetPr codeName="Лист6">
    <tabColor rgb="FFFFFF00"/>
  </sheetPr>
  <dimension ref="A1:BB59"/>
  <sheetViews>
    <sheetView topLeftCell="B1" zoomScale="85" zoomScaleNormal="85" zoomScaleSheetLayoutView="100" workbookViewId="0">
      <selection activeCell="B33" sqref="B33"/>
    </sheetView>
  </sheetViews>
  <sheetFormatPr defaultRowHeight="12.75"/>
  <cols>
    <col min="1" max="1" width="11.85546875" style="538" hidden="1" customWidth="1"/>
    <col min="2" max="2" width="45.85546875" style="328" customWidth="1"/>
    <col min="3" max="3" width="9.140625" style="328"/>
    <col min="4" max="4" width="3.7109375" style="328" customWidth="1"/>
    <col min="5" max="5" width="9.7109375" style="328" customWidth="1"/>
    <col min="6" max="7" width="3.7109375" style="328" customWidth="1"/>
    <col min="8" max="8" width="9.7109375" style="328" customWidth="1"/>
    <col min="9" max="9" width="3.7109375" style="328" customWidth="1"/>
    <col min="10" max="10" width="1.7109375" style="328" customWidth="1"/>
    <col min="11" max="11" width="16.28515625" style="328" customWidth="1"/>
    <col min="12" max="12" width="15.7109375" style="328" customWidth="1"/>
    <col min="13" max="13" width="2.140625" style="328" customWidth="1"/>
    <col min="14" max="14" width="13.85546875" style="328" customWidth="1"/>
    <col min="15" max="15" width="11" style="328" customWidth="1"/>
    <col min="16" max="37" width="1.7109375" style="328" customWidth="1"/>
    <col min="38" max="16384" width="9.140625" style="328"/>
  </cols>
  <sheetData>
    <row r="1" spans="1:15" ht="15" customHeight="1"/>
    <row r="2" spans="1:15" ht="15" customHeight="1">
      <c r="B2" s="1718" t="s">
        <v>751</v>
      </c>
      <c r="C2" s="1718"/>
      <c r="D2" s="1718"/>
      <c r="E2" s="1718"/>
      <c r="F2" s="1718"/>
      <c r="G2" s="1718"/>
      <c r="H2" s="1718"/>
      <c r="I2" s="1718"/>
    </row>
    <row r="3" spans="1:15" ht="15" customHeight="1" thickBot="1">
      <c r="B3" s="406"/>
      <c r="C3" s="406"/>
      <c r="D3" s="406"/>
      <c r="E3" s="406"/>
      <c r="F3" s="406"/>
      <c r="G3" s="406"/>
      <c r="H3" s="406"/>
      <c r="I3" s="406"/>
      <c r="K3" s="1633" t="s">
        <v>251</v>
      </c>
      <c r="L3" s="1633"/>
    </row>
    <row r="4" spans="1:15" ht="24" customHeight="1">
      <c r="B4" s="329" t="s">
        <v>366</v>
      </c>
      <c r="C4" s="889" t="s">
        <v>441</v>
      </c>
      <c r="D4" s="1722"/>
      <c r="E4" s="1723"/>
      <c r="F4" s="1745"/>
      <c r="G4" s="1722"/>
      <c r="H4" s="1723"/>
      <c r="I4" s="1724"/>
      <c r="K4" s="42"/>
      <c r="L4" s="196"/>
    </row>
    <row r="5" spans="1:15" s="90" customFormat="1" ht="13.5" customHeight="1" thickBot="1">
      <c r="A5" s="539"/>
      <c r="B5" s="330">
        <v>1</v>
      </c>
      <c r="C5" s="331">
        <v>2</v>
      </c>
      <c r="D5" s="1725">
        <v>3</v>
      </c>
      <c r="E5" s="1726"/>
      <c r="F5" s="1746"/>
      <c r="G5" s="1725">
        <v>4</v>
      </c>
      <c r="H5" s="1726"/>
      <c r="I5" s="1727"/>
      <c r="K5" s="266"/>
      <c r="L5" s="266"/>
      <c r="M5" s="328"/>
    </row>
    <row r="6" spans="1:15" ht="29.25" customHeight="1">
      <c r="A6" s="538" t="s">
        <v>213</v>
      </c>
      <c r="B6" s="332" t="s">
        <v>752</v>
      </c>
      <c r="C6" s="333">
        <v>6710</v>
      </c>
      <c r="D6" s="1719">
        <f>'F2'!BT49</f>
        <v>7437522</v>
      </c>
      <c r="E6" s="1720"/>
      <c r="F6" s="1721"/>
      <c r="G6" s="1719">
        <f>'F2'!CN49</f>
        <v>5596070</v>
      </c>
      <c r="H6" s="1720"/>
      <c r="I6" s="1735"/>
      <c r="K6" s="334">
        <f>SUM(D7:F10)</f>
        <v>7437522</v>
      </c>
      <c r="L6" s="334">
        <f>SUM(G7:I10)</f>
        <v>5596070</v>
      </c>
      <c r="M6" s="90"/>
      <c r="N6" s="349"/>
      <c r="O6" s="349"/>
    </row>
    <row r="7" spans="1:15" ht="15" customHeight="1">
      <c r="B7" s="335" t="s">
        <v>753</v>
      </c>
      <c r="C7" s="1717">
        <v>67101</v>
      </c>
      <c r="D7" s="1736">
        <v>7437522</v>
      </c>
      <c r="E7" s="1737"/>
      <c r="F7" s="1747"/>
      <c r="G7" s="1736">
        <v>5596070</v>
      </c>
      <c r="H7" s="1737"/>
      <c r="I7" s="1738"/>
      <c r="K7" s="230"/>
    </row>
    <row r="8" spans="1:15" ht="15" customHeight="1">
      <c r="B8" s="336">
        <v>0.2</v>
      </c>
      <c r="C8" s="1717"/>
      <c r="D8" s="1739"/>
      <c r="E8" s="1740"/>
      <c r="F8" s="1748"/>
      <c r="G8" s="1739"/>
      <c r="H8" s="1740"/>
      <c r="I8" s="1741"/>
      <c r="K8" s="230"/>
    </row>
    <row r="9" spans="1:15" ht="15" customHeight="1">
      <c r="B9" s="337" t="s">
        <v>754</v>
      </c>
      <c r="C9" s="405">
        <v>67102</v>
      </c>
      <c r="D9" s="1731"/>
      <c r="E9" s="1732"/>
      <c r="F9" s="1733"/>
      <c r="G9" s="1731"/>
      <c r="H9" s="1732"/>
      <c r="I9" s="1734"/>
    </row>
    <row r="10" spans="1:15" ht="15" customHeight="1">
      <c r="B10" s="338" t="s">
        <v>766</v>
      </c>
      <c r="C10" s="405">
        <v>67103</v>
      </c>
      <c r="D10" s="1731"/>
      <c r="E10" s="1732"/>
      <c r="F10" s="1733"/>
      <c r="G10" s="1731"/>
      <c r="H10" s="1732"/>
      <c r="I10" s="1734"/>
    </row>
    <row r="11" spans="1:15" ht="15" customHeight="1">
      <c r="B11" s="339" t="s">
        <v>767</v>
      </c>
      <c r="C11" s="405">
        <v>6711</v>
      </c>
      <c r="D11" s="1731">
        <v>4235630</v>
      </c>
      <c r="E11" s="1732"/>
      <c r="F11" s="1733"/>
      <c r="G11" s="1731">
        <v>1014100</v>
      </c>
      <c r="H11" s="1732"/>
      <c r="I11" s="1734"/>
    </row>
    <row r="12" spans="1:15" ht="24" customHeight="1">
      <c r="B12" s="338" t="s">
        <v>768</v>
      </c>
      <c r="C12" s="405">
        <v>67111</v>
      </c>
      <c r="D12" s="1731">
        <v>-3726220</v>
      </c>
      <c r="E12" s="1732"/>
      <c r="F12" s="1733"/>
      <c r="G12" s="1731">
        <v>-2096985</v>
      </c>
      <c r="H12" s="1732"/>
      <c r="I12" s="1734"/>
    </row>
    <row r="13" spans="1:15" ht="15" customHeight="1">
      <c r="B13" s="339" t="s">
        <v>755</v>
      </c>
      <c r="C13" s="405">
        <v>6712</v>
      </c>
      <c r="D13" s="1731">
        <v>63815</v>
      </c>
      <c r="E13" s="1732"/>
      <c r="F13" s="1733"/>
      <c r="G13" s="1731">
        <v>561175</v>
      </c>
      <c r="H13" s="1732"/>
      <c r="I13" s="1734"/>
    </row>
    <row r="14" spans="1:15" ht="15" customHeight="1">
      <c r="B14" s="339" t="s">
        <v>756</v>
      </c>
      <c r="C14" s="405">
        <v>6713</v>
      </c>
      <c r="D14" s="1731">
        <v>-3172065</v>
      </c>
      <c r="E14" s="1732"/>
      <c r="F14" s="1733"/>
      <c r="G14" s="1731">
        <v>-1814155</v>
      </c>
      <c r="H14" s="1732"/>
      <c r="I14" s="1734"/>
    </row>
    <row r="15" spans="1:15" ht="15" customHeight="1">
      <c r="B15" s="339" t="s">
        <v>757</v>
      </c>
      <c r="C15" s="405">
        <v>6714</v>
      </c>
      <c r="D15" s="1728">
        <f>D6+D11+D13+D14</f>
        <v>8564902</v>
      </c>
      <c r="E15" s="1729"/>
      <c r="F15" s="1730"/>
      <c r="G15" s="1728">
        <f>G6+G11+G13+G14</f>
        <v>5357190</v>
      </c>
      <c r="H15" s="1729"/>
      <c r="I15" s="1756"/>
    </row>
    <row r="16" spans="1:15" ht="15" customHeight="1">
      <c r="B16" s="340" t="s">
        <v>758</v>
      </c>
      <c r="C16" s="405">
        <v>6720</v>
      </c>
      <c r="D16" s="1728">
        <f>D17+D25</f>
        <v>2326490.4000000004</v>
      </c>
      <c r="E16" s="1729"/>
      <c r="F16" s="1730"/>
      <c r="G16" s="1728">
        <f>G17+G25</f>
        <v>2013949</v>
      </c>
      <c r="H16" s="1729"/>
      <c r="I16" s="1756"/>
    </row>
    <row r="17" spans="1:14" ht="15" customHeight="1">
      <c r="B17" s="339" t="s">
        <v>759</v>
      </c>
      <c r="C17" s="405">
        <v>6721</v>
      </c>
      <c r="D17" s="1728">
        <f>D6*0.2</f>
        <v>1487504.4000000001</v>
      </c>
      <c r="E17" s="1729"/>
      <c r="F17" s="1730"/>
      <c r="G17" s="1728">
        <f>G6*0.2</f>
        <v>1119214</v>
      </c>
      <c r="H17" s="1729"/>
      <c r="I17" s="1756"/>
    </row>
    <row r="18" spans="1:14" ht="15" customHeight="1">
      <c r="B18" s="339" t="s">
        <v>769</v>
      </c>
      <c r="C18" s="405">
        <v>6722</v>
      </c>
      <c r="D18" s="1728">
        <f>'F2'!BT51</f>
        <v>847126</v>
      </c>
      <c r="E18" s="1729"/>
      <c r="F18" s="1730"/>
      <c r="G18" s="1728">
        <f>'F2'!CN51</f>
        <v>202820</v>
      </c>
      <c r="H18" s="1729"/>
      <c r="I18" s="1756"/>
    </row>
    <row r="19" spans="1:14" ht="24" customHeight="1">
      <c r="B19" s="338" t="s">
        <v>760</v>
      </c>
      <c r="C19" s="405">
        <v>67221</v>
      </c>
      <c r="D19" s="1731">
        <v>-745244</v>
      </c>
      <c r="E19" s="1732"/>
      <c r="F19" s="1733"/>
      <c r="G19" s="1731">
        <v>-419397</v>
      </c>
      <c r="H19" s="1732"/>
      <c r="I19" s="1734"/>
    </row>
    <row r="20" spans="1:14" ht="15" customHeight="1">
      <c r="B20" s="341" t="s">
        <v>761</v>
      </c>
      <c r="C20" s="405">
        <v>6723</v>
      </c>
      <c r="D20" s="1728">
        <f>D21+D23</f>
        <v>-621650</v>
      </c>
      <c r="E20" s="1729"/>
      <c r="F20" s="1730"/>
      <c r="G20" s="1728">
        <f>G21+G23</f>
        <v>-250596</v>
      </c>
      <c r="H20" s="1729"/>
      <c r="I20" s="1756"/>
    </row>
    <row r="21" spans="1:14" ht="15" customHeight="1">
      <c r="B21" s="335" t="s">
        <v>406</v>
      </c>
      <c r="C21" s="1717">
        <v>67231</v>
      </c>
      <c r="D21" s="1749">
        <f>'F2'!BT53</f>
        <v>12763</v>
      </c>
      <c r="E21" s="1750"/>
      <c r="F21" s="1751"/>
      <c r="G21" s="1749">
        <f>'F2'!CN53</f>
        <v>112235</v>
      </c>
      <c r="H21" s="1750"/>
      <c r="I21" s="1757"/>
    </row>
    <row r="22" spans="1:14" ht="15" customHeight="1">
      <c r="B22" s="336" t="s">
        <v>770</v>
      </c>
      <c r="C22" s="1717"/>
      <c r="D22" s="1752"/>
      <c r="E22" s="1753"/>
      <c r="F22" s="1754"/>
      <c r="G22" s="1752"/>
      <c r="H22" s="1753"/>
      <c r="I22" s="1758"/>
      <c r="K22" s="469"/>
      <c r="L22" s="469"/>
    </row>
    <row r="23" spans="1:14" ht="24" customHeight="1">
      <c r="B23" s="336" t="s">
        <v>771</v>
      </c>
      <c r="C23" s="405">
        <v>67232</v>
      </c>
      <c r="D23" s="1728">
        <f>'F2'!BT52</f>
        <v>-634413</v>
      </c>
      <c r="E23" s="1729"/>
      <c r="F23" s="1730"/>
      <c r="G23" s="1728">
        <f>'F2'!CN52</f>
        <v>-362831</v>
      </c>
      <c r="H23" s="1729"/>
      <c r="I23" s="1756"/>
      <c r="K23" s="230"/>
      <c r="L23" s="230"/>
      <c r="M23" s="469"/>
      <c r="N23" s="469"/>
    </row>
    <row r="24" spans="1:14" ht="15" customHeight="1">
      <c r="B24" s="339" t="s">
        <v>762</v>
      </c>
      <c r="C24" s="405">
        <v>6724</v>
      </c>
      <c r="D24" s="342" t="s">
        <v>209</v>
      </c>
      <c r="E24" s="408">
        <f>'F2'!BV50</f>
        <v>1712980</v>
      </c>
      <c r="F24" s="343" t="s">
        <v>1</v>
      </c>
      <c r="G24" s="344" t="s">
        <v>0</v>
      </c>
      <c r="H24" s="408">
        <f>'F2'!CP50</f>
        <v>1071438</v>
      </c>
      <c r="I24" s="345" t="s">
        <v>1</v>
      </c>
      <c r="K24" s="334">
        <f>D17+D18+D21+D23</f>
        <v>1712980.4000000004</v>
      </c>
      <c r="L24" s="334">
        <f>G17+G18+G21+G23</f>
        <v>1071438</v>
      </c>
      <c r="M24" s="355"/>
      <c r="N24" s="469"/>
    </row>
    <row r="25" spans="1:14" ht="24" customHeight="1">
      <c r="B25" s="339" t="s">
        <v>763</v>
      </c>
      <c r="C25" s="405">
        <v>6725</v>
      </c>
      <c r="D25" s="1731">
        <v>838986</v>
      </c>
      <c r="E25" s="1732"/>
      <c r="F25" s="1733"/>
      <c r="G25" s="1731">
        <v>894735</v>
      </c>
      <c r="H25" s="1732"/>
      <c r="I25" s="1734"/>
      <c r="K25" s="469"/>
      <c r="L25" s="469"/>
      <c r="M25" s="469"/>
      <c r="N25" s="469"/>
    </row>
    <row r="26" spans="1:14" ht="15" customHeight="1">
      <c r="B26" s="340" t="s">
        <v>764</v>
      </c>
      <c r="C26" s="405">
        <v>6730</v>
      </c>
      <c r="D26" s="342" t="s">
        <v>209</v>
      </c>
      <c r="E26" s="840">
        <v>-6858</v>
      </c>
      <c r="F26" s="343" t="s">
        <v>1</v>
      </c>
      <c r="G26" s="344" t="s">
        <v>0</v>
      </c>
      <c r="H26" s="840">
        <v>35952</v>
      </c>
      <c r="I26" s="345" t="s">
        <v>1</v>
      </c>
      <c r="K26" s="469"/>
      <c r="L26" s="469"/>
      <c r="M26" s="469"/>
      <c r="N26" s="469"/>
    </row>
    <row r="27" spans="1:14" ht="15" customHeight="1">
      <c r="B27" s="346" t="s">
        <v>765</v>
      </c>
      <c r="C27" s="405">
        <v>6731</v>
      </c>
      <c r="D27" s="344" t="s">
        <v>0</v>
      </c>
      <c r="E27" s="407"/>
      <c r="F27" s="343" t="s">
        <v>1</v>
      </c>
      <c r="G27" s="344" t="s">
        <v>0</v>
      </c>
      <c r="H27" s="794"/>
      <c r="I27" s="345" t="s">
        <v>1</v>
      </c>
      <c r="K27" s="469"/>
      <c r="L27" s="469"/>
      <c r="M27" s="469"/>
      <c r="N27" s="469"/>
    </row>
    <row r="28" spans="1:14" ht="15" customHeight="1" thickBot="1">
      <c r="A28" s="538" t="s">
        <v>214</v>
      </c>
      <c r="B28" s="347" t="s">
        <v>772</v>
      </c>
      <c r="C28" s="348">
        <v>6740</v>
      </c>
      <c r="D28" s="1742">
        <f>'F2'!BT55</f>
        <v>5203492</v>
      </c>
      <c r="E28" s="1743"/>
      <c r="F28" s="1744"/>
      <c r="G28" s="1742">
        <f>'F2'!CN55</f>
        <v>4713423</v>
      </c>
      <c r="H28" s="1743"/>
      <c r="I28" s="1755"/>
      <c r="K28" s="334">
        <f>D6-E24+D21+D23-D25+E26</f>
        <v>4257048</v>
      </c>
      <c r="L28" s="334">
        <f>G6-H24+G21+G23-G25+H26</f>
        <v>3415253</v>
      </c>
      <c r="M28" s="469"/>
      <c r="N28" s="469"/>
    </row>
    <row r="29" spans="1:14" ht="15" customHeight="1">
      <c r="B29" s="553"/>
      <c r="C29" s="554"/>
      <c r="D29" s="554"/>
      <c r="E29" s="555"/>
      <c r="F29" s="555"/>
      <c r="G29" s="555"/>
      <c r="H29" s="555"/>
      <c r="I29" s="556"/>
      <c r="K29" s="230"/>
      <c r="L29" s="230"/>
      <c r="M29" s="469"/>
      <c r="N29" s="469"/>
    </row>
    <row r="30" spans="1:14" ht="15" customHeight="1">
      <c r="B30" s="553"/>
      <c r="C30" s="554"/>
      <c r="D30" s="554"/>
      <c r="E30" s="555"/>
      <c r="F30" s="555"/>
      <c r="G30" s="555"/>
      <c r="H30" s="555"/>
      <c r="I30" s="556"/>
      <c r="K30" s="469"/>
      <c r="L30" s="469"/>
      <c r="M30" s="355"/>
      <c r="N30" s="469"/>
    </row>
    <row r="31" spans="1:14" ht="15" customHeight="1">
      <c r="B31" s="557" t="s">
        <v>286</v>
      </c>
      <c r="C31" s="326"/>
      <c r="D31" s="554"/>
      <c r="G31" s="1149" t="s">
        <v>287</v>
      </c>
      <c r="H31" s="1149"/>
      <c r="I31" s="1149"/>
      <c r="K31" s="469"/>
      <c r="L31" s="469"/>
      <c r="M31" s="469"/>
      <c r="N31" s="469"/>
    </row>
    <row r="32" spans="1:14" ht="15" customHeight="1">
      <c r="B32" s="553"/>
      <c r="C32" s="879" t="s">
        <v>291</v>
      </c>
      <c r="D32" s="240"/>
      <c r="G32" s="1640" t="s">
        <v>290</v>
      </c>
      <c r="H32" s="1640"/>
      <c r="I32" s="1640"/>
      <c r="K32" s="469"/>
      <c r="L32" s="469"/>
      <c r="M32" s="469"/>
      <c r="N32" s="469"/>
    </row>
    <row r="33" spans="1:54">
      <c r="K33" s="469"/>
      <c r="L33" s="469"/>
      <c r="M33" s="469"/>
      <c r="N33" s="469"/>
    </row>
    <row r="34" spans="1:54" ht="15" customHeight="1">
      <c r="B34" s="558" t="s">
        <v>288</v>
      </c>
      <c r="C34" s="326"/>
      <c r="D34" s="554"/>
      <c r="G34" s="1149" t="s">
        <v>289</v>
      </c>
      <c r="H34" s="1149"/>
      <c r="I34" s="1149"/>
      <c r="K34" s="469"/>
      <c r="L34" s="469"/>
      <c r="M34" s="469"/>
      <c r="N34" s="469"/>
    </row>
    <row r="35" spans="1:54">
      <c r="C35" s="879" t="s">
        <v>291</v>
      </c>
      <c r="D35" s="240"/>
      <c r="G35" s="1640" t="s">
        <v>290</v>
      </c>
      <c r="H35" s="1640"/>
      <c r="I35" s="1640"/>
      <c r="K35" s="469"/>
      <c r="L35" s="469"/>
      <c r="M35" s="469"/>
      <c r="N35" s="469"/>
    </row>
    <row r="36" spans="1:54">
      <c r="K36" s="469"/>
      <c r="L36" s="469"/>
      <c r="M36" s="469"/>
      <c r="N36" s="469"/>
    </row>
    <row r="37" spans="1:54">
      <c r="C37" s="327"/>
      <c r="E37" s="196"/>
      <c r="F37" s="196"/>
      <c r="G37" s="196"/>
      <c r="H37" s="1759"/>
      <c r="I37" s="1759"/>
      <c r="K37" s="230"/>
      <c r="L37" s="230"/>
      <c r="M37" s="469"/>
      <c r="N37" s="469"/>
    </row>
    <row r="38" spans="1:54">
      <c r="K38" s="401"/>
      <c r="L38" s="401"/>
      <c r="M38" s="355"/>
      <c r="N38" s="469"/>
    </row>
    <row r="39" spans="1:54" s="90" customFormat="1" ht="15" customHeight="1">
      <c r="A39" s="539"/>
      <c r="B39" s="887" t="s">
        <v>295</v>
      </c>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401"/>
      <c r="BB39" s="401"/>
    </row>
    <row r="40" spans="1:54" s="90" customFormat="1" ht="15" customHeight="1">
      <c r="A40" s="539"/>
      <c r="B40" s="887" t="s">
        <v>298</v>
      </c>
      <c r="C40" s="401"/>
      <c r="D40" s="401"/>
      <c r="E40" s="401"/>
      <c r="F40" s="401"/>
      <c r="G40" s="401"/>
      <c r="H40" s="401"/>
      <c r="I40" s="401"/>
      <c r="J40" s="401"/>
      <c r="K40" s="349"/>
      <c r="L40" s="349"/>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1"/>
      <c r="AP40" s="401"/>
      <c r="AQ40" s="401"/>
      <c r="AR40" s="401"/>
      <c r="AS40" s="401"/>
      <c r="AT40" s="401"/>
      <c r="AU40" s="401"/>
      <c r="AV40" s="401"/>
      <c r="AW40" s="401"/>
      <c r="AX40" s="401"/>
      <c r="AY40" s="401"/>
      <c r="AZ40" s="401"/>
      <c r="BA40" s="401"/>
      <c r="BB40" s="401"/>
    </row>
    <row r="41" spans="1:54">
      <c r="K41" s="349"/>
      <c r="L41" s="349"/>
      <c r="M41" s="349"/>
    </row>
    <row r="42" spans="1:54">
      <c r="K42" s="349"/>
      <c r="L42" s="349"/>
      <c r="M42" s="349"/>
    </row>
    <row r="43" spans="1:54">
      <c r="K43" s="349"/>
      <c r="L43" s="349"/>
      <c r="M43" s="349"/>
    </row>
    <row r="44" spans="1:54">
      <c r="M44" s="349"/>
    </row>
    <row r="45" spans="1:54">
      <c r="K45" s="90"/>
      <c r="L45" s="90"/>
    </row>
    <row r="46" spans="1:54">
      <c r="M46" s="90"/>
    </row>
    <row r="49" spans="11:13">
      <c r="K49" s="49"/>
    </row>
    <row r="52" spans="11:13">
      <c r="K52" s="153"/>
    </row>
    <row r="53" spans="11:13">
      <c r="K53" s="514"/>
    </row>
    <row r="57" spans="11:13">
      <c r="K57" s="90"/>
      <c r="L57" s="90"/>
    </row>
    <row r="58" spans="11:13">
      <c r="K58" s="90"/>
      <c r="L58" s="90"/>
      <c r="M58" s="90"/>
    </row>
    <row r="59" spans="11:13">
      <c r="M59" s="90"/>
    </row>
  </sheetData>
  <sheetProtection formatCells="0" formatColumns="0" autoFilter="0"/>
  <mergeCells count="49">
    <mergeCell ref="G32:I32"/>
    <mergeCell ref="G31:I31"/>
    <mergeCell ref="G34:I34"/>
    <mergeCell ref="G35:I35"/>
    <mergeCell ref="H37:I37"/>
    <mergeCell ref="G28:I28"/>
    <mergeCell ref="G13:I13"/>
    <mergeCell ref="G14:I14"/>
    <mergeCell ref="G15:I15"/>
    <mergeCell ref="G16:I16"/>
    <mergeCell ref="G17:I17"/>
    <mergeCell ref="G18:I18"/>
    <mergeCell ref="G19:I19"/>
    <mergeCell ref="G20:I20"/>
    <mergeCell ref="G21:I22"/>
    <mergeCell ref="G23:I23"/>
    <mergeCell ref="G25:I25"/>
    <mergeCell ref="D28:F28"/>
    <mergeCell ref="D4:F4"/>
    <mergeCell ref="D5:F5"/>
    <mergeCell ref="D14:F14"/>
    <mergeCell ref="D15:F15"/>
    <mergeCell ref="D16:F16"/>
    <mergeCell ref="D7:F8"/>
    <mergeCell ref="D9:F9"/>
    <mergeCell ref="D10:F10"/>
    <mergeCell ref="D11:F11"/>
    <mergeCell ref="D12:F12"/>
    <mergeCell ref="D13:F13"/>
    <mergeCell ref="D20:F20"/>
    <mergeCell ref="D21:F22"/>
    <mergeCell ref="D23:F23"/>
    <mergeCell ref="D25:F25"/>
    <mergeCell ref="K3:L3"/>
    <mergeCell ref="C21:C22"/>
    <mergeCell ref="B2:I2"/>
    <mergeCell ref="C7:C8"/>
    <mergeCell ref="D6:F6"/>
    <mergeCell ref="G4:I4"/>
    <mergeCell ref="G5:I5"/>
    <mergeCell ref="D17:F17"/>
    <mergeCell ref="D18:F18"/>
    <mergeCell ref="D19:F19"/>
    <mergeCell ref="G12:I12"/>
    <mergeCell ref="G6:I6"/>
    <mergeCell ref="G9:I9"/>
    <mergeCell ref="G10:I10"/>
    <mergeCell ref="G7:I8"/>
    <mergeCell ref="G11:I11"/>
  </mergeCells>
  <pageMargins left="0.75" right="0.75" top="1" bottom="1" header="0.5" footer="0.5"/>
  <pageSetup paperSize="9" scale="98" orientation="portrait" r:id="rId1"/>
  <headerFooter alignWithMargins="0"/>
  <colBreaks count="1" manualBreakCount="1">
    <brk id="9" max="1048575" man="1"/>
  </colBreaks>
</worksheet>
</file>

<file path=xl/worksheets/sheet7.xml><?xml version="1.0" encoding="utf-8"?>
<worksheet xmlns="http://schemas.openxmlformats.org/spreadsheetml/2006/main" xmlns:r="http://schemas.openxmlformats.org/officeDocument/2006/relationships">
  <sheetPr codeName="Лист7">
    <tabColor rgb="FFFFFF00"/>
  </sheetPr>
  <dimension ref="A1:FZ71"/>
  <sheetViews>
    <sheetView topLeftCell="B49" zoomScaleSheetLayoutView="75" workbookViewId="0">
      <selection activeCell="U8" sqref="U8:BZ8"/>
    </sheetView>
  </sheetViews>
  <sheetFormatPr defaultColWidth="0.85546875" defaultRowHeight="12.75"/>
  <cols>
    <col min="1" max="1" width="11.85546875" style="485" hidden="1" customWidth="1"/>
    <col min="2" max="39" width="0.85546875" style="45" customWidth="1"/>
    <col min="40" max="40" width="1.42578125" style="45" customWidth="1"/>
    <col min="41" max="44" width="0.85546875" style="45" customWidth="1"/>
    <col min="45" max="45" width="1.85546875" style="45" customWidth="1"/>
    <col min="46" max="48" width="0.85546875" style="45" customWidth="1"/>
    <col min="49" max="49" width="3.42578125" style="45" customWidth="1"/>
    <col min="50" max="67" width="0.85546875" style="45"/>
    <col min="68" max="68" width="0.85546875" style="45" customWidth="1"/>
    <col min="69" max="69" width="1.28515625" style="45" customWidth="1"/>
    <col min="70" max="87" width="0.85546875" style="45"/>
    <col min="88" max="88" width="1.42578125" style="45" customWidth="1"/>
    <col min="89" max="169" width="0.85546875" style="45"/>
    <col min="170" max="170" width="18.140625" style="45" customWidth="1"/>
    <col min="171" max="16384" width="0.85546875" style="45"/>
  </cols>
  <sheetData>
    <row r="1" spans="1:166" s="560" customFormat="1" ht="12.75" customHeight="1">
      <c r="A1" s="559"/>
      <c r="FJ1" s="561" t="s">
        <v>267</v>
      </c>
    </row>
    <row r="2" spans="1:166" s="46" customFormat="1" ht="15">
      <c r="A2" s="562"/>
      <c r="B2" s="1399" t="s">
        <v>1533</v>
      </c>
      <c r="C2" s="1399"/>
      <c r="D2" s="1399"/>
      <c r="E2" s="1399"/>
      <c r="F2" s="1399"/>
      <c r="G2" s="1399"/>
      <c r="H2" s="1399"/>
      <c r="I2" s="1399"/>
      <c r="J2" s="1399"/>
      <c r="K2" s="1399"/>
      <c r="L2" s="1399"/>
      <c r="M2" s="1399"/>
      <c r="N2" s="1399"/>
      <c r="O2" s="1399"/>
      <c r="P2" s="1399"/>
      <c r="Q2" s="1399"/>
      <c r="R2" s="1399"/>
      <c r="S2" s="1399"/>
      <c r="T2" s="1399"/>
      <c r="U2" s="1399"/>
      <c r="V2" s="1399"/>
      <c r="W2" s="1399"/>
      <c r="X2" s="1399"/>
      <c r="Y2" s="1399"/>
      <c r="Z2" s="1399"/>
      <c r="AA2" s="1399"/>
      <c r="AB2" s="1399"/>
      <c r="AC2" s="1399"/>
      <c r="AD2" s="1399"/>
      <c r="AE2" s="1399"/>
      <c r="AF2" s="1399"/>
      <c r="AG2" s="1399"/>
      <c r="AH2" s="1399"/>
      <c r="AI2" s="1399"/>
      <c r="AJ2" s="1399"/>
      <c r="AK2" s="1399"/>
      <c r="AL2" s="1399"/>
      <c r="AM2" s="1399"/>
      <c r="AN2" s="1399"/>
      <c r="AO2" s="1399"/>
      <c r="AP2" s="1399"/>
      <c r="AQ2" s="1399"/>
      <c r="AR2" s="1399"/>
      <c r="AS2" s="1399"/>
      <c r="AT2" s="1399"/>
      <c r="AU2" s="1399"/>
      <c r="AV2" s="1399"/>
      <c r="AW2" s="1399"/>
      <c r="AX2" s="1399"/>
      <c r="AY2" s="1399"/>
      <c r="AZ2" s="1399"/>
      <c r="BA2" s="1399"/>
      <c r="BB2" s="1399"/>
      <c r="BC2" s="1399"/>
      <c r="BD2" s="1399"/>
      <c r="BE2" s="1399"/>
      <c r="BF2" s="1399"/>
      <c r="BG2" s="1399"/>
      <c r="BH2" s="1399"/>
      <c r="BI2" s="1399"/>
      <c r="BJ2" s="1399"/>
      <c r="BK2" s="1399"/>
      <c r="BL2" s="1399"/>
      <c r="BM2" s="1399"/>
      <c r="BN2" s="1399"/>
      <c r="BO2" s="1399"/>
      <c r="BP2" s="1399"/>
      <c r="BQ2" s="1399"/>
      <c r="BR2" s="1399"/>
      <c r="BS2" s="1399"/>
      <c r="BT2" s="1399"/>
      <c r="BU2" s="1399"/>
      <c r="BV2" s="1399"/>
      <c r="BW2" s="1399"/>
      <c r="BX2" s="1399"/>
      <c r="BY2" s="1399"/>
      <c r="BZ2" s="1399"/>
      <c r="CA2" s="1399"/>
      <c r="CB2" s="1399"/>
      <c r="CC2" s="1399"/>
      <c r="CD2" s="1399"/>
      <c r="CE2" s="1399"/>
      <c r="CF2" s="1399"/>
      <c r="CG2" s="1399"/>
      <c r="CH2" s="1399"/>
      <c r="CI2" s="1399"/>
      <c r="CJ2" s="1399"/>
      <c r="CK2" s="1399"/>
      <c r="CL2" s="1399"/>
      <c r="CM2" s="403"/>
      <c r="CN2" s="403"/>
      <c r="CO2" s="563"/>
      <c r="CP2" s="563"/>
      <c r="CQ2" s="563"/>
      <c r="CR2" s="563"/>
      <c r="CS2" s="563"/>
      <c r="CT2" s="563"/>
      <c r="CU2" s="563"/>
      <c r="CV2" s="563"/>
      <c r="CW2" s="563"/>
      <c r="CX2" s="563"/>
      <c r="CY2" s="563"/>
      <c r="CZ2" s="563"/>
      <c r="DA2" s="563"/>
      <c r="DB2" s="563"/>
      <c r="DC2" s="563"/>
      <c r="DD2" s="563"/>
      <c r="DE2" s="563"/>
      <c r="DF2" s="563"/>
    </row>
    <row r="3" spans="1:166" s="46" customFormat="1" ht="14.1" customHeight="1" thickBot="1">
      <c r="A3" s="562"/>
      <c r="AA3" s="488"/>
      <c r="AB3" s="488"/>
      <c r="AC3" s="488"/>
      <c r="AD3" s="488"/>
      <c r="AK3" s="1401" t="s">
        <v>774</v>
      </c>
      <c r="AL3" s="1401"/>
      <c r="AM3" s="1401"/>
      <c r="AN3" s="1401"/>
      <c r="AO3" s="1401"/>
      <c r="AP3" s="1401"/>
      <c r="AQ3" s="1401"/>
      <c r="AR3" s="1402" t="s">
        <v>210</v>
      </c>
      <c r="AS3" s="1402"/>
      <c r="AT3" s="1402"/>
      <c r="AU3" s="1402"/>
      <c r="AV3" s="1402"/>
      <c r="AW3" s="1402"/>
      <c r="AX3" s="1402"/>
      <c r="AY3" s="1402"/>
      <c r="AZ3" s="488"/>
      <c r="BA3" s="488"/>
      <c r="BB3" s="488"/>
      <c r="BC3" s="563"/>
      <c r="CM3" s="1816" t="s">
        <v>256</v>
      </c>
      <c r="CN3" s="1816"/>
      <c r="CO3" s="1816"/>
      <c r="CP3" s="1816"/>
      <c r="CQ3" s="1816"/>
      <c r="CR3" s="1816"/>
      <c r="CS3" s="1816"/>
      <c r="CT3" s="1816"/>
      <c r="CU3" s="1816"/>
      <c r="CV3" s="1816"/>
      <c r="CW3" s="1816"/>
      <c r="CX3" s="1816"/>
      <c r="CY3" s="1816"/>
      <c r="CZ3" s="1816"/>
      <c r="DA3" s="1816"/>
      <c r="DB3" s="1816"/>
      <c r="DC3" s="1816"/>
      <c r="DD3" s="1816"/>
      <c r="DE3" s="1816"/>
      <c r="DF3" s="1816"/>
    </row>
    <row r="4" spans="1:166" s="46" customFormat="1" ht="14.1" customHeight="1">
      <c r="A4" s="562"/>
      <c r="B4" s="514"/>
      <c r="C4" s="514"/>
      <c r="D4" s="514"/>
      <c r="E4" s="514"/>
      <c r="F4" s="514"/>
      <c r="G4" s="514"/>
      <c r="H4" s="514"/>
      <c r="I4" s="514"/>
      <c r="J4" s="514"/>
      <c r="K4" s="514"/>
      <c r="L4" s="514"/>
      <c r="M4" s="514"/>
      <c r="N4" s="514"/>
      <c r="O4" s="514"/>
      <c r="BR4" s="514"/>
      <c r="BS4" s="514"/>
      <c r="BT4" s="514"/>
      <c r="BU4" s="514"/>
      <c r="BV4" s="514"/>
      <c r="BW4" s="514"/>
      <c r="BX4" s="514"/>
      <c r="BY4" s="514"/>
      <c r="BZ4" s="514"/>
      <c r="CA4" s="514"/>
      <c r="CB4" s="514"/>
      <c r="CC4" s="514"/>
      <c r="CD4" s="514"/>
      <c r="CE4" s="514"/>
      <c r="CF4" s="514"/>
      <c r="CG4" s="514"/>
      <c r="CH4" s="514"/>
      <c r="CI4" s="514"/>
      <c r="CK4" s="876" t="s">
        <v>272</v>
      </c>
      <c r="CM4" s="1817" t="s">
        <v>103</v>
      </c>
      <c r="CN4" s="1818"/>
      <c r="CO4" s="1818"/>
      <c r="CP4" s="1818"/>
      <c r="CQ4" s="1818"/>
      <c r="CR4" s="1818"/>
      <c r="CS4" s="1818"/>
      <c r="CT4" s="1818"/>
      <c r="CU4" s="1818"/>
      <c r="CV4" s="1818"/>
      <c r="CW4" s="1818"/>
      <c r="CX4" s="1818"/>
      <c r="CY4" s="1818"/>
      <c r="CZ4" s="1818"/>
      <c r="DA4" s="1818"/>
      <c r="DB4" s="1818"/>
      <c r="DC4" s="1818"/>
      <c r="DD4" s="1818"/>
      <c r="DE4" s="1818"/>
      <c r="DF4" s="1819"/>
    </row>
    <row r="5" spans="1:166" s="46" customFormat="1" ht="14.1" customHeight="1">
      <c r="A5" s="562"/>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c r="AM5" s="514"/>
      <c r="AN5" s="514"/>
      <c r="AO5" s="514"/>
      <c r="AP5" s="514"/>
      <c r="AQ5" s="514"/>
      <c r="AR5" s="514"/>
      <c r="AS5" s="514"/>
      <c r="AT5" s="514"/>
      <c r="AU5" s="514"/>
      <c r="AV5" s="514"/>
      <c r="AW5" s="514"/>
      <c r="AX5" s="514"/>
      <c r="AY5" s="514"/>
      <c r="AZ5" s="514"/>
      <c r="BA5" s="514"/>
      <c r="BB5" s="514"/>
      <c r="BC5" s="514"/>
      <c r="BD5" s="514"/>
      <c r="BE5" s="514"/>
      <c r="BF5" s="514"/>
      <c r="BG5" s="514"/>
      <c r="BH5" s="514"/>
      <c r="BI5" s="514"/>
      <c r="BJ5" s="514"/>
      <c r="BK5" s="514"/>
      <c r="BL5" s="514"/>
      <c r="BM5" s="514"/>
      <c r="BN5" s="514"/>
      <c r="BO5" s="514"/>
      <c r="BP5" s="514"/>
      <c r="BQ5" s="514"/>
      <c r="BR5" s="514"/>
      <c r="BS5" s="514"/>
      <c r="BT5" s="514"/>
      <c r="BU5" s="514"/>
      <c r="BV5" s="514"/>
      <c r="BW5" s="514"/>
      <c r="BX5" s="514"/>
      <c r="BY5" s="514"/>
      <c r="BZ5" s="514"/>
      <c r="CA5" s="514"/>
      <c r="CB5" s="514"/>
      <c r="CC5" s="514"/>
      <c r="CD5" s="514"/>
      <c r="CE5" s="514"/>
      <c r="CF5" s="514"/>
      <c r="CG5" s="514"/>
      <c r="CH5" s="514"/>
      <c r="CI5" s="514"/>
      <c r="CK5" s="876" t="s">
        <v>257</v>
      </c>
      <c r="CM5" s="1774" t="s">
        <v>226</v>
      </c>
      <c r="CN5" s="1775"/>
      <c r="CO5" s="1775"/>
      <c r="CP5" s="1775"/>
      <c r="CQ5" s="1775"/>
      <c r="CR5" s="1775"/>
      <c r="CS5" s="1775" t="s">
        <v>227</v>
      </c>
      <c r="CT5" s="1775"/>
      <c r="CU5" s="1775"/>
      <c r="CV5" s="1775"/>
      <c r="CW5" s="1775"/>
      <c r="CX5" s="1775"/>
      <c r="CY5" s="1775"/>
      <c r="CZ5" s="1775"/>
      <c r="DA5" s="1775" t="s">
        <v>228</v>
      </c>
      <c r="DB5" s="1775"/>
      <c r="DC5" s="1775"/>
      <c r="DD5" s="1775"/>
      <c r="DE5" s="1775"/>
      <c r="DF5" s="1776"/>
    </row>
    <row r="6" spans="1:166" s="46" customFormat="1" ht="14.1" customHeight="1">
      <c r="A6" s="562"/>
      <c r="B6" s="877" t="s">
        <v>292</v>
      </c>
      <c r="C6" s="514"/>
      <c r="D6" s="514"/>
      <c r="E6" s="514"/>
      <c r="F6" s="514"/>
      <c r="G6" s="514"/>
      <c r="H6" s="514"/>
      <c r="I6" s="514"/>
      <c r="J6" s="514"/>
      <c r="K6" s="514"/>
      <c r="L6" s="514"/>
      <c r="M6" s="514"/>
      <c r="N6" s="514"/>
      <c r="O6" s="1703" t="s">
        <v>773</v>
      </c>
      <c r="P6" s="1703"/>
      <c r="Q6" s="1703"/>
      <c r="R6" s="1703"/>
      <c r="S6" s="1703"/>
      <c r="T6" s="1703"/>
      <c r="U6" s="1703"/>
      <c r="V6" s="1703"/>
      <c r="W6" s="1703"/>
      <c r="X6" s="1703"/>
      <c r="Y6" s="1703"/>
      <c r="Z6" s="1703"/>
      <c r="AA6" s="1703"/>
      <c r="AB6" s="1703"/>
      <c r="AC6" s="1703"/>
      <c r="AD6" s="1703"/>
      <c r="AE6" s="1703"/>
      <c r="AF6" s="1703"/>
      <c r="AG6" s="1703"/>
      <c r="AH6" s="1703"/>
      <c r="AI6" s="1703"/>
      <c r="AJ6" s="1703"/>
      <c r="AK6" s="1703"/>
      <c r="AL6" s="1703"/>
      <c r="AM6" s="1703"/>
      <c r="AN6" s="1703"/>
      <c r="AO6" s="1703"/>
      <c r="AP6" s="1703"/>
      <c r="AQ6" s="1703"/>
      <c r="AR6" s="1703"/>
      <c r="AS6" s="1703"/>
      <c r="AT6" s="1703"/>
      <c r="AU6" s="1703"/>
      <c r="AV6" s="1703"/>
      <c r="AW6" s="1703"/>
      <c r="AX6" s="1703"/>
      <c r="AY6" s="1703"/>
      <c r="AZ6" s="1703"/>
      <c r="BA6" s="1703"/>
      <c r="BB6" s="1703"/>
      <c r="BC6" s="1703"/>
      <c r="BD6" s="1703"/>
      <c r="BE6" s="1703"/>
      <c r="BF6" s="1703"/>
      <c r="BG6" s="1703"/>
      <c r="BH6" s="1703"/>
      <c r="BI6" s="1703"/>
      <c r="BJ6" s="1703"/>
      <c r="BK6" s="1703"/>
      <c r="BL6" s="1703"/>
      <c r="BM6" s="1703"/>
      <c r="BN6" s="1703"/>
      <c r="BO6" s="1703"/>
      <c r="BP6" s="1703"/>
      <c r="BQ6" s="1703"/>
      <c r="BR6" s="1703"/>
      <c r="BS6" s="1703"/>
      <c r="BT6" s="1703"/>
      <c r="BU6" s="1703"/>
      <c r="BV6" s="1703"/>
      <c r="BW6" s="1703"/>
      <c r="BX6" s="1703"/>
      <c r="BY6" s="1703"/>
      <c r="BZ6" s="1703"/>
      <c r="CC6" s="514"/>
      <c r="CD6" s="514"/>
      <c r="CE6" s="514"/>
      <c r="CF6" s="514"/>
      <c r="CG6" s="514"/>
      <c r="CH6" s="514"/>
      <c r="CI6" s="514"/>
      <c r="CK6" s="876" t="s">
        <v>258</v>
      </c>
      <c r="CM6" s="1774" t="s">
        <v>229</v>
      </c>
      <c r="CN6" s="1775"/>
      <c r="CO6" s="1775"/>
      <c r="CP6" s="1775"/>
      <c r="CQ6" s="1775"/>
      <c r="CR6" s="1775"/>
      <c r="CS6" s="1775"/>
      <c r="CT6" s="1775"/>
      <c r="CU6" s="1775"/>
      <c r="CV6" s="1775"/>
      <c r="CW6" s="1775"/>
      <c r="CX6" s="1775"/>
      <c r="CY6" s="1775"/>
      <c r="CZ6" s="1775"/>
      <c r="DA6" s="1775"/>
      <c r="DB6" s="1775"/>
      <c r="DC6" s="1775"/>
      <c r="DD6" s="1775"/>
      <c r="DE6" s="1775"/>
      <c r="DF6" s="1776"/>
    </row>
    <row r="7" spans="1:166" s="46" customFormat="1" ht="14.1" customHeight="1">
      <c r="A7" s="562"/>
      <c r="B7" s="877" t="s">
        <v>293</v>
      </c>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4"/>
      <c r="AY7" s="514"/>
      <c r="AZ7" s="514"/>
      <c r="BA7" s="514"/>
      <c r="BB7" s="514"/>
      <c r="BC7" s="514"/>
      <c r="BD7" s="514"/>
      <c r="BE7" s="514"/>
      <c r="BF7" s="514"/>
      <c r="BG7" s="514"/>
      <c r="BH7" s="514"/>
      <c r="BI7" s="514"/>
      <c r="BJ7" s="514"/>
      <c r="BK7" s="514"/>
      <c r="BL7" s="514"/>
      <c r="BM7" s="514"/>
      <c r="BN7" s="514"/>
      <c r="BO7" s="514"/>
      <c r="BP7" s="514"/>
      <c r="BQ7" s="514"/>
      <c r="BR7" s="514"/>
      <c r="BS7" s="514"/>
      <c r="BT7" s="514"/>
      <c r="BU7" s="514"/>
      <c r="BV7" s="514"/>
      <c r="BW7" s="514"/>
      <c r="BX7" s="514"/>
      <c r="BY7" s="514"/>
      <c r="BZ7" s="514"/>
      <c r="CA7" s="514"/>
      <c r="CB7" s="514"/>
      <c r="CC7" s="514"/>
      <c r="CD7" s="514"/>
      <c r="CE7" s="514"/>
      <c r="CF7" s="514"/>
      <c r="CG7" s="514"/>
      <c r="CH7" s="514"/>
      <c r="CI7" s="514"/>
      <c r="CK7" s="876" t="s">
        <v>259</v>
      </c>
      <c r="CM7" s="1774" t="s">
        <v>230</v>
      </c>
      <c r="CN7" s="1775"/>
      <c r="CO7" s="1775"/>
      <c r="CP7" s="1775"/>
      <c r="CQ7" s="1775"/>
      <c r="CR7" s="1775"/>
      <c r="CS7" s="1775"/>
      <c r="CT7" s="1775"/>
      <c r="CU7" s="1775"/>
      <c r="CV7" s="1775"/>
      <c r="CW7" s="1775"/>
      <c r="CX7" s="1775"/>
      <c r="CY7" s="1775"/>
      <c r="CZ7" s="1775"/>
      <c r="DA7" s="1775"/>
      <c r="DB7" s="1775"/>
      <c r="DC7" s="1775"/>
      <c r="DD7" s="1775"/>
      <c r="DE7" s="1775"/>
      <c r="DF7" s="1776"/>
    </row>
    <row r="8" spans="1:166" s="46" customFormat="1" ht="24.75" customHeight="1">
      <c r="A8" s="562"/>
      <c r="B8" s="1785" t="s">
        <v>282</v>
      </c>
      <c r="C8" s="1785"/>
      <c r="D8" s="1785"/>
      <c r="E8" s="1785"/>
      <c r="F8" s="1785"/>
      <c r="G8" s="1785"/>
      <c r="H8" s="1785"/>
      <c r="I8" s="1785"/>
      <c r="J8" s="1785"/>
      <c r="K8" s="1785"/>
      <c r="L8" s="1785"/>
      <c r="M8" s="1785"/>
      <c r="N8" s="1785"/>
      <c r="O8" s="1785"/>
      <c r="P8" s="1785"/>
      <c r="Q8" s="1785"/>
      <c r="R8" s="1785"/>
      <c r="S8" s="1785"/>
      <c r="T8" s="1785"/>
      <c r="U8" s="1703" t="s">
        <v>278</v>
      </c>
      <c r="V8" s="1703"/>
      <c r="W8" s="1703"/>
      <c r="X8" s="1703"/>
      <c r="Y8" s="1703"/>
      <c r="Z8" s="1703"/>
      <c r="AA8" s="1703"/>
      <c r="AB8" s="1703"/>
      <c r="AC8" s="1703"/>
      <c r="AD8" s="1703"/>
      <c r="AE8" s="1703"/>
      <c r="AF8" s="1703"/>
      <c r="AG8" s="1703"/>
      <c r="AH8" s="1703"/>
      <c r="AI8" s="1703"/>
      <c r="AJ8" s="1703"/>
      <c r="AK8" s="1703"/>
      <c r="AL8" s="1703"/>
      <c r="AM8" s="1703"/>
      <c r="AN8" s="1703"/>
      <c r="AO8" s="1703"/>
      <c r="AP8" s="1703"/>
      <c r="AQ8" s="1703"/>
      <c r="AR8" s="1703"/>
      <c r="AS8" s="1703"/>
      <c r="AT8" s="1703"/>
      <c r="AU8" s="1703"/>
      <c r="AV8" s="1703"/>
      <c r="AW8" s="1703"/>
      <c r="AX8" s="1703"/>
      <c r="AY8" s="1703"/>
      <c r="AZ8" s="1703"/>
      <c r="BA8" s="1703"/>
      <c r="BB8" s="1703"/>
      <c r="BC8" s="1703"/>
      <c r="BD8" s="1703"/>
      <c r="BE8" s="1703"/>
      <c r="BF8" s="1703"/>
      <c r="BG8" s="1703"/>
      <c r="BH8" s="1703"/>
      <c r="BI8" s="1703"/>
      <c r="BJ8" s="1703"/>
      <c r="BK8" s="1703"/>
      <c r="BL8" s="1703"/>
      <c r="BM8" s="1703"/>
      <c r="BN8" s="1703"/>
      <c r="BO8" s="1703"/>
      <c r="BP8" s="1703"/>
      <c r="BQ8" s="1703"/>
      <c r="BR8" s="1703"/>
      <c r="BS8" s="1703"/>
      <c r="BT8" s="1703"/>
      <c r="BU8" s="1703"/>
      <c r="BV8" s="1703"/>
      <c r="BW8" s="1703"/>
      <c r="BX8" s="1703"/>
      <c r="BY8" s="1703"/>
      <c r="BZ8" s="1703"/>
      <c r="CA8" s="514"/>
      <c r="CB8" s="514"/>
      <c r="CC8" s="514"/>
      <c r="CD8" s="514"/>
      <c r="CE8" s="514"/>
      <c r="CF8" s="514"/>
      <c r="CG8" s="514"/>
      <c r="CH8" s="514"/>
      <c r="CI8" s="514"/>
      <c r="CK8" s="876" t="s">
        <v>264</v>
      </c>
      <c r="CM8" s="1412" t="s">
        <v>231</v>
      </c>
      <c r="CN8" s="1014"/>
      <c r="CO8" s="1014"/>
      <c r="CP8" s="1014"/>
      <c r="CQ8" s="1014"/>
      <c r="CR8" s="1014"/>
      <c r="CS8" s="1014"/>
      <c r="CT8" s="1014"/>
      <c r="CU8" s="1014"/>
      <c r="CV8" s="1014"/>
      <c r="CW8" s="1014"/>
      <c r="CX8" s="1014"/>
      <c r="CY8" s="1014"/>
      <c r="CZ8" s="1014"/>
      <c r="DA8" s="1014"/>
      <c r="DB8" s="1014"/>
      <c r="DC8" s="1014"/>
      <c r="DD8" s="1014"/>
      <c r="DE8" s="1014"/>
      <c r="DF8" s="1413"/>
    </row>
    <row r="9" spans="1:166" s="46" customFormat="1" ht="14.1" customHeight="1">
      <c r="A9" s="562"/>
      <c r="B9" s="1777" t="s">
        <v>275</v>
      </c>
      <c r="C9" s="1777"/>
      <c r="D9" s="1777"/>
      <c r="E9" s="1777"/>
      <c r="F9" s="1777"/>
      <c r="G9" s="1777"/>
      <c r="H9" s="1777"/>
      <c r="I9" s="1777"/>
      <c r="J9" s="1777"/>
      <c r="K9" s="1777"/>
      <c r="L9" s="1777"/>
      <c r="M9" s="1777"/>
      <c r="N9" s="1777"/>
      <c r="O9" s="1777"/>
      <c r="P9" s="1777"/>
      <c r="Q9" s="1777"/>
      <c r="R9" s="1777"/>
      <c r="S9" s="1777"/>
      <c r="T9" s="1777"/>
      <c r="U9" s="1777"/>
      <c r="V9" s="1777"/>
      <c r="W9" s="1777"/>
      <c r="X9" s="1777"/>
      <c r="Y9" s="1777"/>
      <c r="Z9" s="1777"/>
      <c r="AA9" s="1777"/>
      <c r="AB9" s="1777"/>
      <c r="AC9" s="1777"/>
      <c r="AD9" s="1777"/>
      <c r="AE9" s="1777"/>
      <c r="AF9" s="1777"/>
      <c r="AG9" s="1777"/>
      <c r="AH9" s="1777"/>
      <c r="AI9" s="1777"/>
      <c r="AJ9" s="1777"/>
      <c r="AK9" s="1777"/>
      <c r="AL9" s="1777"/>
      <c r="AM9" s="1777"/>
      <c r="AN9" s="1777"/>
      <c r="AO9" s="1777"/>
      <c r="AP9" s="1777"/>
      <c r="AQ9" s="1777"/>
      <c r="AR9" s="1777"/>
      <c r="AS9" s="1777"/>
      <c r="AT9" s="1777"/>
      <c r="AU9" s="1777"/>
      <c r="AV9" s="1777"/>
      <c r="AW9" s="1777"/>
      <c r="AX9" s="1777"/>
      <c r="AY9" s="1777"/>
      <c r="AZ9" s="1777"/>
      <c r="BA9" s="1777"/>
      <c r="BB9" s="1777"/>
      <c r="BC9" s="1777"/>
      <c r="BD9" s="1777"/>
      <c r="BE9" s="1777"/>
      <c r="BF9" s="1777"/>
      <c r="BG9" s="1703" t="s">
        <v>271</v>
      </c>
      <c r="BH9" s="1703"/>
      <c r="BI9" s="1703"/>
      <c r="BJ9" s="1703"/>
      <c r="BK9" s="1703"/>
      <c r="BL9" s="1703"/>
      <c r="BM9" s="1703"/>
      <c r="BN9" s="1703"/>
      <c r="BO9" s="1703"/>
      <c r="BP9" s="1703"/>
      <c r="BQ9" s="1703"/>
      <c r="BR9" s="1703"/>
      <c r="BS9" s="1703"/>
      <c r="BT9" s="1703"/>
      <c r="BU9" s="1703"/>
      <c r="BV9" s="1703"/>
      <c r="BW9" s="1703"/>
      <c r="BX9" s="1703"/>
      <c r="BY9" s="1703"/>
      <c r="BZ9" s="1703"/>
      <c r="CA9" s="1703"/>
      <c r="CB9" s="1703"/>
      <c r="CC9" s="1703"/>
      <c r="CD9" s="1703"/>
      <c r="CE9" s="1703"/>
      <c r="CF9" s="1703"/>
      <c r="CG9" s="1703"/>
      <c r="CH9" s="1703"/>
      <c r="CI9" s="1703"/>
      <c r="CK9" s="514"/>
      <c r="CM9" s="1774" t="s">
        <v>232</v>
      </c>
      <c r="CN9" s="1775"/>
      <c r="CO9" s="1775"/>
      <c r="CP9" s="1775"/>
      <c r="CQ9" s="1775"/>
      <c r="CR9" s="1775"/>
      <c r="CS9" s="1775"/>
      <c r="CT9" s="1775"/>
      <c r="CU9" s="1775"/>
      <c r="CV9" s="1775"/>
      <c r="CW9" s="1775" t="s">
        <v>233</v>
      </c>
      <c r="CX9" s="1775"/>
      <c r="CY9" s="1775"/>
      <c r="CZ9" s="1775"/>
      <c r="DA9" s="1775"/>
      <c r="DB9" s="1775"/>
      <c r="DC9" s="1775"/>
      <c r="DD9" s="1775"/>
      <c r="DE9" s="1775"/>
      <c r="DF9" s="1776"/>
    </row>
    <row r="10" spans="1:166" s="46" customFormat="1" ht="14.1" customHeight="1">
      <c r="A10" s="562"/>
      <c r="B10" s="1703"/>
      <c r="C10" s="1703"/>
      <c r="D10" s="1703"/>
      <c r="E10" s="1703"/>
      <c r="F10" s="1703"/>
      <c r="G10" s="1703"/>
      <c r="H10" s="1703"/>
      <c r="I10" s="1703"/>
      <c r="J10" s="1703"/>
      <c r="K10" s="1703"/>
      <c r="L10" s="1703"/>
      <c r="M10" s="1703"/>
      <c r="N10" s="1703"/>
      <c r="O10" s="1703"/>
      <c r="P10" s="1703"/>
      <c r="Q10" s="1703"/>
      <c r="R10" s="1703"/>
      <c r="S10" s="1703"/>
      <c r="T10" s="1703"/>
      <c r="U10" s="1703"/>
      <c r="V10" s="1703"/>
      <c r="W10" s="1703"/>
      <c r="X10" s="1703"/>
      <c r="Y10" s="1703"/>
      <c r="Z10" s="1703"/>
      <c r="AA10" s="1703"/>
      <c r="AB10" s="1703"/>
      <c r="AC10" s="1703"/>
      <c r="AD10" s="1703"/>
      <c r="AE10" s="1703"/>
      <c r="AF10" s="1703"/>
      <c r="AG10" s="1703"/>
      <c r="AH10" s="1703"/>
      <c r="AI10" s="1703"/>
      <c r="AJ10" s="1703"/>
      <c r="AK10" s="1703"/>
      <c r="AL10" s="1703"/>
      <c r="AM10" s="1703"/>
      <c r="AN10" s="1703"/>
      <c r="AO10" s="1703"/>
      <c r="AP10" s="1703"/>
      <c r="AQ10" s="1703"/>
      <c r="AR10" s="1703"/>
      <c r="AS10" s="1703"/>
      <c r="AT10" s="1703"/>
      <c r="AU10" s="1703"/>
      <c r="AV10" s="1703"/>
      <c r="AW10" s="1703"/>
      <c r="AX10" s="1703"/>
      <c r="AY10" s="1703"/>
      <c r="AZ10" s="1703"/>
      <c r="BA10" s="1703"/>
      <c r="BB10" s="1703"/>
      <c r="BC10" s="1703"/>
      <c r="BD10" s="1703"/>
      <c r="BE10" s="1703"/>
      <c r="BF10" s="1703"/>
      <c r="BG10" s="1703"/>
      <c r="BH10" s="1703"/>
      <c r="BI10" s="1703"/>
      <c r="BJ10" s="1703"/>
      <c r="BK10" s="1703"/>
      <c r="BL10" s="1703"/>
      <c r="BM10" s="1703"/>
      <c r="BN10" s="1703"/>
      <c r="BO10" s="1703"/>
      <c r="BP10" s="1703"/>
      <c r="BQ10" s="1703"/>
      <c r="BR10" s="1703"/>
      <c r="BS10" s="1703"/>
      <c r="BT10" s="1703"/>
      <c r="BU10" s="295"/>
      <c r="BV10" s="295"/>
      <c r="BW10" s="514"/>
      <c r="BX10" s="514"/>
      <c r="BY10" s="514"/>
      <c r="BZ10" s="514"/>
      <c r="CA10" s="514"/>
      <c r="CB10" s="514"/>
      <c r="CC10" s="514"/>
      <c r="CD10" s="514"/>
      <c r="CE10" s="514"/>
      <c r="CF10" s="514"/>
      <c r="CG10" s="514"/>
      <c r="CH10" s="514"/>
      <c r="CI10" s="514"/>
      <c r="CK10" s="876" t="s">
        <v>261</v>
      </c>
      <c r="CM10" s="1774"/>
      <c r="CN10" s="1775"/>
      <c r="CO10" s="1775"/>
      <c r="CP10" s="1775"/>
      <c r="CQ10" s="1775"/>
      <c r="CR10" s="1775"/>
      <c r="CS10" s="1775"/>
      <c r="CT10" s="1775"/>
      <c r="CU10" s="1775"/>
      <c r="CV10" s="1775"/>
      <c r="CW10" s="1775"/>
      <c r="CX10" s="1775"/>
      <c r="CY10" s="1775"/>
      <c r="CZ10" s="1775"/>
      <c r="DA10" s="1775"/>
      <c r="DB10" s="1775"/>
      <c r="DC10" s="1775"/>
      <c r="DD10" s="1775"/>
      <c r="DE10" s="1775"/>
      <c r="DF10" s="1776"/>
    </row>
    <row r="11" spans="1:166" s="46" customFormat="1" ht="14.1" customHeight="1" thickBot="1">
      <c r="A11" s="562"/>
      <c r="B11" s="898" t="s">
        <v>274</v>
      </c>
      <c r="C11" s="463"/>
      <c r="D11" s="463"/>
      <c r="E11" s="463"/>
      <c r="F11" s="463"/>
      <c r="G11" s="463"/>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564"/>
      <c r="AH11" s="564"/>
      <c r="AI11" s="564"/>
      <c r="AJ11" s="564"/>
      <c r="AK11" s="564"/>
      <c r="AL11" s="564"/>
      <c r="AM11" s="564"/>
      <c r="AN11" s="296"/>
      <c r="AO11" s="296"/>
      <c r="AP11" s="296"/>
      <c r="AQ11" s="296"/>
      <c r="AR11" s="296"/>
      <c r="AS11" s="296"/>
      <c r="AT11" s="296"/>
      <c r="AU11" s="296"/>
      <c r="AV11" s="296"/>
      <c r="AW11" s="296"/>
      <c r="AX11" s="296"/>
      <c r="AY11" s="411"/>
      <c r="AZ11" s="411"/>
      <c r="BA11" s="411"/>
      <c r="BB11" s="411"/>
      <c r="BC11" s="411"/>
      <c r="BD11" s="411"/>
      <c r="BE11" s="411"/>
      <c r="BF11" s="411"/>
      <c r="BG11" s="411"/>
      <c r="BH11" s="411"/>
      <c r="BI11" s="411"/>
      <c r="BJ11" s="411"/>
      <c r="BK11" s="411"/>
      <c r="BL11" s="411"/>
      <c r="BM11" s="411"/>
      <c r="BN11" s="411"/>
      <c r="BO11" s="411"/>
      <c r="BP11" s="411"/>
      <c r="BQ11" s="411"/>
      <c r="BR11" s="411"/>
      <c r="BS11" s="411"/>
      <c r="BT11" s="411"/>
      <c r="BU11" s="514"/>
      <c r="BV11" s="514"/>
      <c r="BW11" s="514"/>
      <c r="BX11" s="514"/>
      <c r="BY11" s="514"/>
      <c r="BZ11" s="514"/>
      <c r="CA11" s="514"/>
      <c r="CB11" s="514"/>
      <c r="CC11" s="514"/>
      <c r="CD11" s="514"/>
      <c r="CE11" s="514"/>
      <c r="CF11" s="514"/>
      <c r="CG11" s="514"/>
      <c r="CH11" s="514"/>
      <c r="CI11" s="514"/>
      <c r="CK11" s="876" t="s">
        <v>262</v>
      </c>
      <c r="CM11" s="1822">
        <v>384</v>
      </c>
      <c r="CN11" s="1823"/>
      <c r="CO11" s="1823"/>
      <c r="CP11" s="1823"/>
      <c r="CQ11" s="1823"/>
      <c r="CR11" s="1823"/>
      <c r="CS11" s="1823"/>
      <c r="CT11" s="1823"/>
      <c r="CU11" s="1823"/>
      <c r="CV11" s="1823"/>
      <c r="CW11" s="1823"/>
      <c r="CX11" s="1823"/>
      <c r="CY11" s="1823"/>
      <c r="CZ11" s="1823"/>
      <c r="DA11" s="1823"/>
      <c r="DB11" s="1823"/>
      <c r="DC11" s="1823"/>
      <c r="DD11" s="1823"/>
      <c r="DE11" s="1823"/>
      <c r="DF11" s="1824"/>
    </row>
    <row r="12" spans="1:166" s="46" customFormat="1" ht="14.1" customHeight="1">
      <c r="A12" s="562"/>
      <c r="B12" s="411"/>
      <c r="C12" s="411"/>
      <c r="D12" s="411"/>
      <c r="E12" s="411"/>
      <c r="F12" s="411"/>
      <c r="G12" s="411"/>
      <c r="H12" s="411"/>
      <c r="I12" s="411"/>
      <c r="J12" s="411"/>
      <c r="K12" s="411"/>
      <c r="L12" s="411"/>
      <c r="M12" s="411"/>
      <c r="N12" s="411"/>
      <c r="O12" s="411"/>
      <c r="P12" s="411"/>
      <c r="AC12" s="411"/>
      <c r="AD12" s="411"/>
      <c r="AE12" s="411"/>
      <c r="AF12" s="411"/>
      <c r="AG12" s="296"/>
      <c r="AR12" s="296"/>
      <c r="AS12" s="296"/>
      <c r="AT12" s="296"/>
      <c r="AU12" s="296"/>
      <c r="AV12" s="296"/>
      <c r="AW12" s="296"/>
      <c r="AX12" s="296"/>
      <c r="AY12" s="411"/>
      <c r="AZ12" s="411"/>
      <c r="BA12" s="411"/>
      <c r="BB12" s="411"/>
      <c r="BC12" s="411"/>
      <c r="BD12" s="411"/>
      <c r="BE12" s="411"/>
      <c r="BF12" s="411"/>
      <c r="BG12" s="411"/>
      <c r="BH12" s="411"/>
      <c r="BI12" s="411"/>
      <c r="BJ12" s="411"/>
      <c r="BK12" s="411"/>
      <c r="BL12" s="411"/>
      <c r="BM12" s="411"/>
      <c r="BN12" s="411"/>
      <c r="BO12" s="411"/>
      <c r="BP12" s="411"/>
      <c r="BQ12" s="411"/>
      <c r="BR12" s="411"/>
      <c r="BS12" s="411"/>
      <c r="BT12" s="411"/>
      <c r="BU12" s="514"/>
      <c r="BV12" s="514"/>
      <c r="BW12" s="514"/>
      <c r="BX12" s="514"/>
      <c r="BY12" s="514"/>
      <c r="BZ12" s="514"/>
      <c r="CA12" s="514"/>
      <c r="CB12" s="514"/>
      <c r="CC12" s="514"/>
      <c r="CD12" s="514"/>
      <c r="CE12" s="514"/>
      <c r="CF12" s="514"/>
      <c r="CG12" s="514"/>
      <c r="CH12" s="514"/>
      <c r="CI12" s="514"/>
      <c r="CK12" s="513"/>
      <c r="CM12" s="296"/>
      <c r="CN12" s="296"/>
      <c r="CO12" s="296"/>
      <c r="CP12" s="296"/>
      <c r="CQ12" s="296"/>
      <c r="CR12" s="296"/>
      <c r="CS12" s="296"/>
      <c r="CT12" s="296"/>
      <c r="CU12" s="296"/>
      <c r="CV12" s="296"/>
      <c r="CW12" s="296"/>
      <c r="CX12" s="296"/>
      <c r="CY12" s="296"/>
      <c r="CZ12" s="296"/>
      <c r="DA12" s="296"/>
      <c r="DB12" s="296"/>
      <c r="DC12" s="296"/>
      <c r="DD12" s="296"/>
      <c r="DE12" s="296"/>
      <c r="DF12" s="296"/>
    </row>
    <row r="13" spans="1:166" s="46" customFormat="1" ht="14.1" customHeight="1" thickBot="1">
      <c r="A13" s="562"/>
      <c r="B13" s="1718" t="s">
        <v>792</v>
      </c>
      <c r="C13" s="1718"/>
      <c r="D13" s="1718"/>
      <c r="E13" s="1718"/>
      <c r="F13" s="1718"/>
      <c r="G13" s="1718"/>
      <c r="H13" s="1718"/>
      <c r="I13" s="1718"/>
      <c r="J13" s="1718"/>
      <c r="K13" s="1718"/>
      <c r="L13" s="1718"/>
      <c r="M13" s="1718"/>
      <c r="N13" s="1718"/>
      <c r="O13" s="1718"/>
      <c r="P13" s="1718"/>
      <c r="Q13" s="1718"/>
      <c r="R13" s="1718"/>
      <c r="S13" s="1718"/>
      <c r="T13" s="1718"/>
      <c r="U13" s="1718"/>
      <c r="V13" s="1718"/>
      <c r="W13" s="1718"/>
      <c r="X13" s="1718"/>
      <c r="Y13" s="1718"/>
      <c r="Z13" s="1718"/>
      <c r="AA13" s="1718"/>
      <c r="AB13" s="1718"/>
      <c r="AC13" s="1718"/>
      <c r="AD13" s="1718"/>
      <c r="AE13" s="1718"/>
      <c r="AF13" s="1718"/>
      <c r="AG13" s="1718"/>
      <c r="AH13" s="1718"/>
      <c r="AI13" s="1718"/>
      <c r="AJ13" s="1718"/>
      <c r="AK13" s="1718"/>
      <c r="AL13" s="1718"/>
      <c r="AM13" s="1718"/>
      <c r="AN13" s="1718"/>
      <c r="AO13" s="1718"/>
      <c r="AP13" s="1718"/>
      <c r="AQ13" s="1718"/>
      <c r="AR13" s="1718"/>
      <c r="AS13" s="1718"/>
      <c r="AT13" s="1718"/>
      <c r="AU13" s="1718"/>
      <c r="AV13" s="1718"/>
      <c r="AW13" s="1718"/>
      <c r="AX13" s="1718"/>
      <c r="AY13" s="1718"/>
      <c r="AZ13" s="1718"/>
      <c r="BA13" s="1718"/>
      <c r="BB13" s="1718"/>
      <c r="BC13" s="1718"/>
      <c r="BD13" s="1718"/>
      <c r="BE13" s="1718"/>
      <c r="BF13" s="1718"/>
      <c r="BG13" s="1718"/>
      <c r="BH13" s="1718"/>
      <c r="BI13" s="1718"/>
      <c r="BJ13" s="1718"/>
      <c r="BK13" s="1718"/>
      <c r="BL13" s="1718"/>
      <c r="BM13" s="1718"/>
      <c r="BN13" s="1718"/>
      <c r="BO13" s="1718"/>
      <c r="BP13" s="1718"/>
      <c r="BQ13" s="1718"/>
      <c r="BR13" s="1718"/>
      <c r="BS13" s="1718"/>
      <c r="BT13" s="1718"/>
      <c r="BU13" s="1718"/>
      <c r="BV13" s="1718"/>
      <c r="BW13" s="1718"/>
      <c r="BX13" s="1718"/>
      <c r="BY13" s="1718"/>
      <c r="BZ13" s="1718"/>
      <c r="CA13" s="1718"/>
      <c r="CB13" s="1718"/>
      <c r="CC13" s="1718"/>
      <c r="CD13" s="1718"/>
      <c r="CE13" s="1718"/>
      <c r="CF13" s="1718"/>
      <c r="CG13" s="1718"/>
      <c r="CH13" s="1718"/>
      <c r="CI13" s="1718"/>
      <c r="CJ13" s="1718"/>
      <c r="CK13" s="1718"/>
      <c r="CL13" s="1718"/>
      <c r="CM13" s="1718"/>
      <c r="CN13" s="1718"/>
      <c r="CO13" s="1718"/>
      <c r="CP13" s="1718"/>
      <c r="CQ13" s="1718"/>
      <c r="CR13" s="1718"/>
      <c r="CS13" s="1718"/>
      <c r="CT13" s="1718"/>
      <c r="CU13" s="1718"/>
      <c r="CV13" s="1718"/>
      <c r="CW13" s="1718"/>
      <c r="CX13" s="1718"/>
      <c r="CY13" s="1718"/>
      <c r="CZ13" s="1718"/>
      <c r="DA13" s="1718"/>
      <c r="DB13" s="1718"/>
      <c r="DC13" s="1718"/>
      <c r="DD13" s="1718"/>
      <c r="DE13" s="1718"/>
      <c r="DF13" s="1718"/>
      <c r="DG13" s="1718"/>
      <c r="DH13" s="1718"/>
      <c r="DI13" s="1718"/>
      <c r="DJ13" s="1718"/>
      <c r="DK13" s="1718"/>
      <c r="DL13" s="1718"/>
      <c r="DM13" s="1718"/>
      <c r="DN13" s="1718"/>
      <c r="DO13" s="1718"/>
      <c r="DP13" s="1718"/>
      <c r="DQ13" s="1718"/>
      <c r="DR13" s="1718"/>
      <c r="DS13" s="1718"/>
      <c r="DT13" s="1718"/>
      <c r="DU13" s="1718"/>
      <c r="DV13" s="1718"/>
      <c r="DW13" s="1718"/>
      <c r="DX13" s="1718"/>
      <c r="DY13" s="1718"/>
      <c r="DZ13" s="1718"/>
      <c r="EA13" s="1718"/>
      <c r="EB13" s="1718"/>
      <c r="EC13" s="1718"/>
      <c r="ED13" s="1718"/>
      <c r="EE13" s="1718"/>
      <c r="EF13" s="1718"/>
      <c r="EG13" s="1718"/>
      <c r="EH13" s="1718"/>
      <c r="EI13" s="1718"/>
      <c r="EJ13" s="1718"/>
      <c r="EK13" s="1718"/>
      <c r="EL13" s="1718"/>
      <c r="EM13" s="1718"/>
      <c r="EN13" s="1718"/>
      <c r="EO13" s="1718"/>
      <c r="EP13" s="1718"/>
      <c r="EQ13" s="1718"/>
      <c r="ER13" s="1718"/>
      <c r="ES13" s="1718"/>
      <c r="ET13" s="1718"/>
      <c r="EU13" s="1718"/>
      <c r="EV13" s="1718"/>
      <c r="EW13" s="1718"/>
      <c r="EX13" s="1718"/>
      <c r="EY13" s="1718"/>
      <c r="EZ13" s="1718"/>
      <c r="FA13" s="1718"/>
      <c r="FB13" s="1718"/>
      <c r="FC13" s="1718"/>
      <c r="FD13" s="1718"/>
      <c r="FE13" s="1718"/>
      <c r="FF13" s="1718"/>
      <c r="FG13" s="1718"/>
      <c r="FH13" s="1718"/>
      <c r="FI13" s="1718"/>
      <c r="FJ13" s="1718"/>
    </row>
    <row r="14" spans="1:166" s="130" customFormat="1" ht="12">
      <c r="A14" s="495"/>
      <c r="B14" s="1786" t="s">
        <v>366</v>
      </c>
      <c r="C14" s="1787"/>
      <c r="D14" s="1787"/>
      <c r="E14" s="1787"/>
      <c r="F14" s="1787"/>
      <c r="G14" s="1787"/>
      <c r="H14" s="1787"/>
      <c r="I14" s="1787"/>
      <c r="J14" s="1787"/>
      <c r="K14" s="1787"/>
      <c r="L14" s="1787"/>
      <c r="M14" s="1787"/>
      <c r="N14" s="1787"/>
      <c r="O14" s="1787"/>
      <c r="P14" s="1787"/>
      <c r="Q14" s="1787"/>
      <c r="R14" s="1787"/>
      <c r="S14" s="1787"/>
      <c r="T14" s="1787"/>
      <c r="U14" s="1787"/>
      <c r="V14" s="1787"/>
      <c r="W14" s="1787"/>
      <c r="X14" s="1787"/>
      <c r="Y14" s="1787"/>
      <c r="Z14" s="1787"/>
      <c r="AA14" s="1787"/>
      <c r="AB14" s="1787"/>
      <c r="AC14" s="1787"/>
      <c r="AD14" s="1787"/>
      <c r="AE14" s="1787"/>
      <c r="AF14" s="1787"/>
      <c r="AG14" s="1787"/>
      <c r="AH14" s="1787"/>
      <c r="AI14" s="1787"/>
      <c r="AJ14" s="1787"/>
      <c r="AK14" s="1787"/>
      <c r="AL14" s="1787"/>
      <c r="AM14" s="1787"/>
      <c r="AN14" s="1787"/>
      <c r="AO14" s="1787"/>
      <c r="AP14" s="1787"/>
      <c r="AQ14" s="1787"/>
      <c r="AR14" s="1787"/>
      <c r="AS14" s="1788"/>
      <c r="AT14" s="1789" t="s">
        <v>441</v>
      </c>
      <c r="AU14" s="1459"/>
      <c r="AV14" s="1459"/>
      <c r="AW14" s="1790"/>
      <c r="AX14" s="1582" t="s">
        <v>775</v>
      </c>
      <c r="AY14" s="1582"/>
      <c r="AZ14" s="1582"/>
      <c r="BA14" s="1582"/>
      <c r="BB14" s="1582"/>
      <c r="BC14" s="1582"/>
      <c r="BD14" s="1582"/>
      <c r="BE14" s="1582"/>
      <c r="BF14" s="1582"/>
      <c r="BG14" s="1582"/>
      <c r="BH14" s="1582"/>
      <c r="BI14" s="1582"/>
      <c r="BJ14" s="1582"/>
      <c r="BK14" s="1582"/>
      <c r="BL14" s="1582"/>
      <c r="BM14" s="1582"/>
      <c r="BN14" s="1582"/>
      <c r="BO14" s="1582"/>
      <c r="BP14" s="1582"/>
      <c r="BQ14" s="1771" t="s">
        <v>794</v>
      </c>
      <c r="BR14" s="1582"/>
      <c r="BS14" s="1582"/>
      <c r="BT14" s="1582"/>
      <c r="BU14" s="1582"/>
      <c r="BV14" s="1582"/>
      <c r="BW14" s="1582"/>
      <c r="BX14" s="1582"/>
      <c r="BY14" s="1582"/>
      <c r="BZ14" s="1582"/>
      <c r="CA14" s="1582"/>
      <c r="CB14" s="1582"/>
      <c r="CC14" s="1582"/>
      <c r="CD14" s="1582"/>
      <c r="CE14" s="1582"/>
      <c r="CF14" s="1582"/>
      <c r="CG14" s="1582"/>
      <c r="CH14" s="1582"/>
      <c r="CI14" s="1582"/>
      <c r="CJ14" s="1582"/>
      <c r="CK14" s="1771" t="s">
        <v>793</v>
      </c>
      <c r="CL14" s="1771"/>
      <c r="CM14" s="1771"/>
      <c r="CN14" s="1771"/>
      <c r="CO14" s="1771"/>
      <c r="CP14" s="1771"/>
      <c r="CQ14" s="1771"/>
      <c r="CR14" s="1771"/>
      <c r="CS14" s="1771"/>
      <c r="CT14" s="1771"/>
      <c r="CU14" s="1771"/>
      <c r="CV14" s="1771"/>
      <c r="CW14" s="1771"/>
      <c r="CX14" s="1771"/>
      <c r="CY14" s="1771"/>
      <c r="CZ14" s="1771"/>
      <c r="DA14" s="1771"/>
      <c r="DB14" s="1771"/>
      <c r="DC14" s="1771"/>
      <c r="DD14" s="1771" t="s">
        <v>776</v>
      </c>
      <c r="DE14" s="1771"/>
      <c r="DF14" s="1771"/>
      <c r="DG14" s="1771"/>
      <c r="DH14" s="1771"/>
      <c r="DI14" s="1771"/>
      <c r="DJ14" s="1771"/>
      <c r="DK14" s="1771"/>
      <c r="DL14" s="1771"/>
      <c r="DM14" s="1771"/>
      <c r="DN14" s="1771"/>
      <c r="DO14" s="1771"/>
      <c r="DP14" s="1771"/>
      <c r="DQ14" s="1771"/>
      <c r="DR14" s="1771"/>
      <c r="DS14" s="1771"/>
      <c r="DT14" s="1771"/>
      <c r="DU14" s="1771"/>
      <c r="DV14" s="1771"/>
      <c r="DW14" s="1797" t="s">
        <v>777</v>
      </c>
      <c r="DX14" s="1798"/>
      <c r="DY14" s="1798"/>
      <c r="DZ14" s="1798"/>
      <c r="EA14" s="1798"/>
      <c r="EB14" s="1798"/>
      <c r="EC14" s="1798"/>
      <c r="ED14" s="1798"/>
      <c r="EE14" s="1798"/>
      <c r="EF14" s="1798"/>
      <c r="EG14" s="1798"/>
      <c r="EH14" s="1798"/>
      <c r="EI14" s="1798"/>
      <c r="EJ14" s="1798"/>
      <c r="EK14" s="1798"/>
      <c r="EL14" s="1798"/>
      <c r="EM14" s="1798"/>
      <c r="EN14" s="1798"/>
      <c r="EO14" s="1798"/>
      <c r="EP14" s="1799"/>
      <c r="EQ14" s="1582" t="s">
        <v>778</v>
      </c>
      <c r="ER14" s="1582"/>
      <c r="ES14" s="1582"/>
      <c r="ET14" s="1582"/>
      <c r="EU14" s="1582"/>
      <c r="EV14" s="1582"/>
      <c r="EW14" s="1582"/>
      <c r="EX14" s="1582"/>
      <c r="EY14" s="1582"/>
      <c r="EZ14" s="1582"/>
      <c r="FA14" s="1582"/>
      <c r="FB14" s="1582"/>
      <c r="FC14" s="1582"/>
      <c r="FD14" s="1582"/>
      <c r="FE14" s="1582"/>
      <c r="FF14" s="1582"/>
      <c r="FG14" s="1582"/>
      <c r="FH14" s="1582"/>
      <c r="FI14" s="1582"/>
      <c r="FJ14" s="1760"/>
    </row>
    <row r="15" spans="1:166" s="130" customFormat="1" ht="12">
      <c r="A15" s="495"/>
      <c r="B15" s="1692"/>
      <c r="C15" s="1693"/>
      <c r="D15" s="1693"/>
      <c r="E15" s="1693"/>
      <c r="F15" s="1693"/>
      <c r="G15" s="1693"/>
      <c r="H15" s="1693"/>
      <c r="I15" s="1693"/>
      <c r="J15" s="1693"/>
      <c r="K15" s="1693"/>
      <c r="L15" s="1693"/>
      <c r="M15" s="1693"/>
      <c r="N15" s="1693"/>
      <c r="O15" s="1693"/>
      <c r="P15" s="1693"/>
      <c r="Q15" s="1693"/>
      <c r="R15" s="1693"/>
      <c r="S15" s="1693"/>
      <c r="T15" s="1693"/>
      <c r="U15" s="1693"/>
      <c r="V15" s="1693"/>
      <c r="W15" s="1693"/>
      <c r="X15" s="1693"/>
      <c r="Y15" s="1693"/>
      <c r="Z15" s="1693"/>
      <c r="AA15" s="1693"/>
      <c r="AB15" s="1693"/>
      <c r="AC15" s="1693"/>
      <c r="AD15" s="1693"/>
      <c r="AE15" s="1693"/>
      <c r="AF15" s="1693"/>
      <c r="AG15" s="1693"/>
      <c r="AH15" s="1693"/>
      <c r="AI15" s="1693"/>
      <c r="AJ15" s="1693"/>
      <c r="AK15" s="1693"/>
      <c r="AL15" s="1693"/>
      <c r="AM15" s="1693"/>
      <c r="AN15" s="1693"/>
      <c r="AO15" s="1693"/>
      <c r="AP15" s="1693"/>
      <c r="AQ15" s="1693"/>
      <c r="AR15" s="1693"/>
      <c r="AS15" s="1694"/>
      <c r="AT15" s="1791"/>
      <c r="AU15" s="1462"/>
      <c r="AV15" s="1462"/>
      <c r="AW15" s="1792"/>
      <c r="AX15" s="1554"/>
      <c r="AY15" s="1554"/>
      <c r="AZ15" s="1554"/>
      <c r="BA15" s="1554"/>
      <c r="BB15" s="1554"/>
      <c r="BC15" s="1554"/>
      <c r="BD15" s="1554"/>
      <c r="BE15" s="1554"/>
      <c r="BF15" s="1554"/>
      <c r="BG15" s="1554"/>
      <c r="BH15" s="1554"/>
      <c r="BI15" s="1554"/>
      <c r="BJ15" s="1554"/>
      <c r="BK15" s="1554"/>
      <c r="BL15" s="1554"/>
      <c r="BM15" s="1554"/>
      <c r="BN15" s="1554"/>
      <c r="BO15" s="1554"/>
      <c r="BP15" s="1554"/>
      <c r="BQ15" s="1554"/>
      <c r="BR15" s="1554"/>
      <c r="BS15" s="1554"/>
      <c r="BT15" s="1554"/>
      <c r="BU15" s="1554"/>
      <c r="BV15" s="1554"/>
      <c r="BW15" s="1554"/>
      <c r="BX15" s="1554"/>
      <c r="BY15" s="1554"/>
      <c r="BZ15" s="1554"/>
      <c r="CA15" s="1554"/>
      <c r="CB15" s="1554"/>
      <c r="CC15" s="1554"/>
      <c r="CD15" s="1554"/>
      <c r="CE15" s="1554"/>
      <c r="CF15" s="1554"/>
      <c r="CG15" s="1554"/>
      <c r="CH15" s="1554"/>
      <c r="CI15" s="1554"/>
      <c r="CJ15" s="1554"/>
      <c r="CK15" s="1807"/>
      <c r="CL15" s="1807"/>
      <c r="CM15" s="1807"/>
      <c r="CN15" s="1807"/>
      <c r="CO15" s="1807"/>
      <c r="CP15" s="1807"/>
      <c r="CQ15" s="1807"/>
      <c r="CR15" s="1807"/>
      <c r="CS15" s="1807"/>
      <c r="CT15" s="1807"/>
      <c r="CU15" s="1807"/>
      <c r="CV15" s="1807"/>
      <c r="CW15" s="1807"/>
      <c r="CX15" s="1807"/>
      <c r="CY15" s="1807"/>
      <c r="CZ15" s="1807"/>
      <c r="DA15" s="1807"/>
      <c r="DB15" s="1807"/>
      <c r="DC15" s="1807"/>
      <c r="DD15" s="1807"/>
      <c r="DE15" s="1807"/>
      <c r="DF15" s="1807"/>
      <c r="DG15" s="1807"/>
      <c r="DH15" s="1807"/>
      <c r="DI15" s="1807"/>
      <c r="DJ15" s="1807"/>
      <c r="DK15" s="1807"/>
      <c r="DL15" s="1807"/>
      <c r="DM15" s="1807"/>
      <c r="DN15" s="1807"/>
      <c r="DO15" s="1807"/>
      <c r="DP15" s="1807"/>
      <c r="DQ15" s="1807"/>
      <c r="DR15" s="1807"/>
      <c r="DS15" s="1807"/>
      <c r="DT15" s="1807"/>
      <c r="DU15" s="1807"/>
      <c r="DV15" s="1807"/>
      <c r="DW15" s="1800"/>
      <c r="DX15" s="1533"/>
      <c r="DY15" s="1533"/>
      <c r="DZ15" s="1533"/>
      <c r="EA15" s="1533"/>
      <c r="EB15" s="1533"/>
      <c r="EC15" s="1533"/>
      <c r="ED15" s="1533"/>
      <c r="EE15" s="1533"/>
      <c r="EF15" s="1533"/>
      <c r="EG15" s="1533"/>
      <c r="EH15" s="1533"/>
      <c r="EI15" s="1533"/>
      <c r="EJ15" s="1533"/>
      <c r="EK15" s="1533"/>
      <c r="EL15" s="1533"/>
      <c r="EM15" s="1533"/>
      <c r="EN15" s="1533"/>
      <c r="EO15" s="1533"/>
      <c r="EP15" s="1801"/>
      <c r="EQ15" s="1554"/>
      <c r="ER15" s="1554"/>
      <c r="ES15" s="1554"/>
      <c r="ET15" s="1554"/>
      <c r="EU15" s="1554"/>
      <c r="EV15" s="1554"/>
      <c r="EW15" s="1554"/>
      <c r="EX15" s="1554"/>
      <c r="EY15" s="1554"/>
      <c r="EZ15" s="1554"/>
      <c r="FA15" s="1554"/>
      <c r="FB15" s="1554"/>
      <c r="FC15" s="1554"/>
      <c r="FD15" s="1554"/>
      <c r="FE15" s="1554"/>
      <c r="FF15" s="1554"/>
      <c r="FG15" s="1554"/>
      <c r="FH15" s="1554"/>
      <c r="FI15" s="1554"/>
      <c r="FJ15" s="1761"/>
    </row>
    <row r="16" spans="1:166" s="130" customFormat="1" ht="28.5" customHeight="1" thickBot="1">
      <c r="A16" s="495"/>
      <c r="B16" s="1704"/>
      <c r="C16" s="1705"/>
      <c r="D16" s="1705"/>
      <c r="E16" s="1705"/>
      <c r="F16" s="1705"/>
      <c r="G16" s="1705"/>
      <c r="H16" s="1705"/>
      <c r="I16" s="1705"/>
      <c r="J16" s="1705"/>
      <c r="K16" s="1705"/>
      <c r="L16" s="1705"/>
      <c r="M16" s="1705"/>
      <c r="N16" s="1705"/>
      <c r="O16" s="1705"/>
      <c r="P16" s="1705"/>
      <c r="Q16" s="1705"/>
      <c r="R16" s="1705"/>
      <c r="S16" s="1705"/>
      <c r="T16" s="1705"/>
      <c r="U16" s="1705"/>
      <c r="V16" s="1705"/>
      <c r="W16" s="1705"/>
      <c r="X16" s="1705"/>
      <c r="Y16" s="1705"/>
      <c r="Z16" s="1705"/>
      <c r="AA16" s="1705"/>
      <c r="AB16" s="1705"/>
      <c r="AC16" s="1705"/>
      <c r="AD16" s="1705"/>
      <c r="AE16" s="1705"/>
      <c r="AF16" s="1705"/>
      <c r="AG16" s="1705"/>
      <c r="AH16" s="1705"/>
      <c r="AI16" s="1705"/>
      <c r="AJ16" s="1705"/>
      <c r="AK16" s="1705"/>
      <c r="AL16" s="1705"/>
      <c r="AM16" s="1705"/>
      <c r="AN16" s="1705"/>
      <c r="AO16" s="1705"/>
      <c r="AP16" s="1705"/>
      <c r="AQ16" s="1705"/>
      <c r="AR16" s="1705"/>
      <c r="AS16" s="1706"/>
      <c r="AT16" s="1793"/>
      <c r="AU16" s="1465"/>
      <c r="AV16" s="1465"/>
      <c r="AW16" s="1794"/>
      <c r="AX16" s="1631"/>
      <c r="AY16" s="1631"/>
      <c r="AZ16" s="1631"/>
      <c r="BA16" s="1631"/>
      <c r="BB16" s="1631"/>
      <c r="BC16" s="1631"/>
      <c r="BD16" s="1631"/>
      <c r="BE16" s="1631"/>
      <c r="BF16" s="1631"/>
      <c r="BG16" s="1631"/>
      <c r="BH16" s="1631"/>
      <c r="BI16" s="1631"/>
      <c r="BJ16" s="1631"/>
      <c r="BK16" s="1631"/>
      <c r="BL16" s="1631"/>
      <c r="BM16" s="1631"/>
      <c r="BN16" s="1631"/>
      <c r="BO16" s="1631"/>
      <c r="BP16" s="1631"/>
      <c r="BQ16" s="1631"/>
      <c r="BR16" s="1631"/>
      <c r="BS16" s="1631"/>
      <c r="BT16" s="1631"/>
      <c r="BU16" s="1631"/>
      <c r="BV16" s="1631"/>
      <c r="BW16" s="1631"/>
      <c r="BX16" s="1631"/>
      <c r="BY16" s="1631"/>
      <c r="BZ16" s="1631"/>
      <c r="CA16" s="1631"/>
      <c r="CB16" s="1631"/>
      <c r="CC16" s="1631"/>
      <c r="CD16" s="1631"/>
      <c r="CE16" s="1631"/>
      <c r="CF16" s="1631"/>
      <c r="CG16" s="1631"/>
      <c r="CH16" s="1631"/>
      <c r="CI16" s="1631"/>
      <c r="CJ16" s="1631"/>
      <c r="CK16" s="1808"/>
      <c r="CL16" s="1808"/>
      <c r="CM16" s="1808"/>
      <c r="CN16" s="1808"/>
      <c r="CO16" s="1808"/>
      <c r="CP16" s="1808"/>
      <c r="CQ16" s="1808"/>
      <c r="CR16" s="1808"/>
      <c r="CS16" s="1808"/>
      <c r="CT16" s="1808"/>
      <c r="CU16" s="1808"/>
      <c r="CV16" s="1808"/>
      <c r="CW16" s="1808"/>
      <c r="CX16" s="1808"/>
      <c r="CY16" s="1808"/>
      <c r="CZ16" s="1808"/>
      <c r="DA16" s="1808"/>
      <c r="DB16" s="1808"/>
      <c r="DC16" s="1808"/>
      <c r="DD16" s="1808"/>
      <c r="DE16" s="1808"/>
      <c r="DF16" s="1808"/>
      <c r="DG16" s="1808"/>
      <c r="DH16" s="1808"/>
      <c r="DI16" s="1808"/>
      <c r="DJ16" s="1808"/>
      <c r="DK16" s="1808"/>
      <c r="DL16" s="1808"/>
      <c r="DM16" s="1808"/>
      <c r="DN16" s="1808"/>
      <c r="DO16" s="1808"/>
      <c r="DP16" s="1808"/>
      <c r="DQ16" s="1808"/>
      <c r="DR16" s="1808"/>
      <c r="DS16" s="1808"/>
      <c r="DT16" s="1808"/>
      <c r="DU16" s="1808"/>
      <c r="DV16" s="1808"/>
      <c r="DW16" s="1802"/>
      <c r="DX16" s="1803"/>
      <c r="DY16" s="1803"/>
      <c r="DZ16" s="1803"/>
      <c r="EA16" s="1803"/>
      <c r="EB16" s="1803"/>
      <c r="EC16" s="1803"/>
      <c r="ED16" s="1803"/>
      <c r="EE16" s="1803"/>
      <c r="EF16" s="1803"/>
      <c r="EG16" s="1803"/>
      <c r="EH16" s="1803"/>
      <c r="EI16" s="1803"/>
      <c r="EJ16" s="1803"/>
      <c r="EK16" s="1803"/>
      <c r="EL16" s="1803"/>
      <c r="EM16" s="1803"/>
      <c r="EN16" s="1803"/>
      <c r="EO16" s="1803"/>
      <c r="EP16" s="1804"/>
      <c r="EQ16" s="1631"/>
      <c r="ER16" s="1631"/>
      <c r="ES16" s="1631"/>
      <c r="ET16" s="1631"/>
      <c r="EU16" s="1631"/>
      <c r="EV16" s="1631"/>
      <c r="EW16" s="1631"/>
      <c r="EX16" s="1631"/>
      <c r="EY16" s="1631"/>
      <c r="EZ16" s="1631"/>
      <c r="FA16" s="1631"/>
      <c r="FB16" s="1631"/>
      <c r="FC16" s="1631"/>
      <c r="FD16" s="1631"/>
      <c r="FE16" s="1631"/>
      <c r="FF16" s="1631"/>
      <c r="FG16" s="1631"/>
      <c r="FH16" s="1631"/>
      <c r="FI16" s="1631"/>
      <c r="FJ16" s="1762"/>
    </row>
    <row r="17" spans="1:182" s="130" customFormat="1" ht="12">
      <c r="A17" s="495"/>
      <c r="B17" s="305"/>
      <c r="C17" s="1795" t="s">
        <v>1462</v>
      </c>
      <c r="D17" s="1795"/>
      <c r="E17" s="1795"/>
      <c r="F17" s="1795"/>
      <c r="G17" s="1795"/>
      <c r="H17" s="1795"/>
      <c r="I17" s="1795"/>
      <c r="J17" s="1795"/>
      <c r="K17" s="1795"/>
      <c r="L17" s="1795"/>
      <c r="M17" s="1795"/>
      <c r="N17" s="1795"/>
      <c r="O17" s="1795"/>
      <c r="P17" s="1795"/>
      <c r="Q17" s="1795"/>
      <c r="R17" s="1795"/>
      <c r="S17" s="1795"/>
      <c r="T17" s="1795"/>
      <c r="U17" s="1795"/>
      <c r="V17" s="1795"/>
      <c r="W17" s="1795"/>
      <c r="X17" s="1795"/>
      <c r="Y17" s="1795"/>
      <c r="Z17" s="1795"/>
      <c r="AA17" s="1795"/>
      <c r="AB17" s="1795"/>
      <c r="AC17" s="1795"/>
      <c r="AD17" s="1795"/>
      <c r="AE17" s="1795"/>
      <c r="AF17" s="1795"/>
      <c r="AG17" s="1795"/>
      <c r="AH17" s="1795"/>
      <c r="AI17" s="1795"/>
      <c r="AJ17" s="1795"/>
      <c r="AK17" s="1795"/>
      <c r="AL17" s="1796" t="s">
        <v>212</v>
      </c>
      <c r="AM17" s="1796"/>
      <c r="AN17" s="1796"/>
      <c r="AO17" s="295" t="s">
        <v>283</v>
      </c>
      <c r="AP17" s="295"/>
      <c r="AQ17" s="295"/>
      <c r="AR17" s="306" t="s">
        <v>7</v>
      </c>
      <c r="AS17" s="411"/>
      <c r="AT17" s="1778">
        <v>3100</v>
      </c>
      <c r="AU17" s="1778"/>
      <c r="AV17" s="1778"/>
      <c r="AW17" s="1778"/>
      <c r="AX17" s="1763">
        <f>'F1'!EN95</f>
        <v>4221794</v>
      </c>
      <c r="AY17" s="1764"/>
      <c r="AZ17" s="1764"/>
      <c r="BA17" s="1764"/>
      <c r="BB17" s="1764"/>
      <c r="BC17" s="1764"/>
      <c r="BD17" s="1764"/>
      <c r="BE17" s="1764"/>
      <c r="BF17" s="1764"/>
      <c r="BG17" s="1764"/>
      <c r="BH17" s="1764"/>
      <c r="BI17" s="1764"/>
      <c r="BJ17" s="1764"/>
      <c r="BK17" s="1764"/>
      <c r="BL17" s="1764"/>
      <c r="BM17" s="1764"/>
      <c r="BN17" s="1764"/>
      <c r="BO17" s="1764"/>
      <c r="BP17" s="1765"/>
      <c r="BQ17" s="1820" t="s">
        <v>0</v>
      </c>
      <c r="BR17" s="1821"/>
      <c r="BS17" s="1764">
        <f>'F1'!EP96</f>
        <v>0</v>
      </c>
      <c r="BT17" s="1764"/>
      <c r="BU17" s="1764"/>
      <c r="BV17" s="1764"/>
      <c r="BW17" s="1764"/>
      <c r="BX17" s="1764"/>
      <c r="BY17" s="1764"/>
      <c r="BZ17" s="1764"/>
      <c r="CA17" s="1764"/>
      <c r="CB17" s="1764"/>
      <c r="CC17" s="1764"/>
      <c r="CD17" s="1764"/>
      <c r="CE17" s="1764"/>
      <c r="CF17" s="1764"/>
      <c r="CG17" s="1764"/>
      <c r="CH17" s="1764"/>
      <c r="CI17" s="1805" t="s">
        <v>1</v>
      </c>
      <c r="CJ17" s="1806"/>
      <c r="CK17" s="1763">
        <f>'F1'!EN98+'F1'!EN97</f>
        <v>33269936</v>
      </c>
      <c r="CL17" s="1764"/>
      <c r="CM17" s="1764"/>
      <c r="CN17" s="1764"/>
      <c r="CO17" s="1764"/>
      <c r="CP17" s="1764"/>
      <c r="CQ17" s="1764"/>
      <c r="CR17" s="1764"/>
      <c r="CS17" s="1764"/>
      <c r="CT17" s="1764"/>
      <c r="CU17" s="1764"/>
      <c r="CV17" s="1764"/>
      <c r="CW17" s="1764"/>
      <c r="CX17" s="1764"/>
      <c r="CY17" s="1764"/>
      <c r="CZ17" s="1764"/>
      <c r="DA17" s="1764"/>
      <c r="DB17" s="1764"/>
      <c r="DC17" s="1765"/>
      <c r="DD17" s="1763">
        <f>'F1'!EN99</f>
        <v>108245</v>
      </c>
      <c r="DE17" s="1764"/>
      <c r="DF17" s="1764"/>
      <c r="DG17" s="1764"/>
      <c r="DH17" s="1764"/>
      <c r="DI17" s="1764"/>
      <c r="DJ17" s="1764"/>
      <c r="DK17" s="1764"/>
      <c r="DL17" s="1764"/>
      <c r="DM17" s="1764"/>
      <c r="DN17" s="1764"/>
      <c r="DO17" s="1764"/>
      <c r="DP17" s="1764"/>
      <c r="DQ17" s="1764"/>
      <c r="DR17" s="1764"/>
      <c r="DS17" s="1764"/>
      <c r="DT17" s="1764"/>
      <c r="DU17" s="1764"/>
      <c r="DV17" s="1765"/>
      <c r="DW17" s="1763">
        <f>'F1'!EN101</f>
        <v>3076534</v>
      </c>
      <c r="DX17" s="1764"/>
      <c r="DY17" s="1764"/>
      <c r="DZ17" s="1764"/>
      <c r="EA17" s="1764"/>
      <c r="EB17" s="1764"/>
      <c r="EC17" s="1764"/>
      <c r="ED17" s="1764"/>
      <c r="EE17" s="1764"/>
      <c r="EF17" s="1764"/>
      <c r="EG17" s="1764"/>
      <c r="EH17" s="1764"/>
      <c r="EI17" s="1764"/>
      <c r="EJ17" s="1764"/>
      <c r="EK17" s="1764"/>
      <c r="EL17" s="1764"/>
      <c r="EM17" s="1764"/>
      <c r="EN17" s="1764"/>
      <c r="EO17" s="1764"/>
      <c r="EP17" s="1765"/>
      <c r="EQ17" s="1763">
        <f>AX17-BS17+CK17+DD17+DW17</f>
        <v>40676509</v>
      </c>
      <c r="ER17" s="1764"/>
      <c r="ES17" s="1764"/>
      <c r="ET17" s="1764"/>
      <c r="EU17" s="1764"/>
      <c r="EV17" s="1764"/>
      <c r="EW17" s="1764"/>
      <c r="EX17" s="1764"/>
      <c r="EY17" s="1764"/>
      <c r="EZ17" s="1764"/>
      <c r="FA17" s="1764"/>
      <c r="FB17" s="1764"/>
      <c r="FC17" s="1764"/>
      <c r="FD17" s="1764"/>
      <c r="FE17" s="1764"/>
      <c r="FF17" s="1764"/>
      <c r="FG17" s="1764"/>
      <c r="FH17" s="1764"/>
      <c r="FI17" s="1764"/>
      <c r="FJ17" s="1769"/>
      <c r="FL17" s="565"/>
      <c r="FM17" s="565"/>
      <c r="FN17" s="565"/>
      <c r="FO17" s="565"/>
      <c r="FP17" s="565"/>
      <c r="FQ17" s="565"/>
      <c r="FR17" s="565"/>
      <c r="FS17" s="565"/>
      <c r="FT17" s="565"/>
    </row>
    <row r="18" spans="1:182" s="130" customFormat="1" ht="3" customHeight="1">
      <c r="A18" s="495"/>
      <c r="B18" s="307"/>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96"/>
      <c r="AC18" s="415"/>
      <c r="AD18" s="415"/>
      <c r="AE18" s="415"/>
      <c r="AF18" s="496"/>
      <c r="AG18" s="496"/>
      <c r="AH18" s="496"/>
      <c r="AI18" s="496"/>
      <c r="AJ18" s="496"/>
      <c r="AK18" s="496"/>
      <c r="AL18" s="409"/>
      <c r="AM18" s="410"/>
      <c r="AN18" s="410"/>
      <c r="AO18" s="410"/>
      <c r="AP18" s="490"/>
      <c r="AQ18" s="490"/>
      <c r="AR18" s="490"/>
      <c r="AS18" s="409"/>
      <c r="AT18" s="1779"/>
      <c r="AU18" s="1779"/>
      <c r="AV18" s="1779"/>
      <c r="AW18" s="1779"/>
      <c r="AX18" s="1766"/>
      <c r="AY18" s="1767"/>
      <c r="AZ18" s="1767"/>
      <c r="BA18" s="1767"/>
      <c r="BB18" s="1767"/>
      <c r="BC18" s="1767"/>
      <c r="BD18" s="1767"/>
      <c r="BE18" s="1767"/>
      <c r="BF18" s="1767"/>
      <c r="BG18" s="1767"/>
      <c r="BH18" s="1767"/>
      <c r="BI18" s="1767"/>
      <c r="BJ18" s="1767"/>
      <c r="BK18" s="1767"/>
      <c r="BL18" s="1767"/>
      <c r="BM18" s="1767"/>
      <c r="BN18" s="1767"/>
      <c r="BO18" s="1767"/>
      <c r="BP18" s="1768"/>
      <c r="BQ18" s="892"/>
      <c r="BR18" s="893"/>
      <c r="BS18" s="886"/>
      <c r="BT18" s="886"/>
      <c r="BU18" s="886"/>
      <c r="BV18" s="886"/>
      <c r="BW18" s="886"/>
      <c r="BX18" s="886"/>
      <c r="BY18" s="886"/>
      <c r="BZ18" s="886"/>
      <c r="CA18" s="886"/>
      <c r="CB18" s="886"/>
      <c r="CC18" s="886"/>
      <c r="CD18" s="886"/>
      <c r="CE18" s="886"/>
      <c r="CF18" s="886"/>
      <c r="CG18" s="886"/>
      <c r="CH18" s="886"/>
      <c r="CI18" s="891"/>
      <c r="CJ18" s="894"/>
      <c r="CK18" s="1766"/>
      <c r="CL18" s="1767"/>
      <c r="CM18" s="1767"/>
      <c r="CN18" s="1767"/>
      <c r="CO18" s="1767"/>
      <c r="CP18" s="1767"/>
      <c r="CQ18" s="1767"/>
      <c r="CR18" s="1767"/>
      <c r="CS18" s="1767"/>
      <c r="CT18" s="1767"/>
      <c r="CU18" s="1767"/>
      <c r="CV18" s="1767"/>
      <c r="CW18" s="1767"/>
      <c r="CX18" s="1767"/>
      <c r="CY18" s="1767"/>
      <c r="CZ18" s="1767"/>
      <c r="DA18" s="1767"/>
      <c r="DB18" s="1767"/>
      <c r="DC18" s="1768"/>
      <c r="DD18" s="1766"/>
      <c r="DE18" s="1767"/>
      <c r="DF18" s="1767"/>
      <c r="DG18" s="1767"/>
      <c r="DH18" s="1767"/>
      <c r="DI18" s="1767"/>
      <c r="DJ18" s="1767"/>
      <c r="DK18" s="1767"/>
      <c r="DL18" s="1767"/>
      <c r="DM18" s="1767"/>
      <c r="DN18" s="1767"/>
      <c r="DO18" s="1767"/>
      <c r="DP18" s="1767"/>
      <c r="DQ18" s="1767"/>
      <c r="DR18" s="1767"/>
      <c r="DS18" s="1767"/>
      <c r="DT18" s="1767"/>
      <c r="DU18" s="1767"/>
      <c r="DV18" s="1768"/>
      <c r="DW18" s="1766"/>
      <c r="DX18" s="1767"/>
      <c r="DY18" s="1767"/>
      <c r="DZ18" s="1767"/>
      <c r="EA18" s="1767"/>
      <c r="EB18" s="1767"/>
      <c r="EC18" s="1767"/>
      <c r="ED18" s="1767"/>
      <c r="EE18" s="1767"/>
      <c r="EF18" s="1767"/>
      <c r="EG18" s="1767"/>
      <c r="EH18" s="1767"/>
      <c r="EI18" s="1767"/>
      <c r="EJ18" s="1767"/>
      <c r="EK18" s="1767"/>
      <c r="EL18" s="1767"/>
      <c r="EM18" s="1767"/>
      <c r="EN18" s="1767"/>
      <c r="EO18" s="1767"/>
      <c r="EP18" s="1768"/>
      <c r="EQ18" s="1766"/>
      <c r="ER18" s="1767"/>
      <c r="ES18" s="1767"/>
      <c r="ET18" s="1767"/>
      <c r="EU18" s="1767"/>
      <c r="EV18" s="1767"/>
      <c r="EW18" s="1767"/>
      <c r="EX18" s="1767"/>
      <c r="EY18" s="1767"/>
      <c r="EZ18" s="1767"/>
      <c r="FA18" s="1767"/>
      <c r="FB18" s="1767"/>
      <c r="FC18" s="1767"/>
      <c r="FD18" s="1767"/>
      <c r="FE18" s="1767"/>
      <c r="FF18" s="1767"/>
      <c r="FG18" s="1767"/>
      <c r="FH18" s="1767"/>
      <c r="FI18" s="1767"/>
      <c r="FJ18" s="1770"/>
    </row>
    <row r="19" spans="1:182" s="130" customFormat="1" ht="12">
      <c r="A19" s="495" t="s">
        <v>213</v>
      </c>
      <c r="B19" s="305"/>
      <c r="C19" s="411"/>
      <c r="D19" s="411"/>
      <c r="E19" s="411"/>
      <c r="F19" s="411"/>
      <c r="G19" s="411"/>
      <c r="H19" s="411"/>
      <c r="I19" s="411"/>
      <c r="J19" s="411"/>
      <c r="K19" s="411"/>
      <c r="L19" s="411"/>
      <c r="M19" s="411"/>
      <c r="N19" s="411"/>
      <c r="O19" s="411"/>
      <c r="P19" s="411"/>
      <c r="Q19" s="292"/>
      <c r="R19" s="891" t="s">
        <v>774</v>
      </c>
      <c r="S19" s="409"/>
      <c r="T19" s="409"/>
      <c r="U19" s="409"/>
      <c r="V19" s="409"/>
      <c r="W19" s="409"/>
      <c r="X19" s="1796" t="s">
        <v>211</v>
      </c>
      <c r="Y19" s="1796"/>
      <c r="Z19" s="1796"/>
      <c r="AA19" s="891" t="s">
        <v>283</v>
      </c>
      <c r="AB19" s="409"/>
      <c r="AC19" s="409"/>
      <c r="AD19" s="411"/>
      <c r="AE19" s="411"/>
      <c r="AF19" s="411"/>
      <c r="AG19" s="411"/>
      <c r="AH19" s="411"/>
      <c r="AI19" s="411"/>
      <c r="AJ19" s="411"/>
      <c r="AK19" s="411"/>
      <c r="AL19" s="308"/>
      <c r="AM19" s="308"/>
      <c r="AN19" s="308"/>
      <c r="AO19" s="308"/>
      <c r="AP19" s="308"/>
      <c r="AQ19" s="308"/>
      <c r="AR19" s="309" t="s">
        <v>8</v>
      </c>
      <c r="AS19" s="308"/>
      <c r="AT19" s="1779">
        <v>3210</v>
      </c>
      <c r="AU19" s="1779"/>
      <c r="AV19" s="1779"/>
      <c r="AW19" s="1779"/>
      <c r="AX19" s="1781"/>
      <c r="AY19" s="1772"/>
      <c r="AZ19" s="1772"/>
      <c r="BA19" s="1772"/>
      <c r="BB19" s="1772"/>
      <c r="BC19" s="1772"/>
      <c r="BD19" s="1772"/>
      <c r="BE19" s="1772"/>
      <c r="BF19" s="1772"/>
      <c r="BG19" s="1772"/>
      <c r="BH19" s="1772"/>
      <c r="BI19" s="1772"/>
      <c r="BJ19" s="1772"/>
      <c r="BK19" s="1772"/>
      <c r="BL19" s="1772"/>
      <c r="BM19" s="1772"/>
      <c r="BN19" s="1772"/>
      <c r="BO19" s="1772"/>
      <c r="BP19" s="1782"/>
      <c r="BQ19" s="1809"/>
      <c r="BR19" s="1809"/>
      <c r="BS19" s="1809"/>
      <c r="BT19" s="1809"/>
      <c r="BU19" s="1809"/>
      <c r="BV19" s="1809"/>
      <c r="BW19" s="1809"/>
      <c r="BX19" s="1809"/>
      <c r="BY19" s="1809"/>
      <c r="BZ19" s="1809"/>
      <c r="CA19" s="1809"/>
      <c r="CB19" s="1809"/>
      <c r="CC19" s="1809"/>
      <c r="CD19" s="1809"/>
      <c r="CE19" s="1809"/>
      <c r="CF19" s="1809"/>
      <c r="CG19" s="1809"/>
      <c r="CH19" s="1809"/>
      <c r="CI19" s="1809"/>
      <c r="CJ19" s="1809"/>
      <c r="CK19" s="1772"/>
      <c r="CL19" s="1772"/>
      <c r="CM19" s="1772"/>
      <c r="CN19" s="1772"/>
      <c r="CO19" s="1772"/>
      <c r="CP19" s="1772"/>
      <c r="CQ19" s="1772"/>
      <c r="CR19" s="1772"/>
      <c r="CS19" s="1772"/>
      <c r="CT19" s="1772"/>
      <c r="CU19" s="1772"/>
      <c r="CV19" s="1772"/>
      <c r="CW19" s="1772"/>
      <c r="CX19" s="1772"/>
      <c r="CY19" s="1772"/>
      <c r="CZ19" s="1772"/>
      <c r="DA19" s="1772"/>
      <c r="DB19" s="1772"/>
      <c r="DC19" s="1772"/>
      <c r="DD19" s="1772"/>
      <c r="DE19" s="1772"/>
      <c r="DF19" s="1772"/>
      <c r="DG19" s="1772"/>
      <c r="DH19" s="1772"/>
      <c r="DI19" s="1772"/>
      <c r="DJ19" s="1772"/>
      <c r="DK19" s="1772"/>
      <c r="DL19" s="1772"/>
      <c r="DM19" s="1772"/>
      <c r="DN19" s="1772"/>
      <c r="DO19" s="1772"/>
      <c r="DP19" s="1772"/>
      <c r="DQ19" s="1772"/>
      <c r="DR19" s="1772"/>
      <c r="DS19" s="1772"/>
      <c r="DT19" s="1772"/>
      <c r="DU19" s="1772"/>
      <c r="DV19" s="1772"/>
      <c r="DW19" s="1809"/>
      <c r="DX19" s="1809"/>
      <c r="DY19" s="1809"/>
      <c r="DZ19" s="1809"/>
      <c r="EA19" s="1809"/>
      <c r="EB19" s="1809"/>
      <c r="EC19" s="1809"/>
      <c r="ED19" s="1809"/>
      <c r="EE19" s="1809"/>
      <c r="EF19" s="1809"/>
      <c r="EG19" s="1809"/>
      <c r="EH19" s="1809"/>
      <c r="EI19" s="1809"/>
      <c r="EJ19" s="1809"/>
      <c r="EK19" s="1809"/>
      <c r="EL19" s="1809"/>
      <c r="EM19" s="1809"/>
      <c r="EN19" s="1809"/>
      <c r="EO19" s="1809"/>
      <c r="EP19" s="1809"/>
      <c r="EQ19" s="1825">
        <f>SUM(AX19:EP20)</f>
        <v>0</v>
      </c>
      <c r="ER19" s="1826"/>
      <c r="ES19" s="1826"/>
      <c r="ET19" s="1826"/>
      <c r="EU19" s="1826"/>
      <c r="EV19" s="1826"/>
      <c r="EW19" s="1826"/>
      <c r="EX19" s="1826"/>
      <c r="EY19" s="1826"/>
      <c r="EZ19" s="1826"/>
      <c r="FA19" s="1826"/>
      <c r="FB19" s="1826"/>
      <c r="FC19" s="1826"/>
      <c r="FD19" s="1826"/>
      <c r="FE19" s="1826"/>
      <c r="FF19" s="1826"/>
      <c r="FG19" s="1826"/>
      <c r="FH19" s="1826"/>
      <c r="FI19" s="1826"/>
      <c r="FJ19" s="1827"/>
    </row>
    <row r="20" spans="1:182" s="130" customFormat="1" ht="18" customHeight="1">
      <c r="A20" s="495"/>
      <c r="B20" s="307"/>
      <c r="C20" s="1780" t="s">
        <v>779</v>
      </c>
      <c r="D20" s="1780"/>
      <c r="E20" s="1780"/>
      <c r="F20" s="1780"/>
      <c r="G20" s="1780"/>
      <c r="H20" s="1780"/>
      <c r="I20" s="1780"/>
      <c r="J20" s="1780"/>
      <c r="K20" s="1780"/>
      <c r="L20" s="1780"/>
      <c r="M20" s="1780"/>
      <c r="N20" s="1780"/>
      <c r="O20" s="1780"/>
      <c r="P20" s="1780"/>
      <c r="Q20" s="1780"/>
      <c r="R20" s="1780"/>
      <c r="S20" s="1780"/>
      <c r="T20" s="1780"/>
      <c r="U20" s="1780"/>
      <c r="V20" s="1780"/>
      <c r="W20" s="1780"/>
      <c r="X20" s="1780"/>
      <c r="Y20" s="1780"/>
      <c r="Z20" s="1780"/>
      <c r="AA20" s="1780"/>
      <c r="AB20" s="1780"/>
      <c r="AC20" s="1780"/>
      <c r="AD20" s="1780"/>
      <c r="AE20" s="1780"/>
      <c r="AF20" s="1780"/>
      <c r="AG20" s="1780"/>
      <c r="AH20" s="1780"/>
      <c r="AI20" s="1780"/>
      <c r="AJ20" s="1780"/>
      <c r="AK20" s="1780"/>
      <c r="AL20" s="1780"/>
      <c r="AM20" s="1780"/>
      <c r="AN20" s="1780"/>
      <c r="AO20" s="1780"/>
      <c r="AP20" s="1780"/>
      <c r="AQ20" s="1780"/>
      <c r="AR20" s="1780"/>
      <c r="AS20" s="1780"/>
      <c r="AT20" s="1779"/>
      <c r="AU20" s="1779"/>
      <c r="AV20" s="1779"/>
      <c r="AW20" s="1779"/>
      <c r="AX20" s="1783"/>
      <c r="AY20" s="1773"/>
      <c r="AZ20" s="1773"/>
      <c r="BA20" s="1773"/>
      <c r="BB20" s="1773"/>
      <c r="BC20" s="1773"/>
      <c r="BD20" s="1773"/>
      <c r="BE20" s="1773"/>
      <c r="BF20" s="1773"/>
      <c r="BG20" s="1773"/>
      <c r="BH20" s="1773"/>
      <c r="BI20" s="1773"/>
      <c r="BJ20" s="1773"/>
      <c r="BK20" s="1773"/>
      <c r="BL20" s="1773"/>
      <c r="BM20" s="1773"/>
      <c r="BN20" s="1773"/>
      <c r="BO20" s="1773"/>
      <c r="BP20" s="1784"/>
      <c r="BQ20" s="1810"/>
      <c r="BR20" s="1810"/>
      <c r="BS20" s="1810"/>
      <c r="BT20" s="1810"/>
      <c r="BU20" s="1810"/>
      <c r="BV20" s="1810"/>
      <c r="BW20" s="1810"/>
      <c r="BX20" s="1810"/>
      <c r="BY20" s="1810"/>
      <c r="BZ20" s="1810"/>
      <c r="CA20" s="1810"/>
      <c r="CB20" s="1810"/>
      <c r="CC20" s="1810"/>
      <c r="CD20" s="1810"/>
      <c r="CE20" s="1810"/>
      <c r="CF20" s="1810"/>
      <c r="CG20" s="1810"/>
      <c r="CH20" s="1810"/>
      <c r="CI20" s="1810"/>
      <c r="CJ20" s="1810"/>
      <c r="CK20" s="1773"/>
      <c r="CL20" s="1773"/>
      <c r="CM20" s="1773"/>
      <c r="CN20" s="1773"/>
      <c r="CO20" s="1773"/>
      <c r="CP20" s="1773"/>
      <c r="CQ20" s="1773"/>
      <c r="CR20" s="1773"/>
      <c r="CS20" s="1773"/>
      <c r="CT20" s="1773"/>
      <c r="CU20" s="1773"/>
      <c r="CV20" s="1773"/>
      <c r="CW20" s="1773"/>
      <c r="CX20" s="1773"/>
      <c r="CY20" s="1773"/>
      <c r="CZ20" s="1773"/>
      <c r="DA20" s="1773"/>
      <c r="DB20" s="1773"/>
      <c r="DC20" s="1773"/>
      <c r="DD20" s="1773"/>
      <c r="DE20" s="1773"/>
      <c r="DF20" s="1773"/>
      <c r="DG20" s="1773"/>
      <c r="DH20" s="1773"/>
      <c r="DI20" s="1773"/>
      <c r="DJ20" s="1773"/>
      <c r="DK20" s="1773"/>
      <c r="DL20" s="1773"/>
      <c r="DM20" s="1773"/>
      <c r="DN20" s="1773"/>
      <c r="DO20" s="1773"/>
      <c r="DP20" s="1773"/>
      <c r="DQ20" s="1773"/>
      <c r="DR20" s="1773"/>
      <c r="DS20" s="1773"/>
      <c r="DT20" s="1773"/>
      <c r="DU20" s="1773"/>
      <c r="DV20" s="1773"/>
      <c r="DW20" s="1810"/>
      <c r="DX20" s="1810"/>
      <c r="DY20" s="1810"/>
      <c r="DZ20" s="1810"/>
      <c r="EA20" s="1810"/>
      <c r="EB20" s="1810"/>
      <c r="EC20" s="1810"/>
      <c r="ED20" s="1810"/>
      <c r="EE20" s="1810"/>
      <c r="EF20" s="1810"/>
      <c r="EG20" s="1810"/>
      <c r="EH20" s="1810"/>
      <c r="EI20" s="1810"/>
      <c r="EJ20" s="1810"/>
      <c r="EK20" s="1810"/>
      <c r="EL20" s="1810"/>
      <c r="EM20" s="1810"/>
      <c r="EN20" s="1810"/>
      <c r="EO20" s="1810"/>
      <c r="EP20" s="1810"/>
      <c r="EQ20" s="1766"/>
      <c r="ER20" s="1767"/>
      <c r="ES20" s="1767"/>
      <c r="ET20" s="1767"/>
      <c r="EU20" s="1767"/>
      <c r="EV20" s="1767"/>
      <c r="EW20" s="1767"/>
      <c r="EX20" s="1767"/>
      <c r="EY20" s="1767"/>
      <c r="EZ20" s="1767"/>
      <c r="FA20" s="1767"/>
      <c r="FB20" s="1767"/>
      <c r="FC20" s="1767"/>
      <c r="FD20" s="1767"/>
      <c r="FE20" s="1767"/>
      <c r="FF20" s="1767"/>
      <c r="FG20" s="1767"/>
      <c r="FH20" s="1767"/>
      <c r="FI20" s="1767"/>
      <c r="FJ20" s="1770"/>
      <c r="FM20" s="565"/>
      <c r="FN20" s="565"/>
      <c r="FO20" s="565"/>
      <c r="FP20" s="565"/>
      <c r="FQ20" s="565"/>
      <c r="FR20" s="565"/>
      <c r="FS20" s="565"/>
      <c r="FT20" s="565"/>
      <c r="FU20" s="565"/>
      <c r="FV20" s="565"/>
      <c r="FW20" s="565"/>
      <c r="FX20" s="565"/>
      <c r="FY20" s="565"/>
      <c r="FZ20" s="565"/>
    </row>
    <row r="21" spans="1:182" s="130" customFormat="1" ht="12" customHeight="1">
      <c r="A21" s="495"/>
      <c r="B21" s="310"/>
      <c r="C21" s="1828" t="s">
        <v>406</v>
      </c>
      <c r="D21" s="1828"/>
      <c r="E21" s="1828"/>
      <c r="F21" s="1828"/>
      <c r="G21" s="1828"/>
      <c r="H21" s="1828"/>
      <c r="I21" s="1828"/>
      <c r="J21" s="1828"/>
      <c r="K21" s="1828"/>
      <c r="L21" s="1828"/>
      <c r="M21" s="1828"/>
      <c r="N21" s="1828"/>
      <c r="O21" s="1828"/>
      <c r="P21" s="1828"/>
      <c r="Q21" s="1828"/>
      <c r="R21" s="1828"/>
      <c r="S21" s="1828"/>
      <c r="T21" s="1828"/>
      <c r="U21" s="1828"/>
      <c r="V21" s="1828"/>
      <c r="W21" s="1828"/>
      <c r="X21" s="1828"/>
      <c r="Y21" s="1828"/>
      <c r="Z21" s="1828"/>
      <c r="AA21" s="1828"/>
      <c r="AB21" s="1828"/>
      <c r="AC21" s="1828"/>
      <c r="AD21" s="1828"/>
      <c r="AE21" s="1828"/>
      <c r="AF21" s="1828"/>
      <c r="AG21" s="1828"/>
      <c r="AH21" s="1828"/>
      <c r="AI21" s="1828"/>
      <c r="AJ21" s="1828"/>
      <c r="AK21" s="1828"/>
      <c r="AL21" s="1828"/>
      <c r="AM21" s="1828"/>
      <c r="AN21" s="1828"/>
      <c r="AO21" s="1828"/>
      <c r="AP21" s="1828"/>
      <c r="AQ21" s="1828"/>
      <c r="AR21" s="1828"/>
      <c r="AS21" s="1828"/>
      <c r="AT21" s="1779">
        <v>3211</v>
      </c>
      <c r="AU21" s="1779"/>
      <c r="AV21" s="1779"/>
      <c r="AW21" s="1779"/>
      <c r="AX21" s="1572" t="s">
        <v>2</v>
      </c>
      <c r="AY21" s="1572"/>
      <c r="AZ21" s="1572"/>
      <c r="BA21" s="1572"/>
      <c r="BB21" s="1572"/>
      <c r="BC21" s="1572"/>
      <c r="BD21" s="1572"/>
      <c r="BE21" s="1572"/>
      <c r="BF21" s="1572"/>
      <c r="BG21" s="1572"/>
      <c r="BH21" s="1572"/>
      <c r="BI21" s="1572"/>
      <c r="BJ21" s="1572"/>
      <c r="BK21" s="1572"/>
      <c r="BL21" s="1572"/>
      <c r="BM21" s="1572"/>
      <c r="BN21" s="1572"/>
      <c r="BO21" s="1572"/>
      <c r="BP21" s="1573"/>
      <c r="BQ21" s="1829" t="s">
        <v>2</v>
      </c>
      <c r="BR21" s="1572"/>
      <c r="BS21" s="1572"/>
      <c r="BT21" s="1572"/>
      <c r="BU21" s="1572"/>
      <c r="BV21" s="1572"/>
      <c r="BW21" s="1572"/>
      <c r="BX21" s="1572"/>
      <c r="BY21" s="1572"/>
      <c r="BZ21" s="1572"/>
      <c r="CA21" s="1572"/>
      <c r="CB21" s="1572"/>
      <c r="CC21" s="1572"/>
      <c r="CD21" s="1572"/>
      <c r="CE21" s="1572"/>
      <c r="CF21" s="1572"/>
      <c r="CG21" s="1572"/>
      <c r="CH21" s="1572"/>
      <c r="CI21" s="1572"/>
      <c r="CJ21" s="1573"/>
      <c r="CK21" s="1829" t="s">
        <v>2</v>
      </c>
      <c r="CL21" s="1572"/>
      <c r="CM21" s="1572"/>
      <c r="CN21" s="1572"/>
      <c r="CO21" s="1572"/>
      <c r="CP21" s="1572"/>
      <c r="CQ21" s="1572"/>
      <c r="CR21" s="1572"/>
      <c r="CS21" s="1572"/>
      <c r="CT21" s="1572"/>
      <c r="CU21" s="1572"/>
      <c r="CV21" s="1572"/>
      <c r="CW21" s="1572"/>
      <c r="CX21" s="1572"/>
      <c r="CY21" s="1572"/>
      <c r="CZ21" s="1572"/>
      <c r="DA21" s="1572"/>
      <c r="DB21" s="1572"/>
      <c r="DC21" s="1573"/>
      <c r="DD21" s="1829" t="s">
        <v>2</v>
      </c>
      <c r="DE21" s="1572"/>
      <c r="DF21" s="1572"/>
      <c r="DG21" s="1572"/>
      <c r="DH21" s="1572"/>
      <c r="DI21" s="1572"/>
      <c r="DJ21" s="1572"/>
      <c r="DK21" s="1572"/>
      <c r="DL21" s="1572"/>
      <c r="DM21" s="1572"/>
      <c r="DN21" s="1572"/>
      <c r="DO21" s="1572"/>
      <c r="DP21" s="1572"/>
      <c r="DQ21" s="1572"/>
      <c r="DR21" s="1572"/>
      <c r="DS21" s="1572"/>
      <c r="DT21" s="1572"/>
      <c r="DU21" s="1572"/>
      <c r="DV21" s="1573"/>
      <c r="DW21" s="1811">
        <v>5248320</v>
      </c>
      <c r="DX21" s="1812"/>
      <c r="DY21" s="1812"/>
      <c r="DZ21" s="1812"/>
      <c r="EA21" s="1812"/>
      <c r="EB21" s="1812"/>
      <c r="EC21" s="1812"/>
      <c r="ED21" s="1812"/>
      <c r="EE21" s="1812"/>
      <c r="EF21" s="1812"/>
      <c r="EG21" s="1812"/>
      <c r="EH21" s="1812"/>
      <c r="EI21" s="1812"/>
      <c r="EJ21" s="1812"/>
      <c r="EK21" s="1812"/>
      <c r="EL21" s="1812"/>
      <c r="EM21" s="1812"/>
      <c r="EN21" s="1812"/>
      <c r="EO21" s="1812"/>
      <c r="EP21" s="1813"/>
      <c r="EQ21" s="1825">
        <f>SUM(AX21:EP22)</f>
        <v>5248320</v>
      </c>
      <c r="ER21" s="1826"/>
      <c r="ES21" s="1826"/>
      <c r="ET21" s="1826"/>
      <c r="EU21" s="1826"/>
      <c r="EV21" s="1826"/>
      <c r="EW21" s="1826"/>
      <c r="EX21" s="1826"/>
      <c r="EY21" s="1826"/>
      <c r="EZ21" s="1826"/>
      <c r="FA21" s="1826"/>
      <c r="FB21" s="1826"/>
      <c r="FC21" s="1826"/>
      <c r="FD21" s="1826"/>
      <c r="FE21" s="1826"/>
      <c r="FF21" s="1826"/>
      <c r="FG21" s="1826"/>
      <c r="FH21" s="1826"/>
      <c r="FI21" s="1826"/>
      <c r="FJ21" s="1827"/>
    </row>
    <row r="22" spans="1:182" s="130" customFormat="1" ht="12" customHeight="1">
      <c r="A22" s="495"/>
      <c r="B22" s="307"/>
      <c r="C22" s="1578" t="s">
        <v>780</v>
      </c>
      <c r="D22" s="1578"/>
      <c r="E22" s="1578"/>
      <c r="F22" s="1578"/>
      <c r="G22" s="1578"/>
      <c r="H22" s="1578"/>
      <c r="I22" s="1578"/>
      <c r="J22" s="1578"/>
      <c r="K22" s="1578"/>
      <c r="L22" s="1578"/>
      <c r="M22" s="1578"/>
      <c r="N22" s="1578"/>
      <c r="O22" s="1578"/>
      <c r="P22" s="1578"/>
      <c r="Q22" s="1578"/>
      <c r="R22" s="1578"/>
      <c r="S22" s="1578"/>
      <c r="T22" s="1578"/>
      <c r="U22" s="1578"/>
      <c r="V22" s="1578"/>
      <c r="W22" s="1578"/>
      <c r="X22" s="1578"/>
      <c r="Y22" s="1578"/>
      <c r="Z22" s="1578"/>
      <c r="AA22" s="1578"/>
      <c r="AB22" s="1578"/>
      <c r="AC22" s="1578"/>
      <c r="AD22" s="1578"/>
      <c r="AE22" s="1578"/>
      <c r="AF22" s="1578"/>
      <c r="AG22" s="1578"/>
      <c r="AH22" s="1578"/>
      <c r="AI22" s="1578"/>
      <c r="AJ22" s="1578"/>
      <c r="AK22" s="1578"/>
      <c r="AL22" s="1578"/>
      <c r="AM22" s="1578"/>
      <c r="AN22" s="1578"/>
      <c r="AO22" s="1578"/>
      <c r="AP22" s="1578"/>
      <c r="AQ22" s="1578"/>
      <c r="AR22" s="1578"/>
      <c r="AS22" s="1578"/>
      <c r="AT22" s="1779"/>
      <c r="AU22" s="1779"/>
      <c r="AV22" s="1779"/>
      <c r="AW22" s="1779"/>
      <c r="AX22" s="1575"/>
      <c r="AY22" s="1575"/>
      <c r="AZ22" s="1575"/>
      <c r="BA22" s="1575"/>
      <c r="BB22" s="1575"/>
      <c r="BC22" s="1575"/>
      <c r="BD22" s="1575"/>
      <c r="BE22" s="1575"/>
      <c r="BF22" s="1575"/>
      <c r="BG22" s="1575"/>
      <c r="BH22" s="1575"/>
      <c r="BI22" s="1575"/>
      <c r="BJ22" s="1575"/>
      <c r="BK22" s="1575"/>
      <c r="BL22" s="1575"/>
      <c r="BM22" s="1575"/>
      <c r="BN22" s="1575"/>
      <c r="BO22" s="1575"/>
      <c r="BP22" s="1576"/>
      <c r="BQ22" s="1830"/>
      <c r="BR22" s="1575"/>
      <c r="BS22" s="1575"/>
      <c r="BT22" s="1575"/>
      <c r="BU22" s="1575"/>
      <c r="BV22" s="1575"/>
      <c r="BW22" s="1575"/>
      <c r="BX22" s="1575"/>
      <c r="BY22" s="1575"/>
      <c r="BZ22" s="1575"/>
      <c r="CA22" s="1575"/>
      <c r="CB22" s="1575"/>
      <c r="CC22" s="1575"/>
      <c r="CD22" s="1575"/>
      <c r="CE22" s="1575"/>
      <c r="CF22" s="1575"/>
      <c r="CG22" s="1575"/>
      <c r="CH22" s="1575"/>
      <c r="CI22" s="1575"/>
      <c r="CJ22" s="1576"/>
      <c r="CK22" s="1830"/>
      <c r="CL22" s="1575"/>
      <c r="CM22" s="1575"/>
      <c r="CN22" s="1575"/>
      <c r="CO22" s="1575"/>
      <c r="CP22" s="1575"/>
      <c r="CQ22" s="1575"/>
      <c r="CR22" s="1575"/>
      <c r="CS22" s="1575"/>
      <c r="CT22" s="1575"/>
      <c r="CU22" s="1575"/>
      <c r="CV22" s="1575"/>
      <c r="CW22" s="1575"/>
      <c r="CX22" s="1575"/>
      <c r="CY22" s="1575"/>
      <c r="CZ22" s="1575"/>
      <c r="DA22" s="1575"/>
      <c r="DB22" s="1575"/>
      <c r="DC22" s="1576"/>
      <c r="DD22" s="1830"/>
      <c r="DE22" s="1575"/>
      <c r="DF22" s="1575"/>
      <c r="DG22" s="1575"/>
      <c r="DH22" s="1575"/>
      <c r="DI22" s="1575"/>
      <c r="DJ22" s="1575"/>
      <c r="DK22" s="1575"/>
      <c r="DL22" s="1575"/>
      <c r="DM22" s="1575"/>
      <c r="DN22" s="1575"/>
      <c r="DO22" s="1575"/>
      <c r="DP22" s="1575"/>
      <c r="DQ22" s="1575"/>
      <c r="DR22" s="1575"/>
      <c r="DS22" s="1575"/>
      <c r="DT22" s="1575"/>
      <c r="DU22" s="1575"/>
      <c r="DV22" s="1576"/>
      <c r="DW22" s="1814"/>
      <c r="DX22" s="1011"/>
      <c r="DY22" s="1011"/>
      <c r="DZ22" s="1011"/>
      <c r="EA22" s="1011"/>
      <c r="EB22" s="1011"/>
      <c r="EC22" s="1011"/>
      <c r="ED22" s="1011"/>
      <c r="EE22" s="1011"/>
      <c r="EF22" s="1011"/>
      <c r="EG22" s="1011"/>
      <c r="EH22" s="1011"/>
      <c r="EI22" s="1011"/>
      <c r="EJ22" s="1011"/>
      <c r="EK22" s="1011"/>
      <c r="EL22" s="1011"/>
      <c r="EM22" s="1011"/>
      <c r="EN22" s="1011"/>
      <c r="EO22" s="1011"/>
      <c r="EP22" s="1815"/>
      <c r="EQ22" s="1766"/>
      <c r="ER22" s="1767"/>
      <c r="ES22" s="1767"/>
      <c r="ET22" s="1767"/>
      <c r="EU22" s="1767"/>
      <c r="EV22" s="1767"/>
      <c r="EW22" s="1767"/>
      <c r="EX22" s="1767"/>
      <c r="EY22" s="1767"/>
      <c r="EZ22" s="1767"/>
      <c r="FA22" s="1767"/>
      <c r="FB22" s="1767"/>
      <c r="FC22" s="1767"/>
      <c r="FD22" s="1767"/>
      <c r="FE22" s="1767"/>
      <c r="FF22" s="1767"/>
      <c r="FG22" s="1767"/>
      <c r="FH22" s="1767"/>
      <c r="FI22" s="1767"/>
      <c r="FJ22" s="1770"/>
    </row>
    <row r="23" spans="1:182" s="130" customFormat="1" ht="12" customHeight="1">
      <c r="A23" s="495"/>
      <c r="B23" s="307"/>
      <c r="C23" s="1644" t="s">
        <v>781</v>
      </c>
      <c r="D23" s="1644"/>
      <c r="E23" s="1644"/>
      <c r="F23" s="1644"/>
      <c r="G23" s="1644"/>
      <c r="H23" s="1644"/>
      <c r="I23" s="1644"/>
      <c r="J23" s="1644"/>
      <c r="K23" s="1644"/>
      <c r="L23" s="1644"/>
      <c r="M23" s="1644"/>
      <c r="N23" s="1644"/>
      <c r="O23" s="1644"/>
      <c r="P23" s="1644"/>
      <c r="Q23" s="1644"/>
      <c r="R23" s="1644"/>
      <c r="S23" s="1644"/>
      <c r="T23" s="1644"/>
      <c r="U23" s="1644"/>
      <c r="V23" s="1644"/>
      <c r="W23" s="1644"/>
      <c r="X23" s="1644"/>
      <c r="Y23" s="1644"/>
      <c r="Z23" s="1644"/>
      <c r="AA23" s="1644"/>
      <c r="AB23" s="1644"/>
      <c r="AC23" s="1644"/>
      <c r="AD23" s="1644"/>
      <c r="AE23" s="1644"/>
      <c r="AF23" s="1644"/>
      <c r="AG23" s="1644"/>
      <c r="AH23" s="1644"/>
      <c r="AI23" s="1644"/>
      <c r="AJ23" s="1644"/>
      <c r="AK23" s="1644"/>
      <c r="AL23" s="1644"/>
      <c r="AM23" s="1644"/>
      <c r="AN23" s="1644"/>
      <c r="AO23" s="1644"/>
      <c r="AP23" s="1644"/>
      <c r="AQ23" s="1644"/>
      <c r="AR23" s="1644"/>
      <c r="AS23" s="1644"/>
      <c r="AT23" s="1779">
        <v>3212</v>
      </c>
      <c r="AU23" s="1779"/>
      <c r="AV23" s="1779"/>
      <c r="AW23" s="1779"/>
      <c r="AX23" s="1833" t="s">
        <v>2</v>
      </c>
      <c r="AY23" s="1779"/>
      <c r="AZ23" s="1779"/>
      <c r="BA23" s="1779"/>
      <c r="BB23" s="1779"/>
      <c r="BC23" s="1779"/>
      <c r="BD23" s="1779"/>
      <c r="BE23" s="1779"/>
      <c r="BF23" s="1779"/>
      <c r="BG23" s="1779"/>
      <c r="BH23" s="1779"/>
      <c r="BI23" s="1779"/>
      <c r="BJ23" s="1779"/>
      <c r="BK23" s="1779"/>
      <c r="BL23" s="1779"/>
      <c r="BM23" s="1779"/>
      <c r="BN23" s="1779"/>
      <c r="BO23" s="1779"/>
      <c r="BP23" s="1834"/>
      <c r="BQ23" s="1779" t="s">
        <v>2</v>
      </c>
      <c r="BR23" s="1779"/>
      <c r="BS23" s="1779"/>
      <c r="BT23" s="1779"/>
      <c r="BU23" s="1779"/>
      <c r="BV23" s="1779"/>
      <c r="BW23" s="1779"/>
      <c r="BX23" s="1779"/>
      <c r="BY23" s="1779"/>
      <c r="BZ23" s="1779"/>
      <c r="CA23" s="1779"/>
      <c r="CB23" s="1779"/>
      <c r="CC23" s="1779"/>
      <c r="CD23" s="1779"/>
      <c r="CE23" s="1779"/>
      <c r="CF23" s="1779"/>
      <c r="CG23" s="1779"/>
      <c r="CH23" s="1779"/>
      <c r="CI23" s="1779"/>
      <c r="CJ23" s="1779"/>
      <c r="CK23" s="1810"/>
      <c r="CL23" s="1810"/>
      <c r="CM23" s="1810"/>
      <c r="CN23" s="1810"/>
      <c r="CO23" s="1810"/>
      <c r="CP23" s="1810"/>
      <c r="CQ23" s="1810"/>
      <c r="CR23" s="1810"/>
      <c r="CS23" s="1810"/>
      <c r="CT23" s="1810"/>
      <c r="CU23" s="1810"/>
      <c r="CV23" s="1810"/>
      <c r="CW23" s="1810"/>
      <c r="CX23" s="1810"/>
      <c r="CY23" s="1810"/>
      <c r="CZ23" s="1810"/>
      <c r="DA23" s="1810"/>
      <c r="DB23" s="1810"/>
      <c r="DC23" s="1810"/>
      <c r="DD23" s="1779" t="s">
        <v>2</v>
      </c>
      <c r="DE23" s="1779"/>
      <c r="DF23" s="1779"/>
      <c r="DG23" s="1779"/>
      <c r="DH23" s="1779"/>
      <c r="DI23" s="1779"/>
      <c r="DJ23" s="1779"/>
      <c r="DK23" s="1779"/>
      <c r="DL23" s="1779"/>
      <c r="DM23" s="1779"/>
      <c r="DN23" s="1779"/>
      <c r="DO23" s="1779"/>
      <c r="DP23" s="1779"/>
      <c r="DQ23" s="1779"/>
      <c r="DR23" s="1779"/>
      <c r="DS23" s="1779"/>
      <c r="DT23" s="1779"/>
      <c r="DU23" s="1779"/>
      <c r="DV23" s="1779"/>
      <c r="DW23" s="1810"/>
      <c r="DX23" s="1810"/>
      <c r="DY23" s="1810"/>
      <c r="DZ23" s="1810"/>
      <c r="EA23" s="1810"/>
      <c r="EB23" s="1810"/>
      <c r="EC23" s="1810"/>
      <c r="ED23" s="1810"/>
      <c r="EE23" s="1810"/>
      <c r="EF23" s="1810"/>
      <c r="EG23" s="1810"/>
      <c r="EH23" s="1810"/>
      <c r="EI23" s="1810"/>
      <c r="EJ23" s="1810"/>
      <c r="EK23" s="1810"/>
      <c r="EL23" s="1810"/>
      <c r="EM23" s="1810"/>
      <c r="EN23" s="1810"/>
      <c r="EO23" s="1810"/>
      <c r="EP23" s="1810"/>
      <c r="EQ23" s="1831">
        <f>SUM(AX23:EP23)</f>
        <v>0</v>
      </c>
      <c r="ER23" s="1831"/>
      <c r="ES23" s="1831"/>
      <c r="ET23" s="1831"/>
      <c r="EU23" s="1831"/>
      <c r="EV23" s="1831"/>
      <c r="EW23" s="1831"/>
      <c r="EX23" s="1831"/>
      <c r="EY23" s="1831"/>
      <c r="EZ23" s="1831"/>
      <c r="FA23" s="1831"/>
      <c r="FB23" s="1831"/>
      <c r="FC23" s="1831"/>
      <c r="FD23" s="1831"/>
      <c r="FE23" s="1831"/>
      <c r="FF23" s="1831"/>
      <c r="FG23" s="1831"/>
      <c r="FH23" s="1831"/>
      <c r="FI23" s="1831"/>
      <c r="FJ23" s="1832"/>
    </row>
    <row r="24" spans="1:182" s="130" customFormat="1" ht="24" customHeight="1">
      <c r="A24" s="495"/>
      <c r="B24" s="307"/>
      <c r="C24" s="1835" t="s">
        <v>782</v>
      </c>
      <c r="D24" s="1835"/>
      <c r="E24" s="1835"/>
      <c r="F24" s="1835"/>
      <c r="G24" s="1835"/>
      <c r="H24" s="1835"/>
      <c r="I24" s="1835"/>
      <c r="J24" s="1835"/>
      <c r="K24" s="1835"/>
      <c r="L24" s="1835"/>
      <c r="M24" s="1835"/>
      <c r="N24" s="1835"/>
      <c r="O24" s="1835"/>
      <c r="P24" s="1835"/>
      <c r="Q24" s="1835"/>
      <c r="R24" s="1835"/>
      <c r="S24" s="1835"/>
      <c r="T24" s="1835"/>
      <c r="U24" s="1835"/>
      <c r="V24" s="1835"/>
      <c r="W24" s="1835"/>
      <c r="X24" s="1835"/>
      <c r="Y24" s="1835"/>
      <c r="Z24" s="1835"/>
      <c r="AA24" s="1835"/>
      <c r="AB24" s="1835"/>
      <c r="AC24" s="1835"/>
      <c r="AD24" s="1835"/>
      <c r="AE24" s="1835"/>
      <c r="AF24" s="1835"/>
      <c r="AG24" s="1835"/>
      <c r="AH24" s="1835"/>
      <c r="AI24" s="1835"/>
      <c r="AJ24" s="1835"/>
      <c r="AK24" s="1835"/>
      <c r="AL24" s="1835"/>
      <c r="AM24" s="1835"/>
      <c r="AN24" s="1835"/>
      <c r="AO24" s="1835"/>
      <c r="AP24" s="1835"/>
      <c r="AQ24" s="1835"/>
      <c r="AR24" s="1835"/>
      <c r="AS24" s="1835"/>
      <c r="AT24" s="1779">
        <v>3213</v>
      </c>
      <c r="AU24" s="1779"/>
      <c r="AV24" s="1779"/>
      <c r="AW24" s="1779"/>
      <c r="AX24" s="1833" t="s">
        <v>2</v>
      </c>
      <c r="AY24" s="1779"/>
      <c r="AZ24" s="1779"/>
      <c r="BA24" s="1779"/>
      <c r="BB24" s="1779"/>
      <c r="BC24" s="1779"/>
      <c r="BD24" s="1779"/>
      <c r="BE24" s="1779"/>
      <c r="BF24" s="1779"/>
      <c r="BG24" s="1779"/>
      <c r="BH24" s="1779"/>
      <c r="BI24" s="1779"/>
      <c r="BJ24" s="1779"/>
      <c r="BK24" s="1779"/>
      <c r="BL24" s="1779"/>
      <c r="BM24" s="1779"/>
      <c r="BN24" s="1779"/>
      <c r="BO24" s="1779"/>
      <c r="BP24" s="1834"/>
      <c r="BQ24" s="1779" t="s">
        <v>2</v>
      </c>
      <c r="BR24" s="1779"/>
      <c r="BS24" s="1779"/>
      <c r="BT24" s="1779"/>
      <c r="BU24" s="1779"/>
      <c r="BV24" s="1779"/>
      <c r="BW24" s="1779"/>
      <c r="BX24" s="1779"/>
      <c r="BY24" s="1779"/>
      <c r="BZ24" s="1779"/>
      <c r="CA24" s="1779"/>
      <c r="CB24" s="1779"/>
      <c r="CC24" s="1779"/>
      <c r="CD24" s="1779"/>
      <c r="CE24" s="1779"/>
      <c r="CF24" s="1779"/>
      <c r="CG24" s="1779"/>
      <c r="CH24" s="1779"/>
      <c r="CI24" s="1779"/>
      <c r="CJ24" s="1779"/>
      <c r="CK24" s="1810"/>
      <c r="CL24" s="1810"/>
      <c r="CM24" s="1810"/>
      <c r="CN24" s="1810"/>
      <c r="CO24" s="1810"/>
      <c r="CP24" s="1810"/>
      <c r="CQ24" s="1810"/>
      <c r="CR24" s="1810"/>
      <c r="CS24" s="1810"/>
      <c r="CT24" s="1810"/>
      <c r="CU24" s="1810"/>
      <c r="CV24" s="1810"/>
      <c r="CW24" s="1810"/>
      <c r="CX24" s="1810"/>
      <c r="CY24" s="1810"/>
      <c r="CZ24" s="1810"/>
      <c r="DA24" s="1810"/>
      <c r="DB24" s="1810"/>
      <c r="DC24" s="1810"/>
      <c r="DD24" s="1779" t="s">
        <v>2</v>
      </c>
      <c r="DE24" s="1779"/>
      <c r="DF24" s="1779"/>
      <c r="DG24" s="1779"/>
      <c r="DH24" s="1779"/>
      <c r="DI24" s="1779"/>
      <c r="DJ24" s="1779"/>
      <c r="DK24" s="1779"/>
      <c r="DL24" s="1779"/>
      <c r="DM24" s="1779"/>
      <c r="DN24" s="1779"/>
      <c r="DO24" s="1779"/>
      <c r="DP24" s="1779"/>
      <c r="DQ24" s="1779"/>
      <c r="DR24" s="1779"/>
      <c r="DS24" s="1779"/>
      <c r="DT24" s="1779"/>
      <c r="DU24" s="1779"/>
      <c r="DV24" s="1779"/>
      <c r="DW24" s="1810"/>
      <c r="DX24" s="1810"/>
      <c r="DY24" s="1810"/>
      <c r="DZ24" s="1810"/>
      <c r="EA24" s="1810"/>
      <c r="EB24" s="1810"/>
      <c r="EC24" s="1810"/>
      <c r="ED24" s="1810"/>
      <c r="EE24" s="1810"/>
      <c r="EF24" s="1810"/>
      <c r="EG24" s="1810"/>
      <c r="EH24" s="1810"/>
      <c r="EI24" s="1810"/>
      <c r="EJ24" s="1810"/>
      <c r="EK24" s="1810"/>
      <c r="EL24" s="1810"/>
      <c r="EM24" s="1810"/>
      <c r="EN24" s="1810"/>
      <c r="EO24" s="1810"/>
      <c r="EP24" s="1810"/>
      <c r="EQ24" s="1831">
        <f>SUM(AX24:EP24)</f>
        <v>0</v>
      </c>
      <c r="ER24" s="1831"/>
      <c r="ES24" s="1831"/>
      <c r="ET24" s="1831"/>
      <c r="EU24" s="1831"/>
      <c r="EV24" s="1831"/>
      <c r="EW24" s="1831"/>
      <c r="EX24" s="1831"/>
      <c r="EY24" s="1831"/>
      <c r="EZ24" s="1831"/>
      <c r="FA24" s="1831"/>
      <c r="FB24" s="1831"/>
      <c r="FC24" s="1831"/>
      <c r="FD24" s="1831"/>
      <c r="FE24" s="1831"/>
      <c r="FF24" s="1831"/>
      <c r="FG24" s="1831"/>
      <c r="FH24" s="1831"/>
      <c r="FI24" s="1831"/>
      <c r="FJ24" s="1832"/>
    </row>
    <row r="25" spans="1:182" s="130" customFormat="1" ht="12" customHeight="1">
      <c r="A25" s="495"/>
      <c r="B25" s="311"/>
      <c r="C25" s="1644" t="s">
        <v>783</v>
      </c>
      <c r="D25" s="1644"/>
      <c r="E25" s="1644"/>
      <c r="F25" s="1644"/>
      <c r="G25" s="1644"/>
      <c r="H25" s="1644"/>
      <c r="I25" s="1644"/>
      <c r="J25" s="1644"/>
      <c r="K25" s="1644"/>
      <c r="L25" s="1644"/>
      <c r="M25" s="1644"/>
      <c r="N25" s="1644"/>
      <c r="O25" s="1644"/>
      <c r="P25" s="1644"/>
      <c r="Q25" s="1644"/>
      <c r="R25" s="1644"/>
      <c r="S25" s="1644"/>
      <c r="T25" s="1644"/>
      <c r="U25" s="1644"/>
      <c r="V25" s="1644"/>
      <c r="W25" s="1644"/>
      <c r="X25" s="1644"/>
      <c r="Y25" s="1644"/>
      <c r="Z25" s="1644"/>
      <c r="AA25" s="1644"/>
      <c r="AB25" s="1644"/>
      <c r="AC25" s="1644"/>
      <c r="AD25" s="1644"/>
      <c r="AE25" s="1644"/>
      <c r="AF25" s="1644"/>
      <c r="AG25" s="1644"/>
      <c r="AH25" s="1644"/>
      <c r="AI25" s="1644"/>
      <c r="AJ25" s="1644"/>
      <c r="AK25" s="1644"/>
      <c r="AL25" s="1644"/>
      <c r="AM25" s="1644"/>
      <c r="AN25" s="1644"/>
      <c r="AO25" s="1644"/>
      <c r="AP25" s="1644"/>
      <c r="AQ25" s="1644"/>
      <c r="AR25" s="1644"/>
      <c r="AS25" s="1644"/>
      <c r="AT25" s="1779">
        <v>3214</v>
      </c>
      <c r="AU25" s="1779"/>
      <c r="AV25" s="1779"/>
      <c r="AW25" s="1779"/>
      <c r="AX25" s="1837"/>
      <c r="AY25" s="1810"/>
      <c r="AZ25" s="1810"/>
      <c r="BA25" s="1810"/>
      <c r="BB25" s="1810"/>
      <c r="BC25" s="1810"/>
      <c r="BD25" s="1810"/>
      <c r="BE25" s="1810"/>
      <c r="BF25" s="1810"/>
      <c r="BG25" s="1810"/>
      <c r="BH25" s="1810"/>
      <c r="BI25" s="1810"/>
      <c r="BJ25" s="1810"/>
      <c r="BK25" s="1810"/>
      <c r="BL25" s="1810"/>
      <c r="BM25" s="1810"/>
      <c r="BN25" s="1810"/>
      <c r="BO25" s="1810"/>
      <c r="BP25" s="1838"/>
      <c r="BQ25" s="1810"/>
      <c r="BR25" s="1810"/>
      <c r="BS25" s="1810"/>
      <c r="BT25" s="1810"/>
      <c r="BU25" s="1810"/>
      <c r="BV25" s="1810"/>
      <c r="BW25" s="1810"/>
      <c r="BX25" s="1810"/>
      <c r="BY25" s="1810"/>
      <c r="BZ25" s="1810"/>
      <c r="CA25" s="1810"/>
      <c r="CB25" s="1810"/>
      <c r="CC25" s="1810"/>
      <c r="CD25" s="1810"/>
      <c r="CE25" s="1810"/>
      <c r="CF25" s="1810"/>
      <c r="CG25" s="1810"/>
      <c r="CH25" s="1810"/>
      <c r="CI25" s="1810"/>
      <c r="CJ25" s="1810"/>
      <c r="CK25" s="1810"/>
      <c r="CL25" s="1810"/>
      <c r="CM25" s="1810"/>
      <c r="CN25" s="1810"/>
      <c r="CO25" s="1810"/>
      <c r="CP25" s="1810"/>
      <c r="CQ25" s="1810"/>
      <c r="CR25" s="1810"/>
      <c r="CS25" s="1810"/>
      <c r="CT25" s="1810"/>
      <c r="CU25" s="1810"/>
      <c r="CV25" s="1810"/>
      <c r="CW25" s="1810"/>
      <c r="CX25" s="1810"/>
      <c r="CY25" s="1810"/>
      <c r="CZ25" s="1810"/>
      <c r="DA25" s="1810"/>
      <c r="DB25" s="1810"/>
      <c r="DC25" s="1810"/>
      <c r="DD25" s="1779" t="s">
        <v>2</v>
      </c>
      <c r="DE25" s="1779"/>
      <c r="DF25" s="1779"/>
      <c r="DG25" s="1779"/>
      <c r="DH25" s="1779"/>
      <c r="DI25" s="1779"/>
      <c r="DJ25" s="1779"/>
      <c r="DK25" s="1779"/>
      <c r="DL25" s="1779"/>
      <c r="DM25" s="1779"/>
      <c r="DN25" s="1779"/>
      <c r="DO25" s="1779"/>
      <c r="DP25" s="1779"/>
      <c r="DQ25" s="1779"/>
      <c r="DR25" s="1779"/>
      <c r="DS25" s="1779"/>
      <c r="DT25" s="1779"/>
      <c r="DU25" s="1779"/>
      <c r="DV25" s="1779"/>
      <c r="DW25" s="1779" t="s">
        <v>2</v>
      </c>
      <c r="DX25" s="1779"/>
      <c r="DY25" s="1779"/>
      <c r="DZ25" s="1779"/>
      <c r="EA25" s="1779"/>
      <c r="EB25" s="1779"/>
      <c r="EC25" s="1779"/>
      <c r="ED25" s="1779"/>
      <c r="EE25" s="1779"/>
      <c r="EF25" s="1779"/>
      <c r="EG25" s="1779"/>
      <c r="EH25" s="1779"/>
      <c r="EI25" s="1779"/>
      <c r="EJ25" s="1779"/>
      <c r="EK25" s="1779"/>
      <c r="EL25" s="1779"/>
      <c r="EM25" s="1779"/>
      <c r="EN25" s="1779"/>
      <c r="EO25" s="1779"/>
      <c r="EP25" s="1779"/>
      <c r="EQ25" s="1831">
        <f>SUM(AX25:EP25)</f>
        <v>0</v>
      </c>
      <c r="ER25" s="1831"/>
      <c r="ES25" s="1831"/>
      <c r="ET25" s="1831"/>
      <c r="EU25" s="1831"/>
      <c r="EV25" s="1831"/>
      <c r="EW25" s="1831"/>
      <c r="EX25" s="1831"/>
      <c r="EY25" s="1831"/>
      <c r="EZ25" s="1831"/>
      <c r="FA25" s="1831"/>
      <c r="FB25" s="1831"/>
      <c r="FC25" s="1831"/>
      <c r="FD25" s="1831"/>
      <c r="FE25" s="1831"/>
      <c r="FF25" s="1831"/>
      <c r="FG25" s="1831"/>
      <c r="FH25" s="1831"/>
      <c r="FI25" s="1831"/>
      <c r="FJ25" s="1832"/>
    </row>
    <row r="26" spans="1:182" s="130" customFormat="1" ht="24" customHeight="1">
      <c r="A26" s="495"/>
      <c r="B26" s="311"/>
      <c r="C26" s="1839" t="s">
        <v>795</v>
      </c>
      <c r="D26" s="1839"/>
      <c r="E26" s="1839"/>
      <c r="F26" s="1839"/>
      <c r="G26" s="1839"/>
      <c r="H26" s="1839"/>
      <c r="I26" s="1839"/>
      <c r="J26" s="1839"/>
      <c r="K26" s="1839"/>
      <c r="L26" s="1839"/>
      <c r="M26" s="1839"/>
      <c r="N26" s="1839"/>
      <c r="O26" s="1839"/>
      <c r="P26" s="1839"/>
      <c r="Q26" s="1839"/>
      <c r="R26" s="1839"/>
      <c r="S26" s="1839"/>
      <c r="T26" s="1839"/>
      <c r="U26" s="1839"/>
      <c r="V26" s="1839"/>
      <c r="W26" s="1839"/>
      <c r="X26" s="1839"/>
      <c r="Y26" s="1839"/>
      <c r="Z26" s="1839"/>
      <c r="AA26" s="1839"/>
      <c r="AB26" s="1839"/>
      <c r="AC26" s="1839"/>
      <c r="AD26" s="1839"/>
      <c r="AE26" s="1839"/>
      <c r="AF26" s="1839"/>
      <c r="AG26" s="1839"/>
      <c r="AH26" s="1839"/>
      <c r="AI26" s="1839"/>
      <c r="AJ26" s="1839"/>
      <c r="AK26" s="1839"/>
      <c r="AL26" s="1839"/>
      <c r="AM26" s="1839"/>
      <c r="AN26" s="1839"/>
      <c r="AO26" s="1839"/>
      <c r="AP26" s="1839"/>
      <c r="AQ26" s="1839"/>
      <c r="AR26" s="1839"/>
      <c r="AS26" s="1839"/>
      <c r="AT26" s="1779">
        <v>3215</v>
      </c>
      <c r="AU26" s="1779"/>
      <c r="AV26" s="1779"/>
      <c r="AW26" s="1779"/>
      <c r="AX26" s="1573"/>
      <c r="AY26" s="1816"/>
      <c r="AZ26" s="1816"/>
      <c r="BA26" s="1816"/>
      <c r="BB26" s="1816"/>
      <c r="BC26" s="1816"/>
      <c r="BD26" s="1816"/>
      <c r="BE26" s="1816"/>
      <c r="BF26" s="1816"/>
      <c r="BG26" s="1816"/>
      <c r="BH26" s="1816"/>
      <c r="BI26" s="1816"/>
      <c r="BJ26" s="1816"/>
      <c r="BK26" s="1816"/>
      <c r="BL26" s="1816"/>
      <c r="BM26" s="1816"/>
      <c r="BN26" s="1816"/>
      <c r="BO26" s="1816"/>
      <c r="BP26" s="1829"/>
      <c r="BQ26" s="1816" t="s">
        <v>2</v>
      </c>
      <c r="BR26" s="1816"/>
      <c r="BS26" s="1816"/>
      <c r="BT26" s="1816"/>
      <c r="BU26" s="1816"/>
      <c r="BV26" s="1816"/>
      <c r="BW26" s="1816"/>
      <c r="BX26" s="1816"/>
      <c r="BY26" s="1816"/>
      <c r="BZ26" s="1816"/>
      <c r="CA26" s="1816"/>
      <c r="CB26" s="1816"/>
      <c r="CC26" s="1816"/>
      <c r="CD26" s="1816"/>
      <c r="CE26" s="1816"/>
      <c r="CF26" s="1816"/>
      <c r="CG26" s="1816"/>
      <c r="CH26" s="1816"/>
      <c r="CI26" s="1816"/>
      <c r="CJ26" s="1816"/>
      <c r="CK26" s="1816" t="s">
        <v>2</v>
      </c>
      <c r="CL26" s="1816"/>
      <c r="CM26" s="1816"/>
      <c r="CN26" s="1816"/>
      <c r="CO26" s="1816"/>
      <c r="CP26" s="1816"/>
      <c r="CQ26" s="1816"/>
      <c r="CR26" s="1816"/>
      <c r="CS26" s="1816"/>
      <c r="CT26" s="1816"/>
      <c r="CU26" s="1816"/>
      <c r="CV26" s="1816"/>
      <c r="CW26" s="1816"/>
      <c r="CX26" s="1816"/>
      <c r="CY26" s="1816"/>
      <c r="CZ26" s="1816"/>
      <c r="DA26" s="1816"/>
      <c r="DB26" s="1816"/>
      <c r="DC26" s="1816"/>
      <c r="DD26" s="1816" t="s">
        <v>2</v>
      </c>
      <c r="DE26" s="1816"/>
      <c r="DF26" s="1816"/>
      <c r="DG26" s="1816"/>
      <c r="DH26" s="1816"/>
      <c r="DI26" s="1816"/>
      <c r="DJ26" s="1816"/>
      <c r="DK26" s="1816"/>
      <c r="DL26" s="1816"/>
      <c r="DM26" s="1816"/>
      <c r="DN26" s="1816"/>
      <c r="DO26" s="1816"/>
      <c r="DP26" s="1816"/>
      <c r="DQ26" s="1816"/>
      <c r="DR26" s="1816"/>
      <c r="DS26" s="1816"/>
      <c r="DT26" s="1816"/>
      <c r="DU26" s="1816"/>
      <c r="DV26" s="1816"/>
      <c r="DW26" s="1816"/>
      <c r="DX26" s="1816"/>
      <c r="DY26" s="1816"/>
      <c r="DZ26" s="1816"/>
      <c r="EA26" s="1816"/>
      <c r="EB26" s="1816"/>
      <c r="EC26" s="1816"/>
      <c r="ED26" s="1816"/>
      <c r="EE26" s="1816"/>
      <c r="EF26" s="1816"/>
      <c r="EG26" s="1816"/>
      <c r="EH26" s="1816"/>
      <c r="EI26" s="1816"/>
      <c r="EJ26" s="1816"/>
      <c r="EK26" s="1816"/>
      <c r="EL26" s="1816"/>
      <c r="EM26" s="1816"/>
      <c r="EN26" s="1816"/>
      <c r="EO26" s="1816"/>
      <c r="EP26" s="1816"/>
      <c r="EQ26" s="1840" t="s">
        <v>219</v>
      </c>
      <c r="ER26" s="1840"/>
      <c r="ES26" s="1840"/>
      <c r="ET26" s="1840"/>
      <c r="EU26" s="1840"/>
      <c r="EV26" s="1840"/>
      <c r="EW26" s="1840"/>
      <c r="EX26" s="1840"/>
      <c r="EY26" s="1840"/>
      <c r="EZ26" s="1840"/>
      <c r="FA26" s="1840"/>
      <c r="FB26" s="1840"/>
      <c r="FC26" s="1840"/>
      <c r="FD26" s="1840"/>
      <c r="FE26" s="1840"/>
      <c r="FF26" s="1840"/>
      <c r="FG26" s="1840"/>
      <c r="FH26" s="1840"/>
      <c r="FI26" s="1840"/>
      <c r="FJ26" s="1841"/>
    </row>
    <row r="27" spans="1:182" s="130" customFormat="1" ht="12" customHeight="1">
      <c r="A27" s="495"/>
      <c r="B27" s="310"/>
      <c r="C27" s="1836" t="s">
        <v>784</v>
      </c>
      <c r="D27" s="1836"/>
      <c r="E27" s="1836"/>
      <c r="F27" s="1836"/>
      <c r="G27" s="1836"/>
      <c r="H27" s="1836"/>
      <c r="I27" s="1836"/>
      <c r="J27" s="1836"/>
      <c r="K27" s="1836"/>
      <c r="L27" s="1836"/>
      <c r="M27" s="1836"/>
      <c r="N27" s="1836"/>
      <c r="O27" s="1836"/>
      <c r="P27" s="1836"/>
      <c r="Q27" s="1836"/>
      <c r="R27" s="1836"/>
      <c r="S27" s="1836"/>
      <c r="T27" s="1836"/>
      <c r="U27" s="1836"/>
      <c r="V27" s="1836"/>
      <c r="W27" s="1836"/>
      <c r="X27" s="1836"/>
      <c r="Y27" s="1836"/>
      <c r="Z27" s="1836"/>
      <c r="AA27" s="1836"/>
      <c r="AB27" s="1836"/>
      <c r="AC27" s="1836"/>
      <c r="AD27" s="1836"/>
      <c r="AE27" s="1836"/>
      <c r="AF27" s="1836"/>
      <c r="AG27" s="1836"/>
      <c r="AH27" s="1836"/>
      <c r="AI27" s="1836"/>
      <c r="AJ27" s="1836"/>
      <c r="AK27" s="1836"/>
      <c r="AL27" s="1836"/>
      <c r="AM27" s="1836"/>
      <c r="AN27" s="1836"/>
      <c r="AO27" s="1836"/>
      <c r="AP27" s="1836"/>
      <c r="AQ27" s="1836"/>
      <c r="AR27" s="1836"/>
      <c r="AS27" s="1836"/>
      <c r="AT27" s="1779">
        <v>3216</v>
      </c>
      <c r="AU27" s="1779"/>
      <c r="AV27" s="1779"/>
      <c r="AW27" s="1779"/>
      <c r="AX27" s="1837"/>
      <c r="AY27" s="1810"/>
      <c r="AZ27" s="1810"/>
      <c r="BA27" s="1810"/>
      <c r="BB27" s="1810"/>
      <c r="BC27" s="1810"/>
      <c r="BD27" s="1810"/>
      <c r="BE27" s="1810"/>
      <c r="BF27" s="1810"/>
      <c r="BG27" s="1810"/>
      <c r="BH27" s="1810"/>
      <c r="BI27" s="1810"/>
      <c r="BJ27" s="1810"/>
      <c r="BK27" s="1810"/>
      <c r="BL27" s="1810"/>
      <c r="BM27" s="1810"/>
      <c r="BN27" s="1810"/>
      <c r="BO27" s="1810"/>
      <c r="BP27" s="1810"/>
      <c r="BQ27" s="1810"/>
      <c r="BR27" s="1810"/>
      <c r="BS27" s="1810"/>
      <c r="BT27" s="1810"/>
      <c r="BU27" s="1810"/>
      <c r="BV27" s="1810"/>
      <c r="BW27" s="1810"/>
      <c r="BX27" s="1810"/>
      <c r="BY27" s="1810"/>
      <c r="BZ27" s="1810"/>
      <c r="CA27" s="1810"/>
      <c r="CB27" s="1810"/>
      <c r="CC27" s="1810"/>
      <c r="CD27" s="1810"/>
      <c r="CE27" s="1810"/>
      <c r="CF27" s="1810"/>
      <c r="CG27" s="1810"/>
      <c r="CH27" s="1810"/>
      <c r="CI27" s="1810"/>
      <c r="CJ27" s="1810"/>
      <c r="CK27" s="1810"/>
      <c r="CL27" s="1810"/>
      <c r="CM27" s="1810"/>
      <c r="CN27" s="1810"/>
      <c r="CO27" s="1810"/>
      <c r="CP27" s="1810"/>
      <c r="CQ27" s="1810"/>
      <c r="CR27" s="1810"/>
      <c r="CS27" s="1810"/>
      <c r="CT27" s="1810"/>
      <c r="CU27" s="1810"/>
      <c r="CV27" s="1810"/>
      <c r="CW27" s="1810"/>
      <c r="CX27" s="1810"/>
      <c r="CY27" s="1810"/>
      <c r="CZ27" s="1810"/>
      <c r="DA27" s="1810"/>
      <c r="DB27" s="1810"/>
      <c r="DC27" s="1810"/>
      <c r="DD27" s="1810"/>
      <c r="DE27" s="1810"/>
      <c r="DF27" s="1810"/>
      <c r="DG27" s="1810"/>
      <c r="DH27" s="1810"/>
      <c r="DI27" s="1810"/>
      <c r="DJ27" s="1810"/>
      <c r="DK27" s="1810"/>
      <c r="DL27" s="1810"/>
      <c r="DM27" s="1810"/>
      <c r="DN27" s="1810"/>
      <c r="DO27" s="1810"/>
      <c r="DP27" s="1810"/>
      <c r="DQ27" s="1810"/>
      <c r="DR27" s="1810"/>
      <c r="DS27" s="1810"/>
      <c r="DT27" s="1810"/>
      <c r="DU27" s="1810"/>
      <c r="DV27" s="1810"/>
      <c r="DW27" s="1810"/>
      <c r="DX27" s="1810"/>
      <c r="DY27" s="1810"/>
      <c r="DZ27" s="1810"/>
      <c r="EA27" s="1810"/>
      <c r="EB27" s="1810"/>
      <c r="EC27" s="1810"/>
      <c r="ED27" s="1810"/>
      <c r="EE27" s="1810"/>
      <c r="EF27" s="1810"/>
      <c r="EG27" s="1810"/>
      <c r="EH27" s="1810"/>
      <c r="EI27" s="1810"/>
      <c r="EJ27" s="1810"/>
      <c r="EK27" s="1810"/>
      <c r="EL27" s="1810"/>
      <c r="EM27" s="1810"/>
      <c r="EN27" s="1810"/>
      <c r="EO27" s="1810"/>
      <c r="EP27" s="1810"/>
      <c r="EQ27" s="1831">
        <f>SUM(AX27:EP27)</f>
        <v>0</v>
      </c>
      <c r="ER27" s="1831"/>
      <c r="ES27" s="1831"/>
      <c r="ET27" s="1831"/>
      <c r="EU27" s="1831"/>
      <c r="EV27" s="1831"/>
      <c r="EW27" s="1831"/>
      <c r="EX27" s="1831"/>
      <c r="EY27" s="1831"/>
      <c r="EZ27" s="1831"/>
      <c r="FA27" s="1831"/>
      <c r="FB27" s="1831"/>
      <c r="FC27" s="1831"/>
      <c r="FD27" s="1831"/>
      <c r="FE27" s="1831"/>
      <c r="FF27" s="1831"/>
      <c r="FG27" s="1831"/>
      <c r="FH27" s="1831"/>
      <c r="FI27" s="1831"/>
      <c r="FJ27" s="1832"/>
    </row>
    <row r="28" spans="1:182" s="565" customFormat="1" ht="12">
      <c r="A28" s="495"/>
      <c r="B28" s="312"/>
      <c r="C28" s="1852" t="s">
        <v>785</v>
      </c>
      <c r="D28" s="1852"/>
      <c r="E28" s="1852"/>
      <c r="F28" s="1852"/>
      <c r="G28" s="1852"/>
      <c r="H28" s="1852"/>
      <c r="I28" s="1852"/>
      <c r="J28" s="1852"/>
      <c r="K28" s="1852"/>
      <c r="L28" s="1852"/>
      <c r="M28" s="1852"/>
      <c r="N28" s="1852"/>
      <c r="O28" s="1852"/>
      <c r="P28" s="1852"/>
      <c r="Q28" s="1852"/>
      <c r="R28" s="1852"/>
      <c r="S28" s="1852"/>
      <c r="T28" s="1852"/>
      <c r="U28" s="1852"/>
      <c r="V28" s="1852"/>
      <c r="W28" s="1852"/>
      <c r="X28" s="1852"/>
      <c r="Y28" s="1852"/>
      <c r="Z28" s="1852"/>
      <c r="AA28" s="1852"/>
      <c r="AB28" s="1852"/>
      <c r="AC28" s="1852"/>
      <c r="AD28" s="1852"/>
      <c r="AE28" s="1852"/>
      <c r="AF28" s="1852"/>
      <c r="AG28" s="1852"/>
      <c r="AH28" s="1852"/>
      <c r="AI28" s="1852"/>
      <c r="AJ28" s="1852"/>
      <c r="AK28" s="1852"/>
      <c r="AL28" s="1852"/>
      <c r="AM28" s="1852"/>
      <c r="AN28" s="1852"/>
      <c r="AO28" s="1852"/>
      <c r="AP28" s="1852"/>
      <c r="AQ28" s="1852"/>
      <c r="AR28" s="1852"/>
      <c r="AS28" s="1852"/>
      <c r="AT28" s="1853">
        <v>3220</v>
      </c>
      <c r="AU28" s="1853"/>
      <c r="AV28" s="1853"/>
      <c r="AW28" s="1853"/>
      <c r="AX28" s="1843" t="s">
        <v>0</v>
      </c>
      <c r="AY28" s="1843"/>
      <c r="AZ28" s="1844"/>
      <c r="BA28" s="1844"/>
      <c r="BB28" s="1844"/>
      <c r="BC28" s="1844"/>
      <c r="BD28" s="1844"/>
      <c r="BE28" s="1844"/>
      <c r="BF28" s="1844"/>
      <c r="BG28" s="1844"/>
      <c r="BH28" s="1844"/>
      <c r="BI28" s="1844"/>
      <c r="BJ28" s="1844"/>
      <c r="BK28" s="1844"/>
      <c r="BL28" s="1844"/>
      <c r="BM28" s="1844"/>
      <c r="BN28" s="1844"/>
      <c r="BO28" s="1845" t="s">
        <v>1</v>
      </c>
      <c r="BP28" s="1846"/>
      <c r="BQ28" s="313" t="s">
        <v>0</v>
      </c>
      <c r="BR28" s="1854"/>
      <c r="BS28" s="1854"/>
      <c r="BT28" s="1854"/>
      <c r="BU28" s="1854"/>
      <c r="BV28" s="1854"/>
      <c r="BW28" s="1854"/>
      <c r="BX28" s="1854"/>
      <c r="BY28" s="1854"/>
      <c r="BZ28" s="1854"/>
      <c r="CA28" s="1854"/>
      <c r="CB28" s="1854"/>
      <c r="CC28" s="1854"/>
      <c r="CD28" s="1854"/>
      <c r="CE28" s="1854"/>
      <c r="CF28" s="1854"/>
      <c r="CG28" s="1854"/>
      <c r="CH28" s="1854"/>
      <c r="CI28" s="1854"/>
      <c r="CJ28" s="314" t="s">
        <v>1</v>
      </c>
      <c r="CK28" s="1842" t="s">
        <v>0</v>
      </c>
      <c r="CL28" s="1843"/>
      <c r="CM28" s="1844"/>
      <c r="CN28" s="1844"/>
      <c r="CO28" s="1844"/>
      <c r="CP28" s="1844"/>
      <c r="CQ28" s="1844"/>
      <c r="CR28" s="1844"/>
      <c r="CS28" s="1844"/>
      <c r="CT28" s="1844"/>
      <c r="CU28" s="1844"/>
      <c r="CV28" s="1844"/>
      <c r="CW28" s="1844"/>
      <c r="CX28" s="1844"/>
      <c r="CY28" s="1844"/>
      <c r="CZ28" s="1844"/>
      <c r="DA28" s="1844"/>
      <c r="DB28" s="1845" t="s">
        <v>1</v>
      </c>
      <c r="DC28" s="1846"/>
      <c r="DD28" s="1842" t="s">
        <v>0</v>
      </c>
      <c r="DE28" s="1843"/>
      <c r="DF28" s="1844"/>
      <c r="DG28" s="1844"/>
      <c r="DH28" s="1844"/>
      <c r="DI28" s="1844"/>
      <c r="DJ28" s="1844"/>
      <c r="DK28" s="1844"/>
      <c r="DL28" s="1844"/>
      <c r="DM28" s="1844"/>
      <c r="DN28" s="1844"/>
      <c r="DO28" s="1844"/>
      <c r="DP28" s="1844"/>
      <c r="DQ28" s="1844"/>
      <c r="DR28" s="1844"/>
      <c r="DS28" s="1844"/>
      <c r="DT28" s="1844"/>
      <c r="DU28" s="1845" t="s">
        <v>1</v>
      </c>
      <c r="DV28" s="1846"/>
      <c r="DW28" s="1842" t="s">
        <v>0</v>
      </c>
      <c r="DX28" s="1843"/>
      <c r="DY28" s="1844"/>
      <c r="DZ28" s="1844"/>
      <c r="EA28" s="1844"/>
      <c r="EB28" s="1844"/>
      <c r="EC28" s="1844"/>
      <c r="ED28" s="1844"/>
      <c r="EE28" s="1844"/>
      <c r="EF28" s="1844"/>
      <c r="EG28" s="1844"/>
      <c r="EH28" s="1844"/>
      <c r="EI28" s="1844"/>
      <c r="EJ28" s="1844"/>
      <c r="EK28" s="1844"/>
      <c r="EL28" s="1844"/>
      <c r="EM28" s="1844"/>
      <c r="EN28" s="1844"/>
      <c r="EO28" s="1845" t="s">
        <v>1</v>
      </c>
      <c r="EP28" s="1846"/>
      <c r="EQ28" s="1842" t="s">
        <v>0</v>
      </c>
      <c r="ER28" s="1843"/>
      <c r="ES28" s="1767">
        <f>SUM(AZ28,BR28,CM28,DF28,DY28)</f>
        <v>0</v>
      </c>
      <c r="ET28" s="1767"/>
      <c r="EU28" s="1767"/>
      <c r="EV28" s="1767"/>
      <c r="EW28" s="1767"/>
      <c r="EX28" s="1767"/>
      <c r="EY28" s="1767"/>
      <c r="EZ28" s="1767"/>
      <c r="FA28" s="1767"/>
      <c r="FB28" s="1767"/>
      <c r="FC28" s="1767"/>
      <c r="FD28" s="1767"/>
      <c r="FE28" s="1767"/>
      <c r="FF28" s="1767"/>
      <c r="FG28" s="1767"/>
      <c r="FH28" s="1767"/>
      <c r="FI28" s="1845" t="s">
        <v>1</v>
      </c>
      <c r="FJ28" s="1847"/>
    </row>
    <row r="29" spans="1:182" s="130" customFormat="1" ht="12">
      <c r="A29" s="495"/>
      <c r="B29" s="310"/>
      <c r="C29" s="1828" t="s">
        <v>406</v>
      </c>
      <c r="D29" s="1828"/>
      <c r="E29" s="1828"/>
      <c r="F29" s="1828"/>
      <c r="G29" s="1828"/>
      <c r="H29" s="1828"/>
      <c r="I29" s="1828"/>
      <c r="J29" s="1828"/>
      <c r="K29" s="1828"/>
      <c r="L29" s="1828"/>
      <c r="M29" s="1828"/>
      <c r="N29" s="1828"/>
      <c r="O29" s="1828"/>
      <c r="P29" s="1828"/>
      <c r="Q29" s="1828"/>
      <c r="R29" s="1828"/>
      <c r="S29" s="1828"/>
      <c r="T29" s="1828"/>
      <c r="U29" s="1828"/>
      <c r="V29" s="1828"/>
      <c r="W29" s="1828"/>
      <c r="X29" s="1828"/>
      <c r="Y29" s="1828"/>
      <c r="Z29" s="1828"/>
      <c r="AA29" s="1828"/>
      <c r="AB29" s="1828"/>
      <c r="AC29" s="1828"/>
      <c r="AD29" s="1828"/>
      <c r="AE29" s="1828"/>
      <c r="AF29" s="1828"/>
      <c r="AG29" s="1828"/>
      <c r="AH29" s="1828"/>
      <c r="AI29" s="1828"/>
      <c r="AJ29" s="1828"/>
      <c r="AK29" s="1828"/>
      <c r="AL29" s="1828"/>
      <c r="AM29" s="1828"/>
      <c r="AN29" s="1828"/>
      <c r="AO29" s="1828"/>
      <c r="AP29" s="1828"/>
      <c r="AQ29" s="1828"/>
      <c r="AR29" s="1828"/>
      <c r="AS29" s="1828"/>
      <c r="AT29" s="1779">
        <v>3221</v>
      </c>
      <c r="AU29" s="1779"/>
      <c r="AV29" s="1779"/>
      <c r="AW29" s="1779"/>
      <c r="AX29" s="1572" t="s">
        <v>2</v>
      </c>
      <c r="AY29" s="1572"/>
      <c r="AZ29" s="1572"/>
      <c r="BA29" s="1572"/>
      <c r="BB29" s="1572"/>
      <c r="BC29" s="1572"/>
      <c r="BD29" s="1572"/>
      <c r="BE29" s="1572"/>
      <c r="BF29" s="1572"/>
      <c r="BG29" s="1572"/>
      <c r="BH29" s="1572"/>
      <c r="BI29" s="1572"/>
      <c r="BJ29" s="1572"/>
      <c r="BK29" s="1572"/>
      <c r="BL29" s="1572"/>
      <c r="BM29" s="1572"/>
      <c r="BN29" s="1572"/>
      <c r="BO29" s="1572"/>
      <c r="BP29" s="1573"/>
      <c r="BQ29" s="1829" t="s">
        <v>2</v>
      </c>
      <c r="BR29" s="1572"/>
      <c r="BS29" s="1572"/>
      <c r="BT29" s="1572"/>
      <c r="BU29" s="1572"/>
      <c r="BV29" s="1572"/>
      <c r="BW29" s="1572"/>
      <c r="BX29" s="1572"/>
      <c r="BY29" s="1572"/>
      <c r="BZ29" s="1572"/>
      <c r="CA29" s="1572"/>
      <c r="CB29" s="1572"/>
      <c r="CC29" s="1572"/>
      <c r="CD29" s="1572"/>
      <c r="CE29" s="1572"/>
      <c r="CF29" s="1572"/>
      <c r="CG29" s="1572"/>
      <c r="CH29" s="1572"/>
      <c r="CI29" s="1572"/>
      <c r="CJ29" s="1573"/>
      <c r="CK29" s="1829" t="s">
        <v>2</v>
      </c>
      <c r="CL29" s="1572"/>
      <c r="CM29" s="1572"/>
      <c r="CN29" s="1572"/>
      <c r="CO29" s="1572"/>
      <c r="CP29" s="1572"/>
      <c r="CQ29" s="1572"/>
      <c r="CR29" s="1572"/>
      <c r="CS29" s="1572"/>
      <c r="CT29" s="1572"/>
      <c r="CU29" s="1572"/>
      <c r="CV29" s="1572"/>
      <c r="CW29" s="1572"/>
      <c r="CX29" s="1572"/>
      <c r="CY29" s="1572"/>
      <c r="CZ29" s="1572"/>
      <c r="DA29" s="1572"/>
      <c r="DB29" s="1572"/>
      <c r="DC29" s="1573"/>
      <c r="DD29" s="1829" t="s">
        <v>2</v>
      </c>
      <c r="DE29" s="1572"/>
      <c r="DF29" s="1572"/>
      <c r="DG29" s="1572"/>
      <c r="DH29" s="1572"/>
      <c r="DI29" s="1572"/>
      <c r="DJ29" s="1572"/>
      <c r="DK29" s="1572"/>
      <c r="DL29" s="1572"/>
      <c r="DM29" s="1572"/>
      <c r="DN29" s="1572"/>
      <c r="DO29" s="1572"/>
      <c r="DP29" s="1572"/>
      <c r="DQ29" s="1572"/>
      <c r="DR29" s="1572"/>
      <c r="DS29" s="1572"/>
      <c r="DT29" s="1572"/>
      <c r="DU29" s="1572"/>
      <c r="DV29" s="1573"/>
      <c r="DW29" s="1848" t="s">
        <v>0</v>
      </c>
      <c r="DX29" s="1849"/>
      <c r="DY29" s="1812"/>
      <c r="DZ29" s="1812"/>
      <c r="EA29" s="1812"/>
      <c r="EB29" s="1812"/>
      <c r="EC29" s="1812"/>
      <c r="ED29" s="1812"/>
      <c r="EE29" s="1812"/>
      <c r="EF29" s="1812"/>
      <c r="EG29" s="1812"/>
      <c r="EH29" s="1812"/>
      <c r="EI29" s="1812"/>
      <c r="EJ29" s="1812"/>
      <c r="EK29" s="1812"/>
      <c r="EL29" s="1812"/>
      <c r="EM29" s="1812"/>
      <c r="EN29" s="1812"/>
      <c r="EO29" s="1855" t="s">
        <v>1</v>
      </c>
      <c r="EP29" s="1856"/>
      <c r="EQ29" s="1848" t="s">
        <v>0</v>
      </c>
      <c r="ER29" s="1849"/>
      <c r="ES29" s="1863">
        <f>ABS(SUM(AX29:EP30))</f>
        <v>0</v>
      </c>
      <c r="ET29" s="1863"/>
      <c r="EU29" s="1863"/>
      <c r="EV29" s="1863"/>
      <c r="EW29" s="1863"/>
      <c r="EX29" s="1863"/>
      <c r="EY29" s="1863"/>
      <c r="EZ29" s="1863"/>
      <c r="FA29" s="1863"/>
      <c r="FB29" s="1863"/>
      <c r="FC29" s="1863"/>
      <c r="FD29" s="1863"/>
      <c r="FE29" s="1863"/>
      <c r="FF29" s="1863"/>
      <c r="FG29" s="1863"/>
      <c r="FH29" s="1863"/>
      <c r="FI29" s="1855" t="s">
        <v>1</v>
      </c>
      <c r="FJ29" s="1864"/>
    </row>
    <row r="30" spans="1:182" s="130" customFormat="1" ht="12">
      <c r="A30" s="495"/>
      <c r="B30" s="307"/>
      <c r="C30" s="1578" t="s">
        <v>786</v>
      </c>
      <c r="D30" s="1578"/>
      <c r="E30" s="1578"/>
      <c r="F30" s="1578"/>
      <c r="G30" s="1578"/>
      <c r="H30" s="1578"/>
      <c r="I30" s="1578"/>
      <c r="J30" s="1578"/>
      <c r="K30" s="1578"/>
      <c r="L30" s="1578"/>
      <c r="M30" s="1578"/>
      <c r="N30" s="1578"/>
      <c r="O30" s="1578"/>
      <c r="P30" s="1578"/>
      <c r="Q30" s="1578"/>
      <c r="R30" s="1578"/>
      <c r="S30" s="1578"/>
      <c r="T30" s="1578"/>
      <c r="U30" s="1578"/>
      <c r="V30" s="1578"/>
      <c r="W30" s="1578"/>
      <c r="X30" s="1578"/>
      <c r="Y30" s="1578"/>
      <c r="Z30" s="1578"/>
      <c r="AA30" s="1578"/>
      <c r="AB30" s="1578"/>
      <c r="AC30" s="1578"/>
      <c r="AD30" s="1578"/>
      <c r="AE30" s="1578"/>
      <c r="AF30" s="1578"/>
      <c r="AG30" s="1578"/>
      <c r="AH30" s="1578"/>
      <c r="AI30" s="1578"/>
      <c r="AJ30" s="1578"/>
      <c r="AK30" s="1578"/>
      <c r="AL30" s="1578"/>
      <c r="AM30" s="1578"/>
      <c r="AN30" s="1578"/>
      <c r="AO30" s="1578"/>
      <c r="AP30" s="1578"/>
      <c r="AQ30" s="1578"/>
      <c r="AR30" s="1578"/>
      <c r="AS30" s="1578"/>
      <c r="AT30" s="1279"/>
      <c r="AU30" s="1279"/>
      <c r="AV30" s="1279"/>
      <c r="AW30" s="1279"/>
      <c r="AX30" s="1575"/>
      <c r="AY30" s="1575"/>
      <c r="AZ30" s="1575"/>
      <c r="BA30" s="1575"/>
      <c r="BB30" s="1575"/>
      <c r="BC30" s="1575"/>
      <c r="BD30" s="1575"/>
      <c r="BE30" s="1575"/>
      <c r="BF30" s="1575"/>
      <c r="BG30" s="1575"/>
      <c r="BH30" s="1575"/>
      <c r="BI30" s="1575"/>
      <c r="BJ30" s="1575"/>
      <c r="BK30" s="1575"/>
      <c r="BL30" s="1575"/>
      <c r="BM30" s="1575"/>
      <c r="BN30" s="1575"/>
      <c r="BO30" s="1575"/>
      <c r="BP30" s="1576"/>
      <c r="BQ30" s="1830"/>
      <c r="BR30" s="1575"/>
      <c r="BS30" s="1575"/>
      <c r="BT30" s="1575"/>
      <c r="BU30" s="1575"/>
      <c r="BV30" s="1575"/>
      <c r="BW30" s="1575"/>
      <c r="BX30" s="1575"/>
      <c r="BY30" s="1575"/>
      <c r="BZ30" s="1575"/>
      <c r="CA30" s="1575"/>
      <c r="CB30" s="1575"/>
      <c r="CC30" s="1575"/>
      <c r="CD30" s="1575"/>
      <c r="CE30" s="1575"/>
      <c r="CF30" s="1575"/>
      <c r="CG30" s="1575"/>
      <c r="CH30" s="1575"/>
      <c r="CI30" s="1575"/>
      <c r="CJ30" s="1576"/>
      <c r="CK30" s="1830"/>
      <c r="CL30" s="1575"/>
      <c r="CM30" s="1575"/>
      <c r="CN30" s="1575"/>
      <c r="CO30" s="1575"/>
      <c r="CP30" s="1575"/>
      <c r="CQ30" s="1575"/>
      <c r="CR30" s="1575"/>
      <c r="CS30" s="1575"/>
      <c r="CT30" s="1575"/>
      <c r="CU30" s="1575"/>
      <c r="CV30" s="1575"/>
      <c r="CW30" s="1575"/>
      <c r="CX30" s="1575"/>
      <c r="CY30" s="1575"/>
      <c r="CZ30" s="1575"/>
      <c r="DA30" s="1575"/>
      <c r="DB30" s="1575"/>
      <c r="DC30" s="1576"/>
      <c r="DD30" s="1830"/>
      <c r="DE30" s="1575"/>
      <c r="DF30" s="1575"/>
      <c r="DG30" s="1575"/>
      <c r="DH30" s="1575"/>
      <c r="DI30" s="1575"/>
      <c r="DJ30" s="1575"/>
      <c r="DK30" s="1575"/>
      <c r="DL30" s="1575"/>
      <c r="DM30" s="1575"/>
      <c r="DN30" s="1575"/>
      <c r="DO30" s="1575"/>
      <c r="DP30" s="1575"/>
      <c r="DQ30" s="1575"/>
      <c r="DR30" s="1575"/>
      <c r="DS30" s="1575"/>
      <c r="DT30" s="1575"/>
      <c r="DU30" s="1575"/>
      <c r="DV30" s="1576"/>
      <c r="DW30" s="1850"/>
      <c r="DX30" s="1851"/>
      <c r="DY30" s="1011"/>
      <c r="DZ30" s="1011"/>
      <c r="EA30" s="1011"/>
      <c r="EB30" s="1011"/>
      <c r="EC30" s="1011"/>
      <c r="ED30" s="1011"/>
      <c r="EE30" s="1011"/>
      <c r="EF30" s="1011"/>
      <c r="EG30" s="1011"/>
      <c r="EH30" s="1011"/>
      <c r="EI30" s="1011"/>
      <c r="EJ30" s="1011"/>
      <c r="EK30" s="1011"/>
      <c r="EL30" s="1011"/>
      <c r="EM30" s="1011"/>
      <c r="EN30" s="1011"/>
      <c r="EO30" s="1780"/>
      <c r="EP30" s="1857"/>
      <c r="EQ30" s="1850"/>
      <c r="ER30" s="1851"/>
      <c r="ES30" s="1767"/>
      <c r="ET30" s="1767"/>
      <c r="EU30" s="1767"/>
      <c r="EV30" s="1767"/>
      <c r="EW30" s="1767"/>
      <c r="EX30" s="1767"/>
      <c r="EY30" s="1767"/>
      <c r="EZ30" s="1767"/>
      <c r="FA30" s="1767"/>
      <c r="FB30" s="1767"/>
      <c r="FC30" s="1767"/>
      <c r="FD30" s="1767"/>
      <c r="FE30" s="1767"/>
      <c r="FF30" s="1767"/>
      <c r="FG30" s="1767"/>
      <c r="FH30" s="1767"/>
      <c r="FI30" s="1780"/>
      <c r="FJ30" s="1865"/>
    </row>
    <row r="31" spans="1:182" s="130" customFormat="1" ht="12">
      <c r="A31" s="495"/>
      <c r="B31" s="307"/>
      <c r="C31" s="1644" t="s">
        <v>781</v>
      </c>
      <c r="D31" s="1644"/>
      <c r="E31" s="1644"/>
      <c r="F31" s="1644"/>
      <c r="G31" s="1644"/>
      <c r="H31" s="1644"/>
      <c r="I31" s="1644"/>
      <c r="J31" s="1644"/>
      <c r="K31" s="1644"/>
      <c r="L31" s="1644"/>
      <c r="M31" s="1644"/>
      <c r="N31" s="1644"/>
      <c r="O31" s="1644"/>
      <c r="P31" s="1644"/>
      <c r="Q31" s="1644"/>
      <c r="R31" s="1644"/>
      <c r="S31" s="1644"/>
      <c r="T31" s="1644"/>
      <c r="U31" s="1644"/>
      <c r="V31" s="1644"/>
      <c r="W31" s="1644"/>
      <c r="X31" s="1644"/>
      <c r="Y31" s="1644"/>
      <c r="Z31" s="1644"/>
      <c r="AA31" s="1644"/>
      <c r="AB31" s="1644"/>
      <c r="AC31" s="1644"/>
      <c r="AD31" s="1644"/>
      <c r="AE31" s="1644"/>
      <c r="AF31" s="1644"/>
      <c r="AG31" s="1644"/>
      <c r="AH31" s="1644"/>
      <c r="AI31" s="1644"/>
      <c r="AJ31" s="1644"/>
      <c r="AK31" s="1644"/>
      <c r="AL31" s="1644"/>
      <c r="AM31" s="1644"/>
      <c r="AN31" s="1644"/>
      <c r="AO31" s="1644"/>
      <c r="AP31" s="1644"/>
      <c r="AQ31" s="1644"/>
      <c r="AR31" s="1644"/>
      <c r="AS31" s="1644"/>
      <c r="AT31" s="1779">
        <v>3222</v>
      </c>
      <c r="AU31" s="1779"/>
      <c r="AV31" s="1779"/>
      <c r="AW31" s="1779"/>
      <c r="AX31" s="1833" t="s">
        <v>2</v>
      </c>
      <c r="AY31" s="1779"/>
      <c r="AZ31" s="1779"/>
      <c r="BA31" s="1779"/>
      <c r="BB31" s="1779"/>
      <c r="BC31" s="1779"/>
      <c r="BD31" s="1779"/>
      <c r="BE31" s="1779"/>
      <c r="BF31" s="1779"/>
      <c r="BG31" s="1779"/>
      <c r="BH31" s="1779"/>
      <c r="BI31" s="1779"/>
      <c r="BJ31" s="1779"/>
      <c r="BK31" s="1779"/>
      <c r="BL31" s="1779"/>
      <c r="BM31" s="1779"/>
      <c r="BN31" s="1779"/>
      <c r="BO31" s="1779"/>
      <c r="BP31" s="1834"/>
      <c r="BQ31" s="1779" t="s">
        <v>2</v>
      </c>
      <c r="BR31" s="1779"/>
      <c r="BS31" s="1779"/>
      <c r="BT31" s="1779"/>
      <c r="BU31" s="1779"/>
      <c r="BV31" s="1779"/>
      <c r="BW31" s="1779"/>
      <c r="BX31" s="1779"/>
      <c r="BY31" s="1779"/>
      <c r="BZ31" s="1779"/>
      <c r="CA31" s="1779"/>
      <c r="CB31" s="1779"/>
      <c r="CC31" s="1779"/>
      <c r="CD31" s="1779"/>
      <c r="CE31" s="1779"/>
      <c r="CF31" s="1779"/>
      <c r="CG31" s="1779"/>
      <c r="CH31" s="1779"/>
      <c r="CI31" s="1779"/>
      <c r="CJ31" s="1779"/>
      <c r="CK31" s="1858" t="s">
        <v>0</v>
      </c>
      <c r="CL31" s="1859"/>
      <c r="CM31" s="1860"/>
      <c r="CN31" s="1860"/>
      <c r="CO31" s="1860"/>
      <c r="CP31" s="1860"/>
      <c r="CQ31" s="1860"/>
      <c r="CR31" s="1860"/>
      <c r="CS31" s="1860"/>
      <c r="CT31" s="1860"/>
      <c r="CU31" s="1860"/>
      <c r="CV31" s="1860"/>
      <c r="CW31" s="1860"/>
      <c r="CX31" s="1860"/>
      <c r="CY31" s="1860"/>
      <c r="CZ31" s="1860"/>
      <c r="DA31" s="1860"/>
      <c r="DB31" s="1861" t="s">
        <v>1</v>
      </c>
      <c r="DC31" s="1862"/>
      <c r="DD31" s="1779" t="s">
        <v>2</v>
      </c>
      <c r="DE31" s="1779"/>
      <c r="DF31" s="1779"/>
      <c r="DG31" s="1779"/>
      <c r="DH31" s="1779"/>
      <c r="DI31" s="1779"/>
      <c r="DJ31" s="1779"/>
      <c r="DK31" s="1779"/>
      <c r="DL31" s="1779"/>
      <c r="DM31" s="1779"/>
      <c r="DN31" s="1779"/>
      <c r="DO31" s="1779"/>
      <c r="DP31" s="1779"/>
      <c r="DQ31" s="1779"/>
      <c r="DR31" s="1779"/>
      <c r="DS31" s="1779"/>
      <c r="DT31" s="1779"/>
      <c r="DU31" s="1779"/>
      <c r="DV31" s="1779"/>
      <c r="DW31" s="1858" t="s">
        <v>0</v>
      </c>
      <c r="DX31" s="1859"/>
      <c r="DY31" s="1860"/>
      <c r="DZ31" s="1860"/>
      <c r="EA31" s="1860"/>
      <c r="EB31" s="1860"/>
      <c r="EC31" s="1860"/>
      <c r="ED31" s="1860"/>
      <c r="EE31" s="1860"/>
      <c r="EF31" s="1860"/>
      <c r="EG31" s="1860"/>
      <c r="EH31" s="1860"/>
      <c r="EI31" s="1860"/>
      <c r="EJ31" s="1860"/>
      <c r="EK31" s="1860"/>
      <c r="EL31" s="1860"/>
      <c r="EM31" s="1860"/>
      <c r="EN31" s="1860"/>
      <c r="EO31" s="1861" t="s">
        <v>1</v>
      </c>
      <c r="EP31" s="1862"/>
      <c r="EQ31" s="1858" t="s">
        <v>0</v>
      </c>
      <c r="ER31" s="1859"/>
      <c r="ES31" s="1866">
        <f>ABS(SUM(AX31:EP31))</f>
        <v>0</v>
      </c>
      <c r="ET31" s="1866"/>
      <c r="EU31" s="1866"/>
      <c r="EV31" s="1866"/>
      <c r="EW31" s="1866"/>
      <c r="EX31" s="1866"/>
      <c r="EY31" s="1866"/>
      <c r="EZ31" s="1866"/>
      <c r="FA31" s="1866"/>
      <c r="FB31" s="1866"/>
      <c r="FC31" s="1866"/>
      <c r="FD31" s="1866"/>
      <c r="FE31" s="1866"/>
      <c r="FF31" s="1866"/>
      <c r="FG31" s="1866"/>
      <c r="FH31" s="1866"/>
      <c r="FI31" s="1861" t="s">
        <v>1</v>
      </c>
      <c r="FJ31" s="1867"/>
    </row>
    <row r="32" spans="1:182" s="130" customFormat="1" ht="24" customHeight="1">
      <c r="A32" s="495"/>
      <c r="B32" s="307"/>
      <c r="C32" s="1835" t="s">
        <v>787</v>
      </c>
      <c r="D32" s="1835"/>
      <c r="E32" s="1835"/>
      <c r="F32" s="1835"/>
      <c r="G32" s="1835"/>
      <c r="H32" s="1835"/>
      <c r="I32" s="1835"/>
      <c r="J32" s="1835"/>
      <c r="K32" s="1835"/>
      <c r="L32" s="1835"/>
      <c r="M32" s="1835"/>
      <c r="N32" s="1835"/>
      <c r="O32" s="1835"/>
      <c r="P32" s="1835"/>
      <c r="Q32" s="1835"/>
      <c r="R32" s="1835"/>
      <c r="S32" s="1835"/>
      <c r="T32" s="1835"/>
      <c r="U32" s="1835"/>
      <c r="V32" s="1835"/>
      <c r="W32" s="1835"/>
      <c r="X32" s="1835"/>
      <c r="Y32" s="1835"/>
      <c r="Z32" s="1835"/>
      <c r="AA32" s="1835"/>
      <c r="AB32" s="1835"/>
      <c r="AC32" s="1835"/>
      <c r="AD32" s="1835"/>
      <c r="AE32" s="1835"/>
      <c r="AF32" s="1835"/>
      <c r="AG32" s="1835"/>
      <c r="AH32" s="1835"/>
      <c r="AI32" s="1835"/>
      <c r="AJ32" s="1835"/>
      <c r="AK32" s="1835"/>
      <c r="AL32" s="1835"/>
      <c r="AM32" s="1835"/>
      <c r="AN32" s="1835"/>
      <c r="AO32" s="1835"/>
      <c r="AP32" s="1835"/>
      <c r="AQ32" s="1835"/>
      <c r="AR32" s="1835"/>
      <c r="AS32" s="1835"/>
      <c r="AT32" s="1779">
        <v>3223</v>
      </c>
      <c r="AU32" s="1779"/>
      <c r="AV32" s="1779"/>
      <c r="AW32" s="1779"/>
      <c r="AX32" s="1833" t="s">
        <v>2</v>
      </c>
      <c r="AY32" s="1779"/>
      <c r="AZ32" s="1779"/>
      <c r="BA32" s="1779"/>
      <c r="BB32" s="1779"/>
      <c r="BC32" s="1779"/>
      <c r="BD32" s="1779"/>
      <c r="BE32" s="1779"/>
      <c r="BF32" s="1779"/>
      <c r="BG32" s="1779"/>
      <c r="BH32" s="1779"/>
      <c r="BI32" s="1779"/>
      <c r="BJ32" s="1779"/>
      <c r="BK32" s="1779"/>
      <c r="BL32" s="1779"/>
      <c r="BM32" s="1779"/>
      <c r="BN32" s="1779"/>
      <c r="BO32" s="1779"/>
      <c r="BP32" s="1834"/>
      <c r="BQ32" s="1779" t="s">
        <v>2</v>
      </c>
      <c r="BR32" s="1779"/>
      <c r="BS32" s="1779"/>
      <c r="BT32" s="1779"/>
      <c r="BU32" s="1779"/>
      <c r="BV32" s="1779"/>
      <c r="BW32" s="1779"/>
      <c r="BX32" s="1779"/>
      <c r="BY32" s="1779"/>
      <c r="BZ32" s="1779"/>
      <c r="CA32" s="1779"/>
      <c r="CB32" s="1779"/>
      <c r="CC32" s="1779"/>
      <c r="CD32" s="1779"/>
      <c r="CE32" s="1779"/>
      <c r="CF32" s="1779"/>
      <c r="CG32" s="1779"/>
      <c r="CH32" s="1779"/>
      <c r="CI32" s="1779"/>
      <c r="CJ32" s="1779"/>
      <c r="CK32" s="1858" t="s">
        <v>0</v>
      </c>
      <c r="CL32" s="1859"/>
      <c r="CM32" s="1860"/>
      <c r="CN32" s="1860"/>
      <c r="CO32" s="1860"/>
      <c r="CP32" s="1860"/>
      <c r="CQ32" s="1860"/>
      <c r="CR32" s="1860"/>
      <c r="CS32" s="1860"/>
      <c r="CT32" s="1860"/>
      <c r="CU32" s="1860"/>
      <c r="CV32" s="1860"/>
      <c r="CW32" s="1860"/>
      <c r="CX32" s="1860"/>
      <c r="CY32" s="1860"/>
      <c r="CZ32" s="1860"/>
      <c r="DA32" s="1860"/>
      <c r="DB32" s="1861" t="s">
        <v>1</v>
      </c>
      <c r="DC32" s="1862"/>
      <c r="DD32" s="1779" t="s">
        <v>2</v>
      </c>
      <c r="DE32" s="1779"/>
      <c r="DF32" s="1779"/>
      <c r="DG32" s="1779"/>
      <c r="DH32" s="1779"/>
      <c r="DI32" s="1779"/>
      <c r="DJ32" s="1779"/>
      <c r="DK32" s="1779"/>
      <c r="DL32" s="1779"/>
      <c r="DM32" s="1779"/>
      <c r="DN32" s="1779"/>
      <c r="DO32" s="1779"/>
      <c r="DP32" s="1779"/>
      <c r="DQ32" s="1779"/>
      <c r="DR32" s="1779"/>
      <c r="DS32" s="1779"/>
      <c r="DT32" s="1779"/>
      <c r="DU32" s="1779"/>
      <c r="DV32" s="1779"/>
      <c r="DW32" s="1858" t="s">
        <v>0</v>
      </c>
      <c r="DX32" s="1859"/>
      <c r="DY32" s="1860"/>
      <c r="DZ32" s="1860"/>
      <c r="EA32" s="1860"/>
      <c r="EB32" s="1860"/>
      <c r="EC32" s="1860"/>
      <c r="ED32" s="1860"/>
      <c r="EE32" s="1860"/>
      <c r="EF32" s="1860"/>
      <c r="EG32" s="1860"/>
      <c r="EH32" s="1860"/>
      <c r="EI32" s="1860"/>
      <c r="EJ32" s="1860"/>
      <c r="EK32" s="1860"/>
      <c r="EL32" s="1860"/>
      <c r="EM32" s="1860"/>
      <c r="EN32" s="1860"/>
      <c r="EO32" s="1861" t="s">
        <v>1</v>
      </c>
      <c r="EP32" s="1862"/>
      <c r="EQ32" s="1858" t="s">
        <v>0</v>
      </c>
      <c r="ER32" s="1859"/>
      <c r="ES32" s="1866">
        <f>ABS(SUM(AX32:EP32))</f>
        <v>0</v>
      </c>
      <c r="ET32" s="1866"/>
      <c r="EU32" s="1866"/>
      <c r="EV32" s="1866"/>
      <c r="EW32" s="1866"/>
      <c r="EX32" s="1866"/>
      <c r="EY32" s="1866"/>
      <c r="EZ32" s="1866"/>
      <c r="FA32" s="1866"/>
      <c r="FB32" s="1866"/>
      <c r="FC32" s="1866"/>
      <c r="FD32" s="1866"/>
      <c r="FE32" s="1866"/>
      <c r="FF32" s="1866"/>
      <c r="FG32" s="1866"/>
      <c r="FH32" s="1866"/>
      <c r="FI32" s="1861" t="s">
        <v>1</v>
      </c>
      <c r="FJ32" s="1867"/>
    </row>
    <row r="33" spans="1:166" s="130" customFormat="1" ht="24.75" customHeight="1">
      <c r="A33" s="495"/>
      <c r="B33" s="311"/>
      <c r="C33" s="1839" t="s">
        <v>796</v>
      </c>
      <c r="D33" s="1839"/>
      <c r="E33" s="1839"/>
      <c r="F33" s="1839"/>
      <c r="G33" s="1839"/>
      <c r="H33" s="1839"/>
      <c r="I33" s="1839"/>
      <c r="J33" s="1839"/>
      <c r="K33" s="1839"/>
      <c r="L33" s="1839"/>
      <c r="M33" s="1839"/>
      <c r="N33" s="1839"/>
      <c r="O33" s="1839"/>
      <c r="P33" s="1839"/>
      <c r="Q33" s="1839"/>
      <c r="R33" s="1839"/>
      <c r="S33" s="1839"/>
      <c r="T33" s="1839"/>
      <c r="U33" s="1839"/>
      <c r="V33" s="1839"/>
      <c r="W33" s="1839"/>
      <c r="X33" s="1839"/>
      <c r="Y33" s="1839"/>
      <c r="Z33" s="1839"/>
      <c r="AA33" s="1839"/>
      <c r="AB33" s="1839"/>
      <c r="AC33" s="1839"/>
      <c r="AD33" s="1839"/>
      <c r="AE33" s="1839"/>
      <c r="AF33" s="1839"/>
      <c r="AG33" s="1839"/>
      <c r="AH33" s="1839"/>
      <c r="AI33" s="1839"/>
      <c r="AJ33" s="1839"/>
      <c r="AK33" s="1839"/>
      <c r="AL33" s="1839"/>
      <c r="AM33" s="1839"/>
      <c r="AN33" s="1839"/>
      <c r="AO33" s="1839"/>
      <c r="AP33" s="1839"/>
      <c r="AQ33" s="1839"/>
      <c r="AR33" s="1839"/>
      <c r="AS33" s="1839"/>
      <c r="AT33" s="1779">
        <v>3224</v>
      </c>
      <c r="AU33" s="1779"/>
      <c r="AV33" s="1779"/>
      <c r="AW33" s="1779"/>
      <c r="AX33" s="1859" t="s">
        <v>0</v>
      </c>
      <c r="AY33" s="1859"/>
      <c r="AZ33" s="1860"/>
      <c r="BA33" s="1860"/>
      <c r="BB33" s="1860"/>
      <c r="BC33" s="1860"/>
      <c r="BD33" s="1860"/>
      <c r="BE33" s="1860"/>
      <c r="BF33" s="1860"/>
      <c r="BG33" s="1860"/>
      <c r="BH33" s="1860"/>
      <c r="BI33" s="1860"/>
      <c r="BJ33" s="1860"/>
      <c r="BK33" s="1860"/>
      <c r="BL33" s="1860"/>
      <c r="BM33" s="1860"/>
      <c r="BN33" s="1860"/>
      <c r="BO33" s="1861" t="s">
        <v>1</v>
      </c>
      <c r="BP33" s="1862"/>
      <c r="BQ33" s="1810"/>
      <c r="BR33" s="1810"/>
      <c r="BS33" s="1810"/>
      <c r="BT33" s="1810"/>
      <c r="BU33" s="1810"/>
      <c r="BV33" s="1810"/>
      <c r="BW33" s="1810"/>
      <c r="BX33" s="1810"/>
      <c r="BY33" s="1810"/>
      <c r="BZ33" s="1810"/>
      <c r="CA33" s="1810"/>
      <c r="CB33" s="1810"/>
      <c r="CC33" s="1810"/>
      <c r="CD33" s="1810"/>
      <c r="CE33" s="1810"/>
      <c r="CF33" s="1810"/>
      <c r="CG33" s="1810"/>
      <c r="CH33" s="1810"/>
      <c r="CI33" s="1810"/>
      <c r="CJ33" s="1810"/>
      <c r="CK33" s="1779" t="s">
        <v>2</v>
      </c>
      <c r="CL33" s="1779"/>
      <c r="CM33" s="1779"/>
      <c r="CN33" s="1779"/>
      <c r="CO33" s="1779"/>
      <c r="CP33" s="1779"/>
      <c r="CQ33" s="1779"/>
      <c r="CR33" s="1779"/>
      <c r="CS33" s="1779"/>
      <c r="CT33" s="1779"/>
      <c r="CU33" s="1779"/>
      <c r="CV33" s="1779"/>
      <c r="CW33" s="1779"/>
      <c r="CX33" s="1779"/>
      <c r="CY33" s="1779"/>
      <c r="CZ33" s="1779"/>
      <c r="DA33" s="1779"/>
      <c r="DB33" s="1779"/>
      <c r="DC33" s="1779"/>
      <c r="DD33" s="1779" t="s">
        <v>2</v>
      </c>
      <c r="DE33" s="1779"/>
      <c r="DF33" s="1779"/>
      <c r="DG33" s="1779"/>
      <c r="DH33" s="1779"/>
      <c r="DI33" s="1779"/>
      <c r="DJ33" s="1779"/>
      <c r="DK33" s="1779"/>
      <c r="DL33" s="1779"/>
      <c r="DM33" s="1779"/>
      <c r="DN33" s="1779"/>
      <c r="DO33" s="1779"/>
      <c r="DP33" s="1779"/>
      <c r="DQ33" s="1779"/>
      <c r="DR33" s="1779"/>
      <c r="DS33" s="1779"/>
      <c r="DT33" s="1779"/>
      <c r="DU33" s="1779"/>
      <c r="DV33" s="1779"/>
      <c r="DW33" s="1810"/>
      <c r="DX33" s="1810"/>
      <c r="DY33" s="1810"/>
      <c r="DZ33" s="1810"/>
      <c r="EA33" s="1810"/>
      <c r="EB33" s="1810"/>
      <c r="EC33" s="1810"/>
      <c r="ED33" s="1810"/>
      <c r="EE33" s="1810"/>
      <c r="EF33" s="1810"/>
      <c r="EG33" s="1810"/>
      <c r="EH33" s="1810"/>
      <c r="EI33" s="1810"/>
      <c r="EJ33" s="1810"/>
      <c r="EK33" s="1810"/>
      <c r="EL33" s="1810"/>
      <c r="EM33" s="1810"/>
      <c r="EN33" s="1810"/>
      <c r="EO33" s="1810"/>
      <c r="EP33" s="1810"/>
      <c r="EQ33" s="1858" t="s">
        <v>0</v>
      </c>
      <c r="ER33" s="1859"/>
      <c r="ES33" s="1866">
        <f>ABS(-AZ33+BQ33+DW33)</f>
        <v>0</v>
      </c>
      <c r="ET33" s="1866"/>
      <c r="EU33" s="1866"/>
      <c r="EV33" s="1866"/>
      <c r="EW33" s="1866"/>
      <c r="EX33" s="1866"/>
      <c r="EY33" s="1866"/>
      <c r="EZ33" s="1866"/>
      <c r="FA33" s="1866"/>
      <c r="FB33" s="1866"/>
      <c r="FC33" s="1866"/>
      <c r="FD33" s="1866"/>
      <c r="FE33" s="1866"/>
      <c r="FF33" s="1866"/>
      <c r="FG33" s="1866"/>
      <c r="FH33" s="1866"/>
      <c r="FI33" s="1861" t="s">
        <v>1</v>
      </c>
      <c r="FJ33" s="1867"/>
    </row>
    <row r="34" spans="1:166" s="130" customFormat="1" ht="12">
      <c r="A34" s="495"/>
      <c r="B34" s="311"/>
      <c r="C34" s="1644" t="s">
        <v>788</v>
      </c>
      <c r="D34" s="1644"/>
      <c r="E34" s="1644"/>
      <c r="F34" s="1644"/>
      <c r="G34" s="1644"/>
      <c r="H34" s="1644"/>
      <c r="I34" s="1644"/>
      <c r="J34" s="1644"/>
      <c r="K34" s="1644"/>
      <c r="L34" s="1644"/>
      <c r="M34" s="1644"/>
      <c r="N34" s="1644"/>
      <c r="O34" s="1644"/>
      <c r="P34" s="1644"/>
      <c r="Q34" s="1644"/>
      <c r="R34" s="1644"/>
      <c r="S34" s="1644"/>
      <c r="T34" s="1644"/>
      <c r="U34" s="1644"/>
      <c r="V34" s="1644"/>
      <c r="W34" s="1644"/>
      <c r="X34" s="1644"/>
      <c r="Y34" s="1644"/>
      <c r="Z34" s="1644"/>
      <c r="AA34" s="1644"/>
      <c r="AB34" s="1644"/>
      <c r="AC34" s="1644"/>
      <c r="AD34" s="1644"/>
      <c r="AE34" s="1644"/>
      <c r="AF34" s="1644"/>
      <c r="AG34" s="1644"/>
      <c r="AH34" s="1644"/>
      <c r="AI34" s="1644"/>
      <c r="AJ34" s="1644"/>
      <c r="AK34" s="1644"/>
      <c r="AL34" s="1644"/>
      <c r="AM34" s="1644"/>
      <c r="AN34" s="1644"/>
      <c r="AO34" s="1644"/>
      <c r="AP34" s="1644"/>
      <c r="AQ34" s="1644"/>
      <c r="AR34" s="1644"/>
      <c r="AS34" s="1644"/>
      <c r="AT34" s="1779">
        <v>3225</v>
      </c>
      <c r="AU34" s="1779"/>
      <c r="AV34" s="1779"/>
      <c r="AW34" s="1779"/>
      <c r="AX34" s="1859" t="s">
        <v>0</v>
      </c>
      <c r="AY34" s="1859"/>
      <c r="AZ34" s="1860"/>
      <c r="BA34" s="1860"/>
      <c r="BB34" s="1860"/>
      <c r="BC34" s="1860"/>
      <c r="BD34" s="1860"/>
      <c r="BE34" s="1860"/>
      <c r="BF34" s="1860"/>
      <c r="BG34" s="1860"/>
      <c r="BH34" s="1860"/>
      <c r="BI34" s="1860"/>
      <c r="BJ34" s="1860"/>
      <c r="BK34" s="1860"/>
      <c r="BL34" s="1860"/>
      <c r="BM34" s="1860"/>
      <c r="BN34" s="1860"/>
      <c r="BO34" s="1861" t="s">
        <v>1</v>
      </c>
      <c r="BP34" s="1862"/>
      <c r="BQ34" s="895" t="s">
        <v>0</v>
      </c>
      <c r="BR34" s="1854"/>
      <c r="BS34" s="1854"/>
      <c r="BT34" s="1854"/>
      <c r="BU34" s="1854"/>
      <c r="BV34" s="1854"/>
      <c r="BW34" s="1854"/>
      <c r="BX34" s="1854"/>
      <c r="BY34" s="1854"/>
      <c r="BZ34" s="1854"/>
      <c r="CA34" s="1854"/>
      <c r="CB34" s="1854"/>
      <c r="CC34" s="1854"/>
      <c r="CD34" s="1854"/>
      <c r="CE34" s="1854"/>
      <c r="CF34" s="1854"/>
      <c r="CG34" s="1854"/>
      <c r="CH34" s="1854"/>
      <c r="CI34" s="1854"/>
      <c r="CJ34" s="896" t="s">
        <v>1</v>
      </c>
      <c r="CK34" s="1779" t="s">
        <v>2</v>
      </c>
      <c r="CL34" s="1779"/>
      <c r="CM34" s="1779"/>
      <c r="CN34" s="1779"/>
      <c r="CO34" s="1779"/>
      <c r="CP34" s="1779"/>
      <c r="CQ34" s="1779"/>
      <c r="CR34" s="1779"/>
      <c r="CS34" s="1779"/>
      <c r="CT34" s="1779"/>
      <c r="CU34" s="1779"/>
      <c r="CV34" s="1779"/>
      <c r="CW34" s="1779"/>
      <c r="CX34" s="1779"/>
      <c r="CY34" s="1779"/>
      <c r="CZ34" s="1779"/>
      <c r="DA34" s="1779"/>
      <c r="DB34" s="1779"/>
      <c r="DC34" s="1779"/>
      <c r="DD34" s="1779" t="s">
        <v>2</v>
      </c>
      <c r="DE34" s="1779"/>
      <c r="DF34" s="1779"/>
      <c r="DG34" s="1779"/>
      <c r="DH34" s="1779"/>
      <c r="DI34" s="1779"/>
      <c r="DJ34" s="1779"/>
      <c r="DK34" s="1779"/>
      <c r="DL34" s="1779"/>
      <c r="DM34" s="1779"/>
      <c r="DN34" s="1779"/>
      <c r="DO34" s="1779"/>
      <c r="DP34" s="1779"/>
      <c r="DQ34" s="1779"/>
      <c r="DR34" s="1779"/>
      <c r="DS34" s="1779"/>
      <c r="DT34" s="1779"/>
      <c r="DU34" s="1779"/>
      <c r="DV34" s="1779"/>
      <c r="DW34" s="1810"/>
      <c r="DX34" s="1810"/>
      <c r="DY34" s="1810"/>
      <c r="DZ34" s="1810"/>
      <c r="EA34" s="1810"/>
      <c r="EB34" s="1810"/>
      <c r="EC34" s="1810"/>
      <c r="ED34" s="1810"/>
      <c r="EE34" s="1810"/>
      <c r="EF34" s="1810"/>
      <c r="EG34" s="1810"/>
      <c r="EH34" s="1810"/>
      <c r="EI34" s="1810"/>
      <c r="EJ34" s="1810"/>
      <c r="EK34" s="1810"/>
      <c r="EL34" s="1810"/>
      <c r="EM34" s="1810"/>
      <c r="EN34" s="1810"/>
      <c r="EO34" s="1810"/>
      <c r="EP34" s="1810"/>
      <c r="EQ34" s="1858" t="s">
        <v>0</v>
      </c>
      <c r="ER34" s="1859"/>
      <c r="ES34" s="1866">
        <f>ABS(-AZ34-BR34+DW34)</f>
        <v>0</v>
      </c>
      <c r="ET34" s="1866"/>
      <c r="EU34" s="1866"/>
      <c r="EV34" s="1866"/>
      <c r="EW34" s="1866"/>
      <c r="EX34" s="1866"/>
      <c r="EY34" s="1866"/>
      <c r="EZ34" s="1866"/>
      <c r="FA34" s="1866"/>
      <c r="FB34" s="1866"/>
      <c r="FC34" s="1866"/>
      <c r="FD34" s="1866"/>
      <c r="FE34" s="1866"/>
      <c r="FF34" s="1866"/>
      <c r="FG34" s="1866"/>
      <c r="FH34" s="1866"/>
      <c r="FI34" s="1861" t="s">
        <v>1</v>
      </c>
      <c r="FJ34" s="1867"/>
    </row>
    <row r="35" spans="1:166" s="130" customFormat="1" ht="12">
      <c r="A35" s="495"/>
      <c r="B35" s="311"/>
      <c r="C35" s="1644" t="s">
        <v>784</v>
      </c>
      <c r="D35" s="1644"/>
      <c r="E35" s="1644"/>
      <c r="F35" s="1644"/>
      <c r="G35" s="1644"/>
      <c r="H35" s="1644"/>
      <c r="I35" s="1644"/>
      <c r="J35" s="1644"/>
      <c r="K35" s="1644"/>
      <c r="L35" s="1644"/>
      <c r="M35" s="1644"/>
      <c r="N35" s="1644"/>
      <c r="O35" s="1644"/>
      <c r="P35" s="1644"/>
      <c r="Q35" s="1644"/>
      <c r="R35" s="1644"/>
      <c r="S35" s="1644"/>
      <c r="T35" s="1644"/>
      <c r="U35" s="1644"/>
      <c r="V35" s="1644"/>
      <c r="W35" s="1644"/>
      <c r="X35" s="1644"/>
      <c r="Y35" s="1644"/>
      <c r="Z35" s="1644"/>
      <c r="AA35" s="1644"/>
      <c r="AB35" s="1644"/>
      <c r="AC35" s="1644"/>
      <c r="AD35" s="1644"/>
      <c r="AE35" s="1644"/>
      <c r="AF35" s="1644"/>
      <c r="AG35" s="1644"/>
      <c r="AH35" s="1644"/>
      <c r="AI35" s="1644"/>
      <c r="AJ35" s="1644"/>
      <c r="AK35" s="1644"/>
      <c r="AL35" s="1644"/>
      <c r="AM35" s="1644"/>
      <c r="AN35" s="1644"/>
      <c r="AO35" s="1644"/>
      <c r="AP35" s="1644"/>
      <c r="AQ35" s="1644"/>
      <c r="AR35" s="1644"/>
      <c r="AS35" s="1644"/>
      <c r="AT35" s="1779">
        <v>3226</v>
      </c>
      <c r="AU35" s="1779"/>
      <c r="AV35" s="1779"/>
      <c r="AW35" s="1779"/>
      <c r="AX35" s="1837"/>
      <c r="AY35" s="1810"/>
      <c r="AZ35" s="1810"/>
      <c r="BA35" s="1810"/>
      <c r="BB35" s="1810"/>
      <c r="BC35" s="1810"/>
      <c r="BD35" s="1810"/>
      <c r="BE35" s="1810"/>
      <c r="BF35" s="1810"/>
      <c r="BG35" s="1810"/>
      <c r="BH35" s="1810"/>
      <c r="BI35" s="1810"/>
      <c r="BJ35" s="1810"/>
      <c r="BK35" s="1810"/>
      <c r="BL35" s="1810"/>
      <c r="BM35" s="1810"/>
      <c r="BN35" s="1810"/>
      <c r="BO35" s="1810"/>
      <c r="BP35" s="1838"/>
      <c r="BQ35" s="1810"/>
      <c r="BR35" s="1810"/>
      <c r="BS35" s="1810"/>
      <c r="BT35" s="1810"/>
      <c r="BU35" s="1810"/>
      <c r="BV35" s="1810"/>
      <c r="BW35" s="1810"/>
      <c r="BX35" s="1810"/>
      <c r="BY35" s="1810"/>
      <c r="BZ35" s="1810"/>
      <c r="CA35" s="1810"/>
      <c r="CB35" s="1810"/>
      <c r="CC35" s="1810"/>
      <c r="CD35" s="1810"/>
      <c r="CE35" s="1810"/>
      <c r="CF35" s="1810"/>
      <c r="CG35" s="1810"/>
      <c r="CH35" s="1810"/>
      <c r="CI35" s="1810"/>
      <c r="CJ35" s="1810"/>
      <c r="CK35" s="1810"/>
      <c r="CL35" s="1810"/>
      <c r="CM35" s="1810"/>
      <c r="CN35" s="1810"/>
      <c r="CO35" s="1810"/>
      <c r="CP35" s="1810"/>
      <c r="CQ35" s="1810"/>
      <c r="CR35" s="1810"/>
      <c r="CS35" s="1810"/>
      <c r="CT35" s="1810"/>
      <c r="CU35" s="1810"/>
      <c r="CV35" s="1810"/>
      <c r="CW35" s="1810"/>
      <c r="CX35" s="1810"/>
      <c r="CY35" s="1810"/>
      <c r="CZ35" s="1810"/>
      <c r="DA35" s="1810"/>
      <c r="DB35" s="1810"/>
      <c r="DC35" s="1810"/>
      <c r="DD35" s="1810"/>
      <c r="DE35" s="1810"/>
      <c r="DF35" s="1810"/>
      <c r="DG35" s="1810"/>
      <c r="DH35" s="1810"/>
      <c r="DI35" s="1810"/>
      <c r="DJ35" s="1810"/>
      <c r="DK35" s="1810"/>
      <c r="DL35" s="1810"/>
      <c r="DM35" s="1810"/>
      <c r="DN35" s="1810"/>
      <c r="DO35" s="1810"/>
      <c r="DP35" s="1810"/>
      <c r="DQ35" s="1810"/>
      <c r="DR35" s="1810"/>
      <c r="DS35" s="1810"/>
      <c r="DT35" s="1810"/>
      <c r="DU35" s="1810"/>
      <c r="DV35" s="1810"/>
      <c r="DW35" s="1810"/>
      <c r="DX35" s="1810"/>
      <c r="DY35" s="1810"/>
      <c r="DZ35" s="1810"/>
      <c r="EA35" s="1810"/>
      <c r="EB35" s="1810"/>
      <c r="EC35" s="1810"/>
      <c r="ED35" s="1810"/>
      <c r="EE35" s="1810"/>
      <c r="EF35" s="1810"/>
      <c r="EG35" s="1810"/>
      <c r="EH35" s="1810"/>
      <c r="EI35" s="1810"/>
      <c r="EJ35" s="1810"/>
      <c r="EK35" s="1810"/>
      <c r="EL35" s="1810"/>
      <c r="EM35" s="1810"/>
      <c r="EN35" s="1810"/>
      <c r="EO35" s="1810"/>
      <c r="EP35" s="1810"/>
      <c r="EQ35" s="1858" t="s">
        <v>0</v>
      </c>
      <c r="ER35" s="1859"/>
      <c r="ES35" s="1866">
        <f>ABS(SUM(AX35:EP35))</f>
        <v>0</v>
      </c>
      <c r="ET35" s="1866"/>
      <c r="EU35" s="1866"/>
      <c r="EV35" s="1866"/>
      <c r="EW35" s="1866"/>
      <c r="EX35" s="1866"/>
      <c r="EY35" s="1866"/>
      <c r="EZ35" s="1866"/>
      <c r="FA35" s="1866"/>
      <c r="FB35" s="1866"/>
      <c r="FC35" s="1866"/>
      <c r="FD35" s="1866"/>
      <c r="FE35" s="1866"/>
      <c r="FF35" s="1866"/>
      <c r="FG35" s="1866"/>
      <c r="FH35" s="1866"/>
      <c r="FI35" s="1861" t="s">
        <v>1</v>
      </c>
      <c r="FJ35" s="1867"/>
    </row>
    <row r="36" spans="1:166" s="130" customFormat="1" ht="12">
      <c r="A36" s="495"/>
      <c r="B36" s="311"/>
      <c r="C36" s="1644" t="s">
        <v>789</v>
      </c>
      <c r="D36" s="1644"/>
      <c r="E36" s="1644"/>
      <c r="F36" s="1644"/>
      <c r="G36" s="1644"/>
      <c r="H36" s="1644"/>
      <c r="I36" s="1644"/>
      <c r="J36" s="1644"/>
      <c r="K36" s="1644"/>
      <c r="L36" s="1644"/>
      <c r="M36" s="1644"/>
      <c r="N36" s="1644"/>
      <c r="O36" s="1644"/>
      <c r="P36" s="1644"/>
      <c r="Q36" s="1644"/>
      <c r="R36" s="1644"/>
      <c r="S36" s="1644"/>
      <c r="T36" s="1644"/>
      <c r="U36" s="1644"/>
      <c r="V36" s="1644"/>
      <c r="W36" s="1644"/>
      <c r="X36" s="1644"/>
      <c r="Y36" s="1644"/>
      <c r="Z36" s="1644"/>
      <c r="AA36" s="1644"/>
      <c r="AB36" s="1644"/>
      <c r="AC36" s="1644"/>
      <c r="AD36" s="1644"/>
      <c r="AE36" s="1644"/>
      <c r="AF36" s="1644"/>
      <c r="AG36" s="1644"/>
      <c r="AH36" s="1644"/>
      <c r="AI36" s="1644"/>
      <c r="AJ36" s="1644"/>
      <c r="AK36" s="1644"/>
      <c r="AL36" s="1644"/>
      <c r="AM36" s="1644"/>
      <c r="AN36" s="1644"/>
      <c r="AO36" s="1644"/>
      <c r="AP36" s="1644"/>
      <c r="AQ36" s="1644"/>
      <c r="AR36" s="1644"/>
      <c r="AS36" s="1644"/>
      <c r="AT36" s="1779">
        <v>3227</v>
      </c>
      <c r="AU36" s="1779"/>
      <c r="AV36" s="1779"/>
      <c r="AW36" s="1779"/>
      <c r="AX36" s="1833" t="s">
        <v>2</v>
      </c>
      <c r="AY36" s="1779"/>
      <c r="AZ36" s="1779"/>
      <c r="BA36" s="1779"/>
      <c r="BB36" s="1779"/>
      <c r="BC36" s="1779"/>
      <c r="BD36" s="1779"/>
      <c r="BE36" s="1779"/>
      <c r="BF36" s="1779"/>
      <c r="BG36" s="1779"/>
      <c r="BH36" s="1779"/>
      <c r="BI36" s="1779"/>
      <c r="BJ36" s="1779"/>
      <c r="BK36" s="1779"/>
      <c r="BL36" s="1779"/>
      <c r="BM36" s="1779"/>
      <c r="BN36" s="1779"/>
      <c r="BO36" s="1779"/>
      <c r="BP36" s="1834"/>
      <c r="BQ36" s="1779" t="s">
        <v>2</v>
      </c>
      <c r="BR36" s="1779"/>
      <c r="BS36" s="1779"/>
      <c r="BT36" s="1779"/>
      <c r="BU36" s="1779"/>
      <c r="BV36" s="1779"/>
      <c r="BW36" s="1779"/>
      <c r="BX36" s="1779"/>
      <c r="BY36" s="1779"/>
      <c r="BZ36" s="1779"/>
      <c r="CA36" s="1779"/>
      <c r="CB36" s="1779"/>
      <c r="CC36" s="1779"/>
      <c r="CD36" s="1779"/>
      <c r="CE36" s="1779"/>
      <c r="CF36" s="1779"/>
      <c r="CG36" s="1779"/>
      <c r="CH36" s="1779"/>
      <c r="CI36" s="1779"/>
      <c r="CJ36" s="1779"/>
      <c r="CK36" s="1779" t="s">
        <v>2</v>
      </c>
      <c r="CL36" s="1779"/>
      <c r="CM36" s="1779"/>
      <c r="CN36" s="1779"/>
      <c r="CO36" s="1779"/>
      <c r="CP36" s="1779"/>
      <c r="CQ36" s="1779"/>
      <c r="CR36" s="1779"/>
      <c r="CS36" s="1779"/>
      <c r="CT36" s="1779"/>
      <c r="CU36" s="1779"/>
      <c r="CV36" s="1779"/>
      <c r="CW36" s="1779"/>
      <c r="CX36" s="1779"/>
      <c r="CY36" s="1779"/>
      <c r="CZ36" s="1779"/>
      <c r="DA36" s="1779"/>
      <c r="DB36" s="1779"/>
      <c r="DC36" s="1779"/>
      <c r="DD36" s="1779" t="s">
        <v>2</v>
      </c>
      <c r="DE36" s="1779"/>
      <c r="DF36" s="1779"/>
      <c r="DG36" s="1779"/>
      <c r="DH36" s="1779"/>
      <c r="DI36" s="1779"/>
      <c r="DJ36" s="1779"/>
      <c r="DK36" s="1779"/>
      <c r="DL36" s="1779"/>
      <c r="DM36" s="1779"/>
      <c r="DN36" s="1779"/>
      <c r="DO36" s="1779"/>
      <c r="DP36" s="1779"/>
      <c r="DQ36" s="1779"/>
      <c r="DR36" s="1779"/>
      <c r="DS36" s="1779"/>
      <c r="DT36" s="1779"/>
      <c r="DU36" s="1779"/>
      <c r="DV36" s="1779"/>
      <c r="DW36" s="1858" t="s">
        <v>0</v>
      </c>
      <c r="DX36" s="1859"/>
      <c r="DY36" s="1860"/>
      <c r="DZ36" s="1860"/>
      <c r="EA36" s="1860"/>
      <c r="EB36" s="1860"/>
      <c r="EC36" s="1860"/>
      <c r="ED36" s="1860"/>
      <c r="EE36" s="1860"/>
      <c r="EF36" s="1860"/>
      <c r="EG36" s="1860"/>
      <c r="EH36" s="1860"/>
      <c r="EI36" s="1860"/>
      <c r="EJ36" s="1860"/>
      <c r="EK36" s="1860"/>
      <c r="EL36" s="1860"/>
      <c r="EM36" s="1860"/>
      <c r="EN36" s="1860"/>
      <c r="EO36" s="1861" t="s">
        <v>1</v>
      </c>
      <c r="EP36" s="1862"/>
      <c r="EQ36" s="1858" t="s">
        <v>0</v>
      </c>
      <c r="ER36" s="1859"/>
      <c r="ES36" s="1866">
        <f>ABS(SUM(AX36:EP36))</f>
        <v>0</v>
      </c>
      <c r="ET36" s="1866"/>
      <c r="EU36" s="1866"/>
      <c r="EV36" s="1866"/>
      <c r="EW36" s="1866"/>
      <c r="EX36" s="1866"/>
      <c r="EY36" s="1866"/>
      <c r="EZ36" s="1866"/>
      <c r="FA36" s="1866"/>
      <c r="FB36" s="1866"/>
      <c r="FC36" s="1866"/>
      <c r="FD36" s="1866"/>
      <c r="FE36" s="1866"/>
      <c r="FF36" s="1866"/>
      <c r="FG36" s="1866"/>
      <c r="FH36" s="1866"/>
      <c r="FI36" s="1861" t="s">
        <v>1</v>
      </c>
      <c r="FJ36" s="1867"/>
    </row>
    <row r="37" spans="1:166" s="130" customFormat="1" ht="12">
      <c r="A37" s="495"/>
      <c r="B37" s="311"/>
      <c r="C37" s="1861" t="s">
        <v>790</v>
      </c>
      <c r="D37" s="1861"/>
      <c r="E37" s="1861"/>
      <c r="F37" s="1861"/>
      <c r="G37" s="1861"/>
      <c r="H37" s="1861"/>
      <c r="I37" s="1861"/>
      <c r="J37" s="1861"/>
      <c r="K37" s="1861"/>
      <c r="L37" s="1861"/>
      <c r="M37" s="1861"/>
      <c r="N37" s="1861"/>
      <c r="O37" s="1861"/>
      <c r="P37" s="1861"/>
      <c r="Q37" s="1861"/>
      <c r="R37" s="1861"/>
      <c r="S37" s="1861"/>
      <c r="T37" s="1861"/>
      <c r="U37" s="1861"/>
      <c r="V37" s="1861"/>
      <c r="W37" s="1861"/>
      <c r="X37" s="1861"/>
      <c r="Y37" s="1861"/>
      <c r="Z37" s="1861"/>
      <c r="AA37" s="1861"/>
      <c r="AB37" s="1861"/>
      <c r="AC37" s="1861"/>
      <c r="AD37" s="1861"/>
      <c r="AE37" s="1861"/>
      <c r="AF37" s="1861"/>
      <c r="AG37" s="1861"/>
      <c r="AH37" s="1861"/>
      <c r="AI37" s="1861"/>
      <c r="AJ37" s="1861"/>
      <c r="AK37" s="1861"/>
      <c r="AL37" s="1861"/>
      <c r="AM37" s="1861"/>
      <c r="AN37" s="1861"/>
      <c r="AO37" s="1861"/>
      <c r="AP37" s="1861"/>
      <c r="AQ37" s="1861"/>
      <c r="AR37" s="1861"/>
      <c r="AS37" s="1861"/>
      <c r="AT37" s="1779">
        <v>3230</v>
      </c>
      <c r="AU37" s="1779"/>
      <c r="AV37" s="1779"/>
      <c r="AW37" s="1779"/>
      <c r="AX37" s="1833" t="s">
        <v>2</v>
      </c>
      <c r="AY37" s="1779"/>
      <c r="AZ37" s="1779"/>
      <c r="BA37" s="1779"/>
      <c r="BB37" s="1779"/>
      <c r="BC37" s="1779"/>
      <c r="BD37" s="1779"/>
      <c r="BE37" s="1779"/>
      <c r="BF37" s="1779"/>
      <c r="BG37" s="1779"/>
      <c r="BH37" s="1779"/>
      <c r="BI37" s="1779"/>
      <c r="BJ37" s="1779"/>
      <c r="BK37" s="1779"/>
      <c r="BL37" s="1779"/>
      <c r="BM37" s="1779"/>
      <c r="BN37" s="1779"/>
      <c r="BO37" s="1779"/>
      <c r="BP37" s="1834"/>
      <c r="BQ37" s="1779" t="s">
        <v>2</v>
      </c>
      <c r="BR37" s="1779"/>
      <c r="BS37" s="1779"/>
      <c r="BT37" s="1779"/>
      <c r="BU37" s="1779"/>
      <c r="BV37" s="1779"/>
      <c r="BW37" s="1779"/>
      <c r="BX37" s="1779"/>
      <c r="BY37" s="1779"/>
      <c r="BZ37" s="1779"/>
      <c r="CA37" s="1779"/>
      <c r="CB37" s="1779"/>
      <c r="CC37" s="1779"/>
      <c r="CD37" s="1779"/>
      <c r="CE37" s="1779"/>
      <c r="CF37" s="1779"/>
      <c r="CG37" s="1779"/>
      <c r="CH37" s="1779"/>
      <c r="CI37" s="1779"/>
      <c r="CJ37" s="1779"/>
      <c r="CK37" s="1810"/>
      <c r="CL37" s="1810"/>
      <c r="CM37" s="1810"/>
      <c r="CN37" s="1810"/>
      <c r="CO37" s="1810"/>
      <c r="CP37" s="1810"/>
      <c r="CQ37" s="1810"/>
      <c r="CR37" s="1810"/>
      <c r="CS37" s="1810"/>
      <c r="CT37" s="1810"/>
      <c r="CU37" s="1810"/>
      <c r="CV37" s="1810"/>
      <c r="CW37" s="1810"/>
      <c r="CX37" s="1810"/>
      <c r="CY37" s="1810"/>
      <c r="CZ37" s="1810"/>
      <c r="DA37" s="1810"/>
      <c r="DB37" s="1810"/>
      <c r="DC37" s="1810"/>
      <c r="DD37" s="1779" t="s">
        <v>2</v>
      </c>
      <c r="DE37" s="1779"/>
      <c r="DF37" s="1779"/>
      <c r="DG37" s="1779"/>
      <c r="DH37" s="1779"/>
      <c r="DI37" s="1779"/>
      <c r="DJ37" s="1779"/>
      <c r="DK37" s="1779"/>
      <c r="DL37" s="1779"/>
      <c r="DM37" s="1779"/>
      <c r="DN37" s="1779"/>
      <c r="DO37" s="1779"/>
      <c r="DP37" s="1779"/>
      <c r="DQ37" s="1779"/>
      <c r="DR37" s="1779"/>
      <c r="DS37" s="1779"/>
      <c r="DT37" s="1779"/>
      <c r="DU37" s="1779"/>
      <c r="DV37" s="1779"/>
      <c r="DW37" s="1810"/>
      <c r="DX37" s="1810"/>
      <c r="DY37" s="1810"/>
      <c r="DZ37" s="1810"/>
      <c r="EA37" s="1810"/>
      <c r="EB37" s="1810"/>
      <c r="EC37" s="1810"/>
      <c r="ED37" s="1810"/>
      <c r="EE37" s="1810"/>
      <c r="EF37" s="1810"/>
      <c r="EG37" s="1810"/>
      <c r="EH37" s="1810"/>
      <c r="EI37" s="1810"/>
      <c r="EJ37" s="1810"/>
      <c r="EK37" s="1810"/>
      <c r="EL37" s="1810"/>
      <c r="EM37" s="1810"/>
      <c r="EN37" s="1810"/>
      <c r="EO37" s="1810"/>
      <c r="EP37" s="1810"/>
      <c r="EQ37" s="1779" t="s">
        <v>2</v>
      </c>
      <c r="ER37" s="1779"/>
      <c r="ES37" s="1779"/>
      <c r="ET37" s="1779"/>
      <c r="EU37" s="1779"/>
      <c r="EV37" s="1779"/>
      <c r="EW37" s="1779"/>
      <c r="EX37" s="1779"/>
      <c r="EY37" s="1779"/>
      <c r="EZ37" s="1779"/>
      <c r="FA37" s="1779"/>
      <c r="FB37" s="1779"/>
      <c r="FC37" s="1779"/>
      <c r="FD37" s="1779"/>
      <c r="FE37" s="1779"/>
      <c r="FF37" s="1779"/>
      <c r="FG37" s="1779"/>
      <c r="FH37" s="1779"/>
      <c r="FI37" s="1779"/>
      <c r="FJ37" s="1868"/>
    </row>
    <row r="38" spans="1:166" s="130" customFormat="1" ht="12">
      <c r="A38" s="495"/>
      <c r="B38" s="311"/>
      <c r="C38" s="1861" t="s">
        <v>791</v>
      </c>
      <c r="D38" s="1861"/>
      <c r="E38" s="1861"/>
      <c r="F38" s="1861"/>
      <c r="G38" s="1861"/>
      <c r="H38" s="1861"/>
      <c r="I38" s="1861"/>
      <c r="J38" s="1861"/>
      <c r="K38" s="1861"/>
      <c r="L38" s="1861"/>
      <c r="M38" s="1861"/>
      <c r="N38" s="1861"/>
      <c r="O38" s="1861"/>
      <c r="P38" s="1861"/>
      <c r="Q38" s="1861"/>
      <c r="R38" s="1861"/>
      <c r="S38" s="1861"/>
      <c r="T38" s="1861"/>
      <c r="U38" s="1861"/>
      <c r="V38" s="1861"/>
      <c r="W38" s="1861"/>
      <c r="X38" s="1861"/>
      <c r="Y38" s="1861"/>
      <c r="Z38" s="1861"/>
      <c r="AA38" s="1861"/>
      <c r="AB38" s="1861"/>
      <c r="AC38" s="1861"/>
      <c r="AD38" s="1861"/>
      <c r="AE38" s="1861"/>
      <c r="AF38" s="1861"/>
      <c r="AG38" s="1861"/>
      <c r="AH38" s="1861"/>
      <c r="AI38" s="1861"/>
      <c r="AJ38" s="1861"/>
      <c r="AK38" s="1861"/>
      <c r="AL38" s="1861"/>
      <c r="AM38" s="1861"/>
      <c r="AN38" s="1861"/>
      <c r="AO38" s="1861"/>
      <c r="AP38" s="1861"/>
      <c r="AQ38" s="1861"/>
      <c r="AR38" s="1861"/>
      <c r="AS38" s="1861"/>
      <c r="AT38" s="1779">
        <v>3240</v>
      </c>
      <c r="AU38" s="1779"/>
      <c r="AV38" s="1779"/>
      <c r="AW38" s="1779"/>
      <c r="AX38" s="1833" t="s">
        <v>2</v>
      </c>
      <c r="AY38" s="1779"/>
      <c r="AZ38" s="1779"/>
      <c r="BA38" s="1779"/>
      <c r="BB38" s="1779"/>
      <c r="BC38" s="1779"/>
      <c r="BD38" s="1779"/>
      <c r="BE38" s="1779"/>
      <c r="BF38" s="1779"/>
      <c r="BG38" s="1779"/>
      <c r="BH38" s="1779"/>
      <c r="BI38" s="1779"/>
      <c r="BJ38" s="1779"/>
      <c r="BK38" s="1779"/>
      <c r="BL38" s="1779"/>
      <c r="BM38" s="1779"/>
      <c r="BN38" s="1779"/>
      <c r="BO38" s="1779"/>
      <c r="BP38" s="1834"/>
      <c r="BQ38" s="1779" t="s">
        <v>2</v>
      </c>
      <c r="BR38" s="1779"/>
      <c r="BS38" s="1779"/>
      <c r="BT38" s="1779"/>
      <c r="BU38" s="1779"/>
      <c r="BV38" s="1779"/>
      <c r="BW38" s="1779"/>
      <c r="BX38" s="1779"/>
      <c r="BY38" s="1779"/>
      <c r="BZ38" s="1779"/>
      <c r="CA38" s="1779"/>
      <c r="CB38" s="1779"/>
      <c r="CC38" s="1779"/>
      <c r="CD38" s="1779"/>
      <c r="CE38" s="1779"/>
      <c r="CF38" s="1779"/>
      <c r="CG38" s="1779"/>
      <c r="CH38" s="1779"/>
      <c r="CI38" s="1779"/>
      <c r="CJ38" s="1779"/>
      <c r="CK38" s="1779" t="s">
        <v>2</v>
      </c>
      <c r="CL38" s="1779"/>
      <c r="CM38" s="1779"/>
      <c r="CN38" s="1779"/>
      <c r="CO38" s="1779"/>
      <c r="CP38" s="1779"/>
      <c r="CQ38" s="1779"/>
      <c r="CR38" s="1779"/>
      <c r="CS38" s="1779"/>
      <c r="CT38" s="1779"/>
      <c r="CU38" s="1779"/>
      <c r="CV38" s="1779"/>
      <c r="CW38" s="1779"/>
      <c r="CX38" s="1779"/>
      <c r="CY38" s="1779"/>
      <c r="CZ38" s="1779"/>
      <c r="DA38" s="1779"/>
      <c r="DB38" s="1779"/>
      <c r="DC38" s="1779"/>
      <c r="DD38" s="1810">
        <v>66239</v>
      </c>
      <c r="DE38" s="1810"/>
      <c r="DF38" s="1810"/>
      <c r="DG38" s="1810"/>
      <c r="DH38" s="1810"/>
      <c r="DI38" s="1810"/>
      <c r="DJ38" s="1810"/>
      <c r="DK38" s="1810"/>
      <c r="DL38" s="1810"/>
      <c r="DM38" s="1810"/>
      <c r="DN38" s="1810"/>
      <c r="DO38" s="1810"/>
      <c r="DP38" s="1810"/>
      <c r="DQ38" s="1810"/>
      <c r="DR38" s="1810"/>
      <c r="DS38" s="1810"/>
      <c r="DT38" s="1810"/>
      <c r="DU38" s="1810"/>
      <c r="DV38" s="1810"/>
      <c r="DW38" s="1858" t="s">
        <v>0</v>
      </c>
      <c r="DX38" s="1859"/>
      <c r="DY38" s="1860">
        <v>66239</v>
      </c>
      <c r="DZ38" s="1860"/>
      <c r="EA38" s="1860"/>
      <c r="EB38" s="1860"/>
      <c r="EC38" s="1860"/>
      <c r="ED38" s="1860"/>
      <c r="EE38" s="1860"/>
      <c r="EF38" s="1860"/>
      <c r="EG38" s="1860"/>
      <c r="EH38" s="1860"/>
      <c r="EI38" s="1860"/>
      <c r="EJ38" s="1860"/>
      <c r="EK38" s="1860"/>
      <c r="EL38" s="1860"/>
      <c r="EM38" s="1860"/>
      <c r="EN38" s="1860"/>
      <c r="EO38" s="1861" t="s">
        <v>1</v>
      </c>
      <c r="EP38" s="1862"/>
      <c r="EQ38" s="1779" t="s">
        <v>2</v>
      </c>
      <c r="ER38" s="1779"/>
      <c r="ES38" s="1779"/>
      <c r="ET38" s="1779"/>
      <c r="EU38" s="1779"/>
      <c r="EV38" s="1779"/>
      <c r="EW38" s="1779"/>
      <c r="EX38" s="1779"/>
      <c r="EY38" s="1779"/>
      <c r="EZ38" s="1779"/>
      <c r="FA38" s="1779"/>
      <c r="FB38" s="1779"/>
      <c r="FC38" s="1779"/>
      <c r="FD38" s="1779"/>
      <c r="FE38" s="1779"/>
      <c r="FF38" s="1779"/>
      <c r="FG38" s="1779"/>
      <c r="FH38" s="1779"/>
      <c r="FI38" s="1779"/>
      <c r="FJ38" s="1868"/>
    </row>
    <row r="39" spans="1:166" s="130" customFormat="1" ht="12">
      <c r="A39" s="495" t="s">
        <v>214</v>
      </c>
      <c r="B39" s="310"/>
      <c r="C39" s="1855" t="s">
        <v>1463</v>
      </c>
      <c r="D39" s="1855"/>
      <c r="E39" s="1855"/>
      <c r="F39" s="1855"/>
      <c r="G39" s="1855"/>
      <c r="H39" s="1855"/>
      <c r="I39" s="1855"/>
      <c r="J39" s="1855"/>
      <c r="K39" s="1855"/>
      <c r="L39" s="1855"/>
      <c r="M39" s="1855"/>
      <c r="N39" s="1855"/>
      <c r="O39" s="1855"/>
      <c r="P39" s="1855"/>
      <c r="Q39" s="1855"/>
      <c r="R39" s="1855"/>
      <c r="S39" s="1855"/>
      <c r="T39" s="1855"/>
      <c r="U39" s="1855"/>
      <c r="V39" s="1855"/>
      <c r="W39" s="1855"/>
      <c r="X39" s="1855"/>
      <c r="Y39" s="1855"/>
      <c r="Z39" s="1855"/>
      <c r="AA39" s="1855"/>
      <c r="AB39" s="1855"/>
      <c r="AC39" s="1855"/>
      <c r="AD39" s="1855"/>
      <c r="AE39" s="1855"/>
      <c r="AF39" s="1855"/>
      <c r="AG39" s="1855"/>
      <c r="AH39" s="1855"/>
      <c r="AI39" s="1855"/>
      <c r="AJ39" s="1855"/>
      <c r="AK39" s="1855"/>
      <c r="AL39" s="1871">
        <v>10</v>
      </c>
      <c r="AM39" s="1871"/>
      <c r="AN39" s="1871"/>
      <c r="AO39" s="315" t="s">
        <v>283</v>
      </c>
      <c r="AP39" s="315"/>
      <c r="AQ39" s="315"/>
      <c r="AR39" s="316" t="s">
        <v>8</v>
      </c>
      <c r="AS39" s="416"/>
      <c r="AT39" s="1779">
        <v>3200</v>
      </c>
      <c r="AU39" s="1779"/>
      <c r="AV39" s="1779"/>
      <c r="AW39" s="1779"/>
      <c r="AX39" s="1872">
        <f>'F1'!DY95</f>
        <v>4221794</v>
      </c>
      <c r="AY39" s="1863"/>
      <c r="AZ39" s="1863"/>
      <c r="BA39" s="1863"/>
      <c r="BB39" s="1863"/>
      <c r="BC39" s="1863"/>
      <c r="BD39" s="1863"/>
      <c r="BE39" s="1863"/>
      <c r="BF39" s="1863"/>
      <c r="BG39" s="1863"/>
      <c r="BH39" s="1863"/>
      <c r="BI39" s="1863"/>
      <c r="BJ39" s="1863"/>
      <c r="BK39" s="1863"/>
      <c r="BL39" s="1863"/>
      <c r="BM39" s="1863"/>
      <c r="BN39" s="1863"/>
      <c r="BO39" s="1863"/>
      <c r="BP39" s="1873"/>
      <c r="BQ39" s="1848" t="s">
        <v>0</v>
      </c>
      <c r="BR39" s="1849"/>
      <c r="BS39" s="1863">
        <f>'F1'!EA96</f>
        <v>0</v>
      </c>
      <c r="BT39" s="1863"/>
      <c r="BU39" s="1863"/>
      <c r="BV39" s="1863"/>
      <c r="BW39" s="1863"/>
      <c r="BX39" s="1863"/>
      <c r="BY39" s="1863"/>
      <c r="BZ39" s="1863"/>
      <c r="CA39" s="1863"/>
      <c r="CB39" s="1863"/>
      <c r="CC39" s="1863"/>
      <c r="CD39" s="1863"/>
      <c r="CE39" s="1863"/>
      <c r="CF39" s="1863"/>
      <c r="CG39" s="1863"/>
      <c r="CH39" s="1863"/>
      <c r="CI39" s="1855" t="s">
        <v>1</v>
      </c>
      <c r="CJ39" s="1856"/>
      <c r="CK39" s="1872">
        <f>'F1'!DY98+'F1'!DY97</f>
        <v>33269936</v>
      </c>
      <c r="CL39" s="1863"/>
      <c r="CM39" s="1863"/>
      <c r="CN39" s="1863"/>
      <c r="CO39" s="1863"/>
      <c r="CP39" s="1863"/>
      <c r="CQ39" s="1863"/>
      <c r="CR39" s="1863"/>
      <c r="CS39" s="1863"/>
      <c r="CT39" s="1863"/>
      <c r="CU39" s="1863"/>
      <c r="CV39" s="1863"/>
      <c r="CW39" s="1863"/>
      <c r="CX39" s="1863"/>
      <c r="CY39" s="1863"/>
      <c r="CZ39" s="1863"/>
      <c r="DA39" s="1863"/>
      <c r="DB39" s="1863"/>
      <c r="DC39" s="1873"/>
      <c r="DD39" s="1872">
        <f>'F1'!DY99</f>
        <v>174484</v>
      </c>
      <c r="DE39" s="1863"/>
      <c r="DF39" s="1863"/>
      <c r="DG39" s="1863"/>
      <c r="DH39" s="1863"/>
      <c r="DI39" s="1863"/>
      <c r="DJ39" s="1863"/>
      <c r="DK39" s="1863"/>
      <c r="DL39" s="1863"/>
      <c r="DM39" s="1863"/>
      <c r="DN39" s="1863"/>
      <c r="DO39" s="1863"/>
      <c r="DP39" s="1863"/>
      <c r="DQ39" s="1863"/>
      <c r="DR39" s="1863"/>
      <c r="DS39" s="1863"/>
      <c r="DT39" s="1863"/>
      <c r="DU39" s="1863"/>
      <c r="DV39" s="1873"/>
      <c r="DW39" s="1872">
        <f>'F1'!DY101</f>
        <v>8258615</v>
      </c>
      <c r="DX39" s="1863"/>
      <c r="DY39" s="1863"/>
      <c r="DZ39" s="1863"/>
      <c r="EA39" s="1863"/>
      <c r="EB39" s="1863"/>
      <c r="EC39" s="1863"/>
      <c r="ED39" s="1863"/>
      <c r="EE39" s="1863"/>
      <c r="EF39" s="1863"/>
      <c r="EG39" s="1863"/>
      <c r="EH39" s="1863"/>
      <c r="EI39" s="1863"/>
      <c r="EJ39" s="1863"/>
      <c r="EK39" s="1863"/>
      <c r="EL39" s="1863"/>
      <c r="EM39" s="1863"/>
      <c r="EN39" s="1863"/>
      <c r="EO39" s="1863"/>
      <c r="EP39" s="1873"/>
      <c r="EQ39" s="1872">
        <f>AX39-BS39+CK39+DD39+DW39</f>
        <v>45924829</v>
      </c>
      <c r="ER39" s="1863"/>
      <c r="ES39" s="1863"/>
      <c r="ET39" s="1863"/>
      <c r="EU39" s="1863"/>
      <c r="EV39" s="1863"/>
      <c r="EW39" s="1863"/>
      <c r="EX39" s="1863"/>
      <c r="EY39" s="1863"/>
      <c r="EZ39" s="1863"/>
      <c r="FA39" s="1863"/>
      <c r="FB39" s="1863"/>
      <c r="FC39" s="1863"/>
      <c r="FD39" s="1863"/>
      <c r="FE39" s="1863"/>
      <c r="FF39" s="1863"/>
      <c r="FG39" s="1863"/>
      <c r="FH39" s="1863"/>
      <c r="FI39" s="1863"/>
      <c r="FJ39" s="1874"/>
    </row>
    <row r="40" spans="1:166" s="130" customFormat="1" ht="3" customHeight="1">
      <c r="A40" s="495"/>
      <c r="B40" s="307"/>
      <c r="C40" s="409"/>
      <c r="D40" s="409"/>
      <c r="E40" s="409"/>
      <c r="F40" s="409"/>
      <c r="G40" s="409"/>
      <c r="H40" s="409"/>
      <c r="I40" s="409"/>
      <c r="J40" s="409"/>
      <c r="K40" s="409"/>
      <c r="L40" s="409"/>
      <c r="M40" s="409"/>
      <c r="N40" s="409"/>
      <c r="O40" s="409"/>
      <c r="P40" s="409"/>
      <c r="Q40" s="409"/>
      <c r="R40" s="409"/>
      <c r="S40" s="409"/>
      <c r="T40" s="409"/>
      <c r="U40" s="409"/>
      <c r="V40" s="409"/>
      <c r="W40" s="409"/>
      <c r="X40" s="409"/>
      <c r="Y40" s="409"/>
      <c r="Z40" s="409"/>
      <c r="AA40" s="409"/>
      <c r="AB40" s="496"/>
      <c r="AC40" s="415"/>
      <c r="AD40" s="415"/>
      <c r="AE40" s="415"/>
      <c r="AF40" s="496"/>
      <c r="AG40" s="496"/>
      <c r="AH40" s="496"/>
      <c r="AI40" s="496"/>
      <c r="AJ40" s="496"/>
      <c r="AK40" s="496"/>
      <c r="AL40" s="409"/>
      <c r="AM40" s="410"/>
      <c r="AN40" s="410"/>
      <c r="AO40" s="410"/>
      <c r="AP40" s="490"/>
      <c r="AQ40" s="490"/>
      <c r="AR40" s="490"/>
      <c r="AS40" s="409"/>
      <c r="AT40" s="1279"/>
      <c r="AU40" s="1279"/>
      <c r="AV40" s="1279"/>
      <c r="AW40" s="1279"/>
      <c r="AX40" s="1766"/>
      <c r="AY40" s="1767"/>
      <c r="AZ40" s="1767"/>
      <c r="BA40" s="1767"/>
      <c r="BB40" s="1767"/>
      <c r="BC40" s="1767"/>
      <c r="BD40" s="1767"/>
      <c r="BE40" s="1767"/>
      <c r="BF40" s="1767"/>
      <c r="BG40" s="1767"/>
      <c r="BH40" s="1767"/>
      <c r="BI40" s="1767"/>
      <c r="BJ40" s="1767"/>
      <c r="BK40" s="1767"/>
      <c r="BL40" s="1767"/>
      <c r="BM40" s="1767"/>
      <c r="BN40" s="1767"/>
      <c r="BO40" s="1767"/>
      <c r="BP40" s="1768"/>
      <c r="BQ40" s="892"/>
      <c r="BR40" s="893"/>
      <c r="BS40" s="886"/>
      <c r="BT40" s="886"/>
      <c r="BU40" s="886"/>
      <c r="BV40" s="886"/>
      <c r="BW40" s="886"/>
      <c r="BX40" s="886"/>
      <c r="BY40" s="886"/>
      <c r="BZ40" s="886"/>
      <c r="CA40" s="886"/>
      <c r="CB40" s="886"/>
      <c r="CC40" s="886"/>
      <c r="CD40" s="886"/>
      <c r="CE40" s="886"/>
      <c r="CF40" s="886"/>
      <c r="CG40" s="886"/>
      <c r="CH40" s="886"/>
      <c r="CI40" s="891"/>
      <c r="CJ40" s="894"/>
      <c r="CK40" s="1766"/>
      <c r="CL40" s="1767"/>
      <c r="CM40" s="1767"/>
      <c r="CN40" s="1767"/>
      <c r="CO40" s="1767"/>
      <c r="CP40" s="1767"/>
      <c r="CQ40" s="1767"/>
      <c r="CR40" s="1767"/>
      <c r="CS40" s="1767"/>
      <c r="CT40" s="1767"/>
      <c r="CU40" s="1767"/>
      <c r="CV40" s="1767"/>
      <c r="CW40" s="1767"/>
      <c r="CX40" s="1767"/>
      <c r="CY40" s="1767"/>
      <c r="CZ40" s="1767"/>
      <c r="DA40" s="1767"/>
      <c r="DB40" s="1767"/>
      <c r="DC40" s="1768"/>
      <c r="DD40" s="1766"/>
      <c r="DE40" s="1767"/>
      <c r="DF40" s="1767"/>
      <c r="DG40" s="1767"/>
      <c r="DH40" s="1767"/>
      <c r="DI40" s="1767"/>
      <c r="DJ40" s="1767"/>
      <c r="DK40" s="1767"/>
      <c r="DL40" s="1767"/>
      <c r="DM40" s="1767"/>
      <c r="DN40" s="1767"/>
      <c r="DO40" s="1767"/>
      <c r="DP40" s="1767"/>
      <c r="DQ40" s="1767"/>
      <c r="DR40" s="1767"/>
      <c r="DS40" s="1767"/>
      <c r="DT40" s="1767"/>
      <c r="DU40" s="1767"/>
      <c r="DV40" s="1768"/>
      <c r="DW40" s="1766"/>
      <c r="DX40" s="1767"/>
      <c r="DY40" s="1767"/>
      <c r="DZ40" s="1767"/>
      <c r="EA40" s="1767"/>
      <c r="EB40" s="1767"/>
      <c r="EC40" s="1767"/>
      <c r="ED40" s="1767"/>
      <c r="EE40" s="1767"/>
      <c r="EF40" s="1767"/>
      <c r="EG40" s="1767"/>
      <c r="EH40" s="1767"/>
      <c r="EI40" s="1767"/>
      <c r="EJ40" s="1767"/>
      <c r="EK40" s="1767"/>
      <c r="EL40" s="1767"/>
      <c r="EM40" s="1767"/>
      <c r="EN40" s="1767"/>
      <c r="EO40" s="1767"/>
      <c r="EP40" s="1768"/>
      <c r="EQ40" s="1766"/>
      <c r="ER40" s="1767"/>
      <c r="ES40" s="1767"/>
      <c r="ET40" s="1767"/>
      <c r="EU40" s="1767"/>
      <c r="EV40" s="1767"/>
      <c r="EW40" s="1767"/>
      <c r="EX40" s="1767"/>
      <c r="EY40" s="1767"/>
      <c r="EZ40" s="1767"/>
      <c r="FA40" s="1767"/>
      <c r="FB40" s="1767"/>
      <c r="FC40" s="1767"/>
      <c r="FD40" s="1767"/>
      <c r="FE40" s="1767"/>
      <c r="FF40" s="1767"/>
      <c r="FG40" s="1767"/>
      <c r="FH40" s="1767"/>
      <c r="FI40" s="1767"/>
      <c r="FJ40" s="1770"/>
    </row>
    <row r="41" spans="1:166" s="130" customFormat="1" ht="12">
      <c r="A41" s="495" t="s">
        <v>213</v>
      </c>
      <c r="B41" s="305"/>
      <c r="C41" s="411"/>
      <c r="D41" s="411"/>
      <c r="E41" s="411"/>
      <c r="F41" s="411"/>
      <c r="G41" s="411"/>
      <c r="H41" s="411"/>
      <c r="I41" s="411"/>
      <c r="J41" s="411"/>
      <c r="K41" s="411"/>
      <c r="L41" s="411"/>
      <c r="M41" s="411"/>
      <c r="N41" s="411"/>
      <c r="O41" s="411"/>
      <c r="P41" s="411"/>
      <c r="Q41" s="292"/>
      <c r="R41" s="891" t="s">
        <v>774</v>
      </c>
      <c r="S41" s="409"/>
      <c r="T41" s="409"/>
      <c r="U41" s="409"/>
      <c r="V41" s="409"/>
      <c r="W41" s="409"/>
      <c r="X41" s="1796" t="s">
        <v>210</v>
      </c>
      <c r="Y41" s="1796"/>
      <c r="Z41" s="1796"/>
      <c r="AA41" s="891" t="s">
        <v>283</v>
      </c>
      <c r="AB41" s="409"/>
      <c r="AC41" s="409"/>
      <c r="AD41" s="411"/>
      <c r="AE41" s="411"/>
      <c r="AF41" s="411"/>
      <c r="AG41" s="411"/>
      <c r="AH41" s="411"/>
      <c r="AI41" s="411"/>
      <c r="AJ41" s="411"/>
      <c r="AK41" s="411"/>
      <c r="AL41" s="308"/>
      <c r="AM41" s="308"/>
      <c r="AN41" s="308"/>
      <c r="AO41" s="308"/>
      <c r="AP41" s="308"/>
      <c r="AQ41" s="308"/>
      <c r="AR41" s="309" t="s">
        <v>10</v>
      </c>
      <c r="AS41" s="308"/>
      <c r="AT41" s="1779">
        <v>3310</v>
      </c>
      <c r="AU41" s="1279"/>
      <c r="AV41" s="1279"/>
      <c r="AW41" s="1279"/>
      <c r="AX41" s="1781"/>
      <c r="AY41" s="1772"/>
      <c r="AZ41" s="1772"/>
      <c r="BA41" s="1772"/>
      <c r="BB41" s="1772"/>
      <c r="BC41" s="1772"/>
      <c r="BD41" s="1772"/>
      <c r="BE41" s="1772"/>
      <c r="BF41" s="1772"/>
      <c r="BG41" s="1772"/>
      <c r="BH41" s="1772"/>
      <c r="BI41" s="1772"/>
      <c r="BJ41" s="1772"/>
      <c r="BK41" s="1772"/>
      <c r="BL41" s="1772"/>
      <c r="BM41" s="1772"/>
      <c r="BN41" s="1772"/>
      <c r="BO41" s="1772"/>
      <c r="BP41" s="1782"/>
      <c r="BQ41" s="1809"/>
      <c r="BR41" s="1809"/>
      <c r="BS41" s="1809"/>
      <c r="BT41" s="1809"/>
      <c r="BU41" s="1809"/>
      <c r="BV41" s="1809"/>
      <c r="BW41" s="1809"/>
      <c r="BX41" s="1809"/>
      <c r="BY41" s="1809"/>
      <c r="BZ41" s="1809"/>
      <c r="CA41" s="1809"/>
      <c r="CB41" s="1809"/>
      <c r="CC41" s="1809"/>
      <c r="CD41" s="1809"/>
      <c r="CE41" s="1809"/>
      <c r="CF41" s="1809"/>
      <c r="CG41" s="1809"/>
      <c r="CH41" s="1809"/>
      <c r="CI41" s="1809"/>
      <c r="CJ41" s="1809"/>
      <c r="CK41" s="1772"/>
      <c r="CL41" s="1772"/>
      <c r="CM41" s="1772"/>
      <c r="CN41" s="1772"/>
      <c r="CO41" s="1772"/>
      <c r="CP41" s="1772"/>
      <c r="CQ41" s="1772"/>
      <c r="CR41" s="1772"/>
      <c r="CS41" s="1772"/>
      <c r="CT41" s="1772"/>
      <c r="CU41" s="1772"/>
      <c r="CV41" s="1772"/>
      <c r="CW41" s="1772"/>
      <c r="CX41" s="1772"/>
      <c r="CY41" s="1772"/>
      <c r="CZ41" s="1772"/>
      <c r="DA41" s="1772"/>
      <c r="DB41" s="1772"/>
      <c r="DC41" s="1772"/>
      <c r="DD41" s="1772"/>
      <c r="DE41" s="1772"/>
      <c r="DF41" s="1772"/>
      <c r="DG41" s="1772"/>
      <c r="DH41" s="1772"/>
      <c r="DI41" s="1772"/>
      <c r="DJ41" s="1772"/>
      <c r="DK41" s="1772"/>
      <c r="DL41" s="1772"/>
      <c r="DM41" s="1772"/>
      <c r="DN41" s="1772"/>
      <c r="DO41" s="1772"/>
      <c r="DP41" s="1772"/>
      <c r="DQ41" s="1772"/>
      <c r="DR41" s="1772"/>
      <c r="DS41" s="1772"/>
      <c r="DT41" s="1772"/>
      <c r="DU41" s="1772"/>
      <c r="DV41" s="1772"/>
      <c r="DW41" s="1809"/>
      <c r="DX41" s="1809"/>
      <c r="DY41" s="1809"/>
      <c r="DZ41" s="1809"/>
      <c r="EA41" s="1809"/>
      <c r="EB41" s="1809"/>
      <c r="EC41" s="1809"/>
      <c r="ED41" s="1809"/>
      <c r="EE41" s="1809"/>
      <c r="EF41" s="1809"/>
      <c r="EG41" s="1809"/>
      <c r="EH41" s="1809"/>
      <c r="EI41" s="1809"/>
      <c r="EJ41" s="1809"/>
      <c r="EK41" s="1809"/>
      <c r="EL41" s="1809"/>
      <c r="EM41" s="1809"/>
      <c r="EN41" s="1809"/>
      <c r="EO41" s="1809"/>
      <c r="EP41" s="1809"/>
      <c r="EQ41" s="1869">
        <f>SUM(AX41:EP42)</f>
        <v>0</v>
      </c>
      <c r="ER41" s="1869"/>
      <c r="ES41" s="1869"/>
      <c r="ET41" s="1869"/>
      <c r="EU41" s="1869"/>
      <c r="EV41" s="1869"/>
      <c r="EW41" s="1869"/>
      <c r="EX41" s="1869"/>
      <c r="EY41" s="1869"/>
      <c r="EZ41" s="1869"/>
      <c r="FA41" s="1869"/>
      <c r="FB41" s="1869"/>
      <c r="FC41" s="1869"/>
      <c r="FD41" s="1869"/>
      <c r="FE41" s="1869"/>
      <c r="FF41" s="1869"/>
      <c r="FG41" s="1869"/>
      <c r="FH41" s="1869"/>
      <c r="FI41" s="1869"/>
      <c r="FJ41" s="1870"/>
    </row>
    <row r="42" spans="1:166" s="130" customFormat="1" ht="18" customHeight="1">
      <c r="A42" s="495"/>
      <c r="B42" s="307"/>
      <c r="C42" s="1780" t="s">
        <v>779</v>
      </c>
      <c r="D42" s="1780"/>
      <c r="E42" s="1780"/>
      <c r="F42" s="1780"/>
      <c r="G42" s="1780"/>
      <c r="H42" s="1780"/>
      <c r="I42" s="1780"/>
      <c r="J42" s="1780"/>
      <c r="K42" s="1780"/>
      <c r="L42" s="1780"/>
      <c r="M42" s="1780"/>
      <c r="N42" s="1780"/>
      <c r="O42" s="1780"/>
      <c r="P42" s="1780"/>
      <c r="Q42" s="1780"/>
      <c r="R42" s="1780"/>
      <c r="S42" s="1780"/>
      <c r="T42" s="1780"/>
      <c r="U42" s="1780"/>
      <c r="V42" s="1780"/>
      <c r="W42" s="1780"/>
      <c r="X42" s="1780"/>
      <c r="Y42" s="1780"/>
      <c r="Z42" s="1780"/>
      <c r="AA42" s="1780"/>
      <c r="AB42" s="1780"/>
      <c r="AC42" s="1780"/>
      <c r="AD42" s="1780"/>
      <c r="AE42" s="1780"/>
      <c r="AF42" s="1780"/>
      <c r="AG42" s="1780"/>
      <c r="AH42" s="1780"/>
      <c r="AI42" s="1780"/>
      <c r="AJ42" s="1780"/>
      <c r="AK42" s="1780"/>
      <c r="AL42" s="1780"/>
      <c r="AM42" s="1780"/>
      <c r="AN42" s="1780"/>
      <c r="AO42" s="1780"/>
      <c r="AP42" s="1780"/>
      <c r="AQ42" s="1780"/>
      <c r="AR42" s="1780"/>
      <c r="AS42" s="1780"/>
      <c r="AT42" s="1279"/>
      <c r="AU42" s="1279"/>
      <c r="AV42" s="1279"/>
      <c r="AW42" s="1279"/>
      <c r="AX42" s="1783"/>
      <c r="AY42" s="1773"/>
      <c r="AZ42" s="1773"/>
      <c r="BA42" s="1773"/>
      <c r="BB42" s="1773"/>
      <c r="BC42" s="1773"/>
      <c r="BD42" s="1773"/>
      <c r="BE42" s="1773"/>
      <c r="BF42" s="1773"/>
      <c r="BG42" s="1773"/>
      <c r="BH42" s="1773"/>
      <c r="BI42" s="1773"/>
      <c r="BJ42" s="1773"/>
      <c r="BK42" s="1773"/>
      <c r="BL42" s="1773"/>
      <c r="BM42" s="1773"/>
      <c r="BN42" s="1773"/>
      <c r="BO42" s="1773"/>
      <c r="BP42" s="1784"/>
      <c r="BQ42" s="1810"/>
      <c r="BR42" s="1810"/>
      <c r="BS42" s="1810"/>
      <c r="BT42" s="1810"/>
      <c r="BU42" s="1810"/>
      <c r="BV42" s="1810"/>
      <c r="BW42" s="1810"/>
      <c r="BX42" s="1810"/>
      <c r="BY42" s="1810"/>
      <c r="BZ42" s="1810"/>
      <c r="CA42" s="1810"/>
      <c r="CB42" s="1810"/>
      <c r="CC42" s="1810"/>
      <c r="CD42" s="1810"/>
      <c r="CE42" s="1810"/>
      <c r="CF42" s="1810"/>
      <c r="CG42" s="1810"/>
      <c r="CH42" s="1810"/>
      <c r="CI42" s="1810"/>
      <c r="CJ42" s="1810"/>
      <c r="CK42" s="1773"/>
      <c r="CL42" s="1773"/>
      <c r="CM42" s="1773"/>
      <c r="CN42" s="1773"/>
      <c r="CO42" s="1773"/>
      <c r="CP42" s="1773"/>
      <c r="CQ42" s="1773"/>
      <c r="CR42" s="1773"/>
      <c r="CS42" s="1773"/>
      <c r="CT42" s="1773"/>
      <c r="CU42" s="1773"/>
      <c r="CV42" s="1773"/>
      <c r="CW42" s="1773"/>
      <c r="CX42" s="1773"/>
      <c r="CY42" s="1773"/>
      <c r="CZ42" s="1773"/>
      <c r="DA42" s="1773"/>
      <c r="DB42" s="1773"/>
      <c r="DC42" s="1773"/>
      <c r="DD42" s="1773"/>
      <c r="DE42" s="1773"/>
      <c r="DF42" s="1773"/>
      <c r="DG42" s="1773"/>
      <c r="DH42" s="1773"/>
      <c r="DI42" s="1773"/>
      <c r="DJ42" s="1773"/>
      <c r="DK42" s="1773"/>
      <c r="DL42" s="1773"/>
      <c r="DM42" s="1773"/>
      <c r="DN42" s="1773"/>
      <c r="DO42" s="1773"/>
      <c r="DP42" s="1773"/>
      <c r="DQ42" s="1773"/>
      <c r="DR42" s="1773"/>
      <c r="DS42" s="1773"/>
      <c r="DT42" s="1773"/>
      <c r="DU42" s="1773"/>
      <c r="DV42" s="1773"/>
      <c r="DW42" s="1810"/>
      <c r="DX42" s="1810"/>
      <c r="DY42" s="1810"/>
      <c r="DZ42" s="1810"/>
      <c r="EA42" s="1810"/>
      <c r="EB42" s="1810"/>
      <c r="EC42" s="1810"/>
      <c r="ED42" s="1810"/>
      <c r="EE42" s="1810"/>
      <c r="EF42" s="1810"/>
      <c r="EG42" s="1810"/>
      <c r="EH42" s="1810"/>
      <c r="EI42" s="1810"/>
      <c r="EJ42" s="1810"/>
      <c r="EK42" s="1810"/>
      <c r="EL42" s="1810"/>
      <c r="EM42" s="1810"/>
      <c r="EN42" s="1810"/>
      <c r="EO42" s="1810"/>
      <c r="EP42" s="1810"/>
      <c r="EQ42" s="1831"/>
      <c r="ER42" s="1831"/>
      <c r="ES42" s="1831"/>
      <c r="ET42" s="1831"/>
      <c r="EU42" s="1831"/>
      <c r="EV42" s="1831"/>
      <c r="EW42" s="1831"/>
      <c r="EX42" s="1831"/>
      <c r="EY42" s="1831"/>
      <c r="EZ42" s="1831"/>
      <c r="FA42" s="1831"/>
      <c r="FB42" s="1831"/>
      <c r="FC42" s="1831"/>
      <c r="FD42" s="1831"/>
      <c r="FE42" s="1831"/>
      <c r="FF42" s="1831"/>
      <c r="FG42" s="1831"/>
      <c r="FH42" s="1831"/>
      <c r="FI42" s="1831"/>
      <c r="FJ42" s="1832"/>
    </row>
    <row r="43" spans="1:166" s="130" customFormat="1" ht="12">
      <c r="A43" s="495"/>
      <c r="B43" s="310"/>
      <c r="C43" s="1828" t="s">
        <v>406</v>
      </c>
      <c r="D43" s="1828"/>
      <c r="E43" s="1828"/>
      <c r="F43" s="1828"/>
      <c r="G43" s="1828"/>
      <c r="H43" s="1828"/>
      <c r="I43" s="1828"/>
      <c r="J43" s="1828"/>
      <c r="K43" s="1828"/>
      <c r="L43" s="1828"/>
      <c r="M43" s="1828"/>
      <c r="N43" s="1828"/>
      <c r="O43" s="1828"/>
      <c r="P43" s="1828"/>
      <c r="Q43" s="1828"/>
      <c r="R43" s="1828"/>
      <c r="S43" s="1828"/>
      <c r="T43" s="1828"/>
      <c r="U43" s="1828"/>
      <c r="V43" s="1828"/>
      <c r="W43" s="1828"/>
      <c r="X43" s="1828"/>
      <c r="Y43" s="1828"/>
      <c r="Z43" s="1828"/>
      <c r="AA43" s="1828"/>
      <c r="AB43" s="1828"/>
      <c r="AC43" s="1828"/>
      <c r="AD43" s="1828"/>
      <c r="AE43" s="1828"/>
      <c r="AF43" s="1828"/>
      <c r="AG43" s="1828"/>
      <c r="AH43" s="1828"/>
      <c r="AI43" s="1828"/>
      <c r="AJ43" s="1828"/>
      <c r="AK43" s="1828"/>
      <c r="AL43" s="1828"/>
      <c r="AM43" s="1828"/>
      <c r="AN43" s="1828"/>
      <c r="AO43" s="1828"/>
      <c r="AP43" s="1828"/>
      <c r="AQ43" s="1828"/>
      <c r="AR43" s="1828"/>
      <c r="AS43" s="1828"/>
      <c r="AT43" s="1779">
        <v>3311</v>
      </c>
      <c r="AU43" s="1279"/>
      <c r="AV43" s="1279"/>
      <c r="AW43" s="1279"/>
      <c r="AX43" s="1572" t="s">
        <v>2</v>
      </c>
      <c r="AY43" s="1572"/>
      <c r="AZ43" s="1572"/>
      <c r="BA43" s="1572"/>
      <c r="BB43" s="1572"/>
      <c r="BC43" s="1572"/>
      <c r="BD43" s="1572"/>
      <c r="BE43" s="1572"/>
      <c r="BF43" s="1572"/>
      <c r="BG43" s="1572"/>
      <c r="BH43" s="1572"/>
      <c r="BI43" s="1572"/>
      <c r="BJ43" s="1572"/>
      <c r="BK43" s="1572"/>
      <c r="BL43" s="1572"/>
      <c r="BM43" s="1572"/>
      <c r="BN43" s="1572"/>
      <c r="BO43" s="1572"/>
      <c r="BP43" s="1573"/>
      <c r="BQ43" s="1829" t="s">
        <v>2</v>
      </c>
      <c r="BR43" s="1572"/>
      <c r="BS43" s="1572"/>
      <c r="BT43" s="1572"/>
      <c r="BU43" s="1572"/>
      <c r="BV43" s="1572"/>
      <c r="BW43" s="1572"/>
      <c r="BX43" s="1572"/>
      <c r="BY43" s="1572"/>
      <c r="BZ43" s="1572"/>
      <c r="CA43" s="1572"/>
      <c r="CB43" s="1572"/>
      <c r="CC43" s="1572"/>
      <c r="CD43" s="1572"/>
      <c r="CE43" s="1572"/>
      <c r="CF43" s="1572"/>
      <c r="CG43" s="1572"/>
      <c r="CH43" s="1572"/>
      <c r="CI43" s="1572"/>
      <c r="CJ43" s="1573"/>
      <c r="CK43" s="1829" t="s">
        <v>2</v>
      </c>
      <c r="CL43" s="1572"/>
      <c r="CM43" s="1572"/>
      <c r="CN43" s="1572"/>
      <c r="CO43" s="1572"/>
      <c r="CP43" s="1572"/>
      <c r="CQ43" s="1572"/>
      <c r="CR43" s="1572"/>
      <c r="CS43" s="1572"/>
      <c r="CT43" s="1572"/>
      <c r="CU43" s="1572"/>
      <c r="CV43" s="1572"/>
      <c r="CW43" s="1572"/>
      <c r="CX43" s="1572"/>
      <c r="CY43" s="1572"/>
      <c r="CZ43" s="1572"/>
      <c r="DA43" s="1572"/>
      <c r="DB43" s="1572"/>
      <c r="DC43" s="1573"/>
      <c r="DD43" s="1829" t="s">
        <v>2</v>
      </c>
      <c r="DE43" s="1572"/>
      <c r="DF43" s="1572"/>
      <c r="DG43" s="1572"/>
      <c r="DH43" s="1572"/>
      <c r="DI43" s="1572"/>
      <c r="DJ43" s="1572"/>
      <c r="DK43" s="1572"/>
      <c r="DL43" s="1572"/>
      <c r="DM43" s="1572"/>
      <c r="DN43" s="1572"/>
      <c r="DO43" s="1572"/>
      <c r="DP43" s="1572"/>
      <c r="DQ43" s="1572"/>
      <c r="DR43" s="1572"/>
      <c r="DS43" s="1572"/>
      <c r="DT43" s="1572"/>
      <c r="DU43" s="1572"/>
      <c r="DV43" s="1573"/>
      <c r="DW43" s="1811">
        <v>5203492</v>
      </c>
      <c r="DX43" s="1812"/>
      <c r="DY43" s="1812"/>
      <c r="DZ43" s="1812"/>
      <c r="EA43" s="1812"/>
      <c r="EB43" s="1812"/>
      <c r="EC43" s="1812"/>
      <c r="ED43" s="1812"/>
      <c r="EE43" s="1812"/>
      <c r="EF43" s="1812"/>
      <c r="EG43" s="1812"/>
      <c r="EH43" s="1812"/>
      <c r="EI43" s="1812"/>
      <c r="EJ43" s="1812"/>
      <c r="EK43" s="1812"/>
      <c r="EL43" s="1812"/>
      <c r="EM43" s="1812"/>
      <c r="EN43" s="1812"/>
      <c r="EO43" s="1812"/>
      <c r="EP43" s="1813"/>
      <c r="EQ43" s="1869">
        <f>SUM(AX43:EP44)</f>
        <v>5203492</v>
      </c>
      <c r="ER43" s="1869"/>
      <c r="ES43" s="1869"/>
      <c r="ET43" s="1869"/>
      <c r="EU43" s="1869"/>
      <c r="EV43" s="1869"/>
      <c r="EW43" s="1869"/>
      <c r="EX43" s="1869"/>
      <c r="EY43" s="1869"/>
      <c r="EZ43" s="1869"/>
      <c r="FA43" s="1869"/>
      <c r="FB43" s="1869"/>
      <c r="FC43" s="1869"/>
      <c r="FD43" s="1869"/>
      <c r="FE43" s="1869"/>
      <c r="FF43" s="1869"/>
      <c r="FG43" s="1869"/>
      <c r="FH43" s="1869"/>
      <c r="FI43" s="1869"/>
      <c r="FJ43" s="1870"/>
    </row>
    <row r="44" spans="1:166" s="130" customFormat="1" ht="12">
      <c r="A44" s="495"/>
      <c r="B44" s="307"/>
      <c r="C44" s="1578" t="s">
        <v>780</v>
      </c>
      <c r="D44" s="1578"/>
      <c r="E44" s="1578"/>
      <c r="F44" s="1578"/>
      <c r="G44" s="1578"/>
      <c r="H44" s="1578"/>
      <c r="I44" s="1578"/>
      <c r="J44" s="1578"/>
      <c r="K44" s="1578"/>
      <c r="L44" s="1578"/>
      <c r="M44" s="1578"/>
      <c r="N44" s="1578"/>
      <c r="O44" s="1578"/>
      <c r="P44" s="1578"/>
      <c r="Q44" s="1578"/>
      <c r="R44" s="1578"/>
      <c r="S44" s="1578"/>
      <c r="T44" s="1578"/>
      <c r="U44" s="1578"/>
      <c r="V44" s="1578"/>
      <c r="W44" s="1578"/>
      <c r="X44" s="1578"/>
      <c r="Y44" s="1578"/>
      <c r="Z44" s="1578"/>
      <c r="AA44" s="1578"/>
      <c r="AB44" s="1578"/>
      <c r="AC44" s="1578"/>
      <c r="AD44" s="1578"/>
      <c r="AE44" s="1578"/>
      <c r="AF44" s="1578"/>
      <c r="AG44" s="1578"/>
      <c r="AH44" s="1578"/>
      <c r="AI44" s="1578"/>
      <c r="AJ44" s="1578"/>
      <c r="AK44" s="1578"/>
      <c r="AL44" s="1578"/>
      <c r="AM44" s="1578"/>
      <c r="AN44" s="1578"/>
      <c r="AO44" s="1578"/>
      <c r="AP44" s="1578"/>
      <c r="AQ44" s="1578"/>
      <c r="AR44" s="1578"/>
      <c r="AS44" s="1578"/>
      <c r="AT44" s="1279"/>
      <c r="AU44" s="1279"/>
      <c r="AV44" s="1279"/>
      <c r="AW44" s="1279"/>
      <c r="AX44" s="1575"/>
      <c r="AY44" s="1575"/>
      <c r="AZ44" s="1575"/>
      <c r="BA44" s="1575"/>
      <c r="BB44" s="1575"/>
      <c r="BC44" s="1575"/>
      <c r="BD44" s="1575"/>
      <c r="BE44" s="1575"/>
      <c r="BF44" s="1575"/>
      <c r="BG44" s="1575"/>
      <c r="BH44" s="1575"/>
      <c r="BI44" s="1575"/>
      <c r="BJ44" s="1575"/>
      <c r="BK44" s="1575"/>
      <c r="BL44" s="1575"/>
      <c r="BM44" s="1575"/>
      <c r="BN44" s="1575"/>
      <c r="BO44" s="1575"/>
      <c r="BP44" s="1576"/>
      <c r="BQ44" s="1830"/>
      <c r="BR44" s="1575"/>
      <c r="BS44" s="1575"/>
      <c r="BT44" s="1575"/>
      <c r="BU44" s="1575"/>
      <c r="BV44" s="1575"/>
      <c r="BW44" s="1575"/>
      <c r="BX44" s="1575"/>
      <c r="BY44" s="1575"/>
      <c r="BZ44" s="1575"/>
      <c r="CA44" s="1575"/>
      <c r="CB44" s="1575"/>
      <c r="CC44" s="1575"/>
      <c r="CD44" s="1575"/>
      <c r="CE44" s="1575"/>
      <c r="CF44" s="1575"/>
      <c r="CG44" s="1575"/>
      <c r="CH44" s="1575"/>
      <c r="CI44" s="1575"/>
      <c r="CJ44" s="1576"/>
      <c r="CK44" s="1830"/>
      <c r="CL44" s="1575"/>
      <c r="CM44" s="1575"/>
      <c r="CN44" s="1575"/>
      <c r="CO44" s="1575"/>
      <c r="CP44" s="1575"/>
      <c r="CQ44" s="1575"/>
      <c r="CR44" s="1575"/>
      <c r="CS44" s="1575"/>
      <c r="CT44" s="1575"/>
      <c r="CU44" s="1575"/>
      <c r="CV44" s="1575"/>
      <c r="CW44" s="1575"/>
      <c r="CX44" s="1575"/>
      <c r="CY44" s="1575"/>
      <c r="CZ44" s="1575"/>
      <c r="DA44" s="1575"/>
      <c r="DB44" s="1575"/>
      <c r="DC44" s="1576"/>
      <c r="DD44" s="1830"/>
      <c r="DE44" s="1575"/>
      <c r="DF44" s="1575"/>
      <c r="DG44" s="1575"/>
      <c r="DH44" s="1575"/>
      <c r="DI44" s="1575"/>
      <c r="DJ44" s="1575"/>
      <c r="DK44" s="1575"/>
      <c r="DL44" s="1575"/>
      <c r="DM44" s="1575"/>
      <c r="DN44" s="1575"/>
      <c r="DO44" s="1575"/>
      <c r="DP44" s="1575"/>
      <c r="DQ44" s="1575"/>
      <c r="DR44" s="1575"/>
      <c r="DS44" s="1575"/>
      <c r="DT44" s="1575"/>
      <c r="DU44" s="1575"/>
      <c r="DV44" s="1576"/>
      <c r="DW44" s="1814"/>
      <c r="DX44" s="1011"/>
      <c r="DY44" s="1011"/>
      <c r="DZ44" s="1011"/>
      <c r="EA44" s="1011"/>
      <c r="EB44" s="1011"/>
      <c r="EC44" s="1011"/>
      <c r="ED44" s="1011"/>
      <c r="EE44" s="1011"/>
      <c r="EF44" s="1011"/>
      <c r="EG44" s="1011"/>
      <c r="EH44" s="1011"/>
      <c r="EI44" s="1011"/>
      <c r="EJ44" s="1011"/>
      <c r="EK44" s="1011"/>
      <c r="EL44" s="1011"/>
      <c r="EM44" s="1011"/>
      <c r="EN44" s="1011"/>
      <c r="EO44" s="1011"/>
      <c r="EP44" s="1815"/>
      <c r="EQ44" s="1831"/>
      <c r="ER44" s="1831"/>
      <c r="ES44" s="1831"/>
      <c r="ET44" s="1831"/>
      <c r="EU44" s="1831"/>
      <c r="EV44" s="1831"/>
      <c r="EW44" s="1831"/>
      <c r="EX44" s="1831"/>
      <c r="EY44" s="1831"/>
      <c r="EZ44" s="1831"/>
      <c r="FA44" s="1831"/>
      <c r="FB44" s="1831"/>
      <c r="FC44" s="1831"/>
      <c r="FD44" s="1831"/>
      <c r="FE44" s="1831"/>
      <c r="FF44" s="1831"/>
      <c r="FG44" s="1831"/>
      <c r="FH44" s="1831"/>
      <c r="FI44" s="1831"/>
      <c r="FJ44" s="1832"/>
    </row>
    <row r="45" spans="1:166" s="130" customFormat="1" ht="12">
      <c r="A45" s="495"/>
      <c r="B45" s="307"/>
      <c r="C45" s="1644" t="s">
        <v>781</v>
      </c>
      <c r="D45" s="1644"/>
      <c r="E45" s="1644"/>
      <c r="F45" s="1644"/>
      <c r="G45" s="1644"/>
      <c r="H45" s="1644"/>
      <c r="I45" s="1644"/>
      <c r="J45" s="1644"/>
      <c r="K45" s="1644"/>
      <c r="L45" s="1644"/>
      <c r="M45" s="1644"/>
      <c r="N45" s="1644"/>
      <c r="O45" s="1644"/>
      <c r="P45" s="1644"/>
      <c r="Q45" s="1644"/>
      <c r="R45" s="1644"/>
      <c r="S45" s="1644"/>
      <c r="T45" s="1644"/>
      <c r="U45" s="1644"/>
      <c r="V45" s="1644"/>
      <c r="W45" s="1644"/>
      <c r="X45" s="1644"/>
      <c r="Y45" s="1644"/>
      <c r="Z45" s="1644"/>
      <c r="AA45" s="1644"/>
      <c r="AB45" s="1644"/>
      <c r="AC45" s="1644"/>
      <c r="AD45" s="1644"/>
      <c r="AE45" s="1644"/>
      <c r="AF45" s="1644"/>
      <c r="AG45" s="1644"/>
      <c r="AH45" s="1644"/>
      <c r="AI45" s="1644"/>
      <c r="AJ45" s="1644"/>
      <c r="AK45" s="1644"/>
      <c r="AL45" s="1644"/>
      <c r="AM45" s="1644"/>
      <c r="AN45" s="1644"/>
      <c r="AO45" s="1644"/>
      <c r="AP45" s="1644"/>
      <c r="AQ45" s="1644"/>
      <c r="AR45" s="1644"/>
      <c r="AS45" s="1644"/>
      <c r="AT45" s="1779">
        <v>3312</v>
      </c>
      <c r="AU45" s="1779"/>
      <c r="AV45" s="1779"/>
      <c r="AW45" s="1779"/>
      <c r="AX45" s="1833" t="s">
        <v>2</v>
      </c>
      <c r="AY45" s="1779"/>
      <c r="AZ45" s="1779"/>
      <c r="BA45" s="1779"/>
      <c r="BB45" s="1779"/>
      <c r="BC45" s="1779"/>
      <c r="BD45" s="1779"/>
      <c r="BE45" s="1779"/>
      <c r="BF45" s="1779"/>
      <c r="BG45" s="1779"/>
      <c r="BH45" s="1779"/>
      <c r="BI45" s="1779"/>
      <c r="BJ45" s="1779"/>
      <c r="BK45" s="1779"/>
      <c r="BL45" s="1779"/>
      <c r="BM45" s="1779"/>
      <c r="BN45" s="1779"/>
      <c r="BO45" s="1779"/>
      <c r="BP45" s="1834"/>
      <c r="BQ45" s="1779" t="s">
        <v>2</v>
      </c>
      <c r="BR45" s="1779"/>
      <c r="BS45" s="1779"/>
      <c r="BT45" s="1779"/>
      <c r="BU45" s="1779"/>
      <c r="BV45" s="1779"/>
      <c r="BW45" s="1779"/>
      <c r="BX45" s="1779"/>
      <c r="BY45" s="1779"/>
      <c r="BZ45" s="1779"/>
      <c r="CA45" s="1779"/>
      <c r="CB45" s="1779"/>
      <c r="CC45" s="1779"/>
      <c r="CD45" s="1779"/>
      <c r="CE45" s="1779"/>
      <c r="CF45" s="1779"/>
      <c r="CG45" s="1779"/>
      <c r="CH45" s="1779"/>
      <c r="CI45" s="1779"/>
      <c r="CJ45" s="1779"/>
      <c r="CK45" s="1810"/>
      <c r="CL45" s="1810"/>
      <c r="CM45" s="1810"/>
      <c r="CN45" s="1810"/>
      <c r="CO45" s="1810"/>
      <c r="CP45" s="1810"/>
      <c r="CQ45" s="1810"/>
      <c r="CR45" s="1810"/>
      <c r="CS45" s="1810"/>
      <c r="CT45" s="1810"/>
      <c r="CU45" s="1810"/>
      <c r="CV45" s="1810"/>
      <c r="CW45" s="1810"/>
      <c r="CX45" s="1810"/>
      <c r="CY45" s="1810"/>
      <c r="CZ45" s="1810"/>
      <c r="DA45" s="1810"/>
      <c r="DB45" s="1810"/>
      <c r="DC45" s="1810"/>
      <c r="DD45" s="1779" t="s">
        <v>2</v>
      </c>
      <c r="DE45" s="1779"/>
      <c r="DF45" s="1779"/>
      <c r="DG45" s="1779"/>
      <c r="DH45" s="1779"/>
      <c r="DI45" s="1779"/>
      <c r="DJ45" s="1779"/>
      <c r="DK45" s="1779"/>
      <c r="DL45" s="1779"/>
      <c r="DM45" s="1779"/>
      <c r="DN45" s="1779"/>
      <c r="DO45" s="1779"/>
      <c r="DP45" s="1779"/>
      <c r="DQ45" s="1779"/>
      <c r="DR45" s="1779"/>
      <c r="DS45" s="1779"/>
      <c r="DT45" s="1779"/>
      <c r="DU45" s="1779"/>
      <c r="DV45" s="1779"/>
      <c r="DW45" s="1810"/>
      <c r="DX45" s="1810"/>
      <c r="DY45" s="1810"/>
      <c r="DZ45" s="1810"/>
      <c r="EA45" s="1810"/>
      <c r="EB45" s="1810"/>
      <c r="EC45" s="1810"/>
      <c r="ED45" s="1810"/>
      <c r="EE45" s="1810"/>
      <c r="EF45" s="1810"/>
      <c r="EG45" s="1810"/>
      <c r="EH45" s="1810"/>
      <c r="EI45" s="1810"/>
      <c r="EJ45" s="1810"/>
      <c r="EK45" s="1810"/>
      <c r="EL45" s="1810"/>
      <c r="EM45" s="1810"/>
      <c r="EN45" s="1810"/>
      <c r="EO45" s="1810"/>
      <c r="EP45" s="1810"/>
      <c r="EQ45" s="1831">
        <f>SUM(AX45:EP45)</f>
        <v>0</v>
      </c>
      <c r="ER45" s="1831"/>
      <c r="ES45" s="1831"/>
      <c r="ET45" s="1831"/>
      <c r="EU45" s="1831"/>
      <c r="EV45" s="1831"/>
      <c r="EW45" s="1831"/>
      <c r="EX45" s="1831"/>
      <c r="EY45" s="1831"/>
      <c r="EZ45" s="1831"/>
      <c r="FA45" s="1831"/>
      <c r="FB45" s="1831"/>
      <c r="FC45" s="1831"/>
      <c r="FD45" s="1831"/>
      <c r="FE45" s="1831"/>
      <c r="FF45" s="1831"/>
      <c r="FG45" s="1831"/>
      <c r="FH45" s="1831"/>
      <c r="FI45" s="1831"/>
      <c r="FJ45" s="1832"/>
    </row>
    <row r="46" spans="1:166" s="130" customFormat="1" ht="24" customHeight="1">
      <c r="A46" s="495"/>
      <c r="B46" s="307"/>
      <c r="C46" s="1835" t="s">
        <v>782</v>
      </c>
      <c r="D46" s="1835"/>
      <c r="E46" s="1835"/>
      <c r="F46" s="1835"/>
      <c r="G46" s="1835"/>
      <c r="H46" s="1835"/>
      <c r="I46" s="1835"/>
      <c r="J46" s="1835"/>
      <c r="K46" s="1835"/>
      <c r="L46" s="1835"/>
      <c r="M46" s="1835"/>
      <c r="N46" s="1835"/>
      <c r="O46" s="1835"/>
      <c r="P46" s="1835"/>
      <c r="Q46" s="1835"/>
      <c r="R46" s="1835"/>
      <c r="S46" s="1835"/>
      <c r="T46" s="1835"/>
      <c r="U46" s="1835"/>
      <c r="V46" s="1835"/>
      <c r="W46" s="1835"/>
      <c r="X46" s="1835"/>
      <c r="Y46" s="1835"/>
      <c r="Z46" s="1835"/>
      <c r="AA46" s="1835"/>
      <c r="AB46" s="1835"/>
      <c r="AC46" s="1835"/>
      <c r="AD46" s="1835"/>
      <c r="AE46" s="1835"/>
      <c r="AF46" s="1835"/>
      <c r="AG46" s="1835"/>
      <c r="AH46" s="1835"/>
      <c r="AI46" s="1835"/>
      <c r="AJ46" s="1835"/>
      <c r="AK46" s="1835"/>
      <c r="AL46" s="1835"/>
      <c r="AM46" s="1835"/>
      <c r="AN46" s="1835"/>
      <c r="AO46" s="1835"/>
      <c r="AP46" s="1835"/>
      <c r="AQ46" s="1835"/>
      <c r="AR46" s="1835"/>
      <c r="AS46" s="1835"/>
      <c r="AT46" s="1779">
        <v>3313</v>
      </c>
      <c r="AU46" s="1779"/>
      <c r="AV46" s="1779"/>
      <c r="AW46" s="1779"/>
      <c r="AX46" s="1833" t="s">
        <v>2</v>
      </c>
      <c r="AY46" s="1779"/>
      <c r="AZ46" s="1779"/>
      <c r="BA46" s="1779"/>
      <c r="BB46" s="1779"/>
      <c r="BC46" s="1779"/>
      <c r="BD46" s="1779"/>
      <c r="BE46" s="1779"/>
      <c r="BF46" s="1779"/>
      <c r="BG46" s="1779"/>
      <c r="BH46" s="1779"/>
      <c r="BI46" s="1779"/>
      <c r="BJ46" s="1779"/>
      <c r="BK46" s="1779"/>
      <c r="BL46" s="1779"/>
      <c r="BM46" s="1779"/>
      <c r="BN46" s="1779"/>
      <c r="BO46" s="1779"/>
      <c r="BP46" s="1834"/>
      <c r="BQ46" s="1779" t="s">
        <v>2</v>
      </c>
      <c r="BR46" s="1779"/>
      <c r="BS46" s="1779"/>
      <c r="BT46" s="1779"/>
      <c r="BU46" s="1779"/>
      <c r="BV46" s="1779"/>
      <c r="BW46" s="1779"/>
      <c r="BX46" s="1779"/>
      <c r="BY46" s="1779"/>
      <c r="BZ46" s="1779"/>
      <c r="CA46" s="1779"/>
      <c r="CB46" s="1779"/>
      <c r="CC46" s="1779"/>
      <c r="CD46" s="1779"/>
      <c r="CE46" s="1779"/>
      <c r="CF46" s="1779"/>
      <c r="CG46" s="1779"/>
      <c r="CH46" s="1779"/>
      <c r="CI46" s="1779"/>
      <c r="CJ46" s="1779"/>
      <c r="CK46" s="1810"/>
      <c r="CL46" s="1810"/>
      <c r="CM46" s="1810"/>
      <c r="CN46" s="1810"/>
      <c r="CO46" s="1810"/>
      <c r="CP46" s="1810"/>
      <c r="CQ46" s="1810"/>
      <c r="CR46" s="1810"/>
      <c r="CS46" s="1810"/>
      <c r="CT46" s="1810"/>
      <c r="CU46" s="1810"/>
      <c r="CV46" s="1810"/>
      <c r="CW46" s="1810"/>
      <c r="CX46" s="1810"/>
      <c r="CY46" s="1810"/>
      <c r="CZ46" s="1810"/>
      <c r="DA46" s="1810"/>
      <c r="DB46" s="1810"/>
      <c r="DC46" s="1810"/>
      <c r="DD46" s="1779" t="s">
        <v>2</v>
      </c>
      <c r="DE46" s="1779"/>
      <c r="DF46" s="1779"/>
      <c r="DG46" s="1779"/>
      <c r="DH46" s="1779"/>
      <c r="DI46" s="1779"/>
      <c r="DJ46" s="1779"/>
      <c r="DK46" s="1779"/>
      <c r="DL46" s="1779"/>
      <c r="DM46" s="1779"/>
      <c r="DN46" s="1779"/>
      <c r="DO46" s="1779"/>
      <c r="DP46" s="1779"/>
      <c r="DQ46" s="1779"/>
      <c r="DR46" s="1779"/>
      <c r="DS46" s="1779"/>
      <c r="DT46" s="1779"/>
      <c r="DU46" s="1779"/>
      <c r="DV46" s="1779"/>
      <c r="DW46" s="1810"/>
      <c r="DX46" s="1810"/>
      <c r="DY46" s="1810"/>
      <c r="DZ46" s="1810"/>
      <c r="EA46" s="1810"/>
      <c r="EB46" s="1810"/>
      <c r="EC46" s="1810"/>
      <c r="ED46" s="1810"/>
      <c r="EE46" s="1810"/>
      <c r="EF46" s="1810"/>
      <c r="EG46" s="1810"/>
      <c r="EH46" s="1810"/>
      <c r="EI46" s="1810"/>
      <c r="EJ46" s="1810"/>
      <c r="EK46" s="1810"/>
      <c r="EL46" s="1810"/>
      <c r="EM46" s="1810"/>
      <c r="EN46" s="1810"/>
      <c r="EO46" s="1810"/>
      <c r="EP46" s="1810"/>
      <c r="EQ46" s="1831">
        <f>SUM(AX46:EP46)</f>
        <v>0</v>
      </c>
      <c r="ER46" s="1831"/>
      <c r="ES46" s="1831"/>
      <c r="ET46" s="1831"/>
      <c r="EU46" s="1831"/>
      <c r="EV46" s="1831"/>
      <c r="EW46" s="1831"/>
      <c r="EX46" s="1831"/>
      <c r="EY46" s="1831"/>
      <c r="EZ46" s="1831"/>
      <c r="FA46" s="1831"/>
      <c r="FB46" s="1831"/>
      <c r="FC46" s="1831"/>
      <c r="FD46" s="1831"/>
      <c r="FE46" s="1831"/>
      <c r="FF46" s="1831"/>
      <c r="FG46" s="1831"/>
      <c r="FH46" s="1831"/>
      <c r="FI46" s="1831"/>
      <c r="FJ46" s="1832"/>
    </row>
    <row r="47" spans="1:166" s="130" customFormat="1" ht="12">
      <c r="A47" s="495"/>
      <c r="B47" s="311"/>
      <c r="C47" s="1644" t="s">
        <v>783</v>
      </c>
      <c r="D47" s="1644"/>
      <c r="E47" s="1644"/>
      <c r="F47" s="1644"/>
      <c r="G47" s="1644"/>
      <c r="H47" s="1644"/>
      <c r="I47" s="1644"/>
      <c r="J47" s="1644"/>
      <c r="K47" s="1644"/>
      <c r="L47" s="1644"/>
      <c r="M47" s="1644"/>
      <c r="N47" s="1644"/>
      <c r="O47" s="1644"/>
      <c r="P47" s="1644"/>
      <c r="Q47" s="1644"/>
      <c r="R47" s="1644"/>
      <c r="S47" s="1644"/>
      <c r="T47" s="1644"/>
      <c r="U47" s="1644"/>
      <c r="V47" s="1644"/>
      <c r="W47" s="1644"/>
      <c r="X47" s="1644"/>
      <c r="Y47" s="1644"/>
      <c r="Z47" s="1644"/>
      <c r="AA47" s="1644"/>
      <c r="AB47" s="1644"/>
      <c r="AC47" s="1644"/>
      <c r="AD47" s="1644"/>
      <c r="AE47" s="1644"/>
      <c r="AF47" s="1644"/>
      <c r="AG47" s="1644"/>
      <c r="AH47" s="1644"/>
      <c r="AI47" s="1644"/>
      <c r="AJ47" s="1644"/>
      <c r="AK47" s="1644"/>
      <c r="AL47" s="1644"/>
      <c r="AM47" s="1644"/>
      <c r="AN47" s="1644"/>
      <c r="AO47" s="1644"/>
      <c r="AP47" s="1644"/>
      <c r="AQ47" s="1644"/>
      <c r="AR47" s="1644"/>
      <c r="AS47" s="1644"/>
      <c r="AT47" s="1779">
        <v>3314</v>
      </c>
      <c r="AU47" s="1779"/>
      <c r="AV47" s="1779"/>
      <c r="AW47" s="1779"/>
      <c r="AX47" s="1837"/>
      <c r="AY47" s="1810"/>
      <c r="AZ47" s="1810"/>
      <c r="BA47" s="1810"/>
      <c r="BB47" s="1810"/>
      <c r="BC47" s="1810"/>
      <c r="BD47" s="1810"/>
      <c r="BE47" s="1810"/>
      <c r="BF47" s="1810"/>
      <c r="BG47" s="1810"/>
      <c r="BH47" s="1810"/>
      <c r="BI47" s="1810"/>
      <c r="BJ47" s="1810"/>
      <c r="BK47" s="1810"/>
      <c r="BL47" s="1810"/>
      <c r="BM47" s="1810"/>
      <c r="BN47" s="1810"/>
      <c r="BO47" s="1810"/>
      <c r="BP47" s="1838"/>
      <c r="BQ47" s="1810"/>
      <c r="BR47" s="1810"/>
      <c r="BS47" s="1810"/>
      <c r="BT47" s="1810"/>
      <c r="BU47" s="1810"/>
      <c r="BV47" s="1810"/>
      <c r="BW47" s="1810"/>
      <c r="BX47" s="1810"/>
      <c r="BY47" s="1810"/>
      <c r="BZ47" s="1810"/>
      <c r="CA47" s="1810"/>
      <c r="CB47" s="1810"/>
      <c r="CC47" s="1810"/>
      <c r="CD47" s="1810"/>
      <c r="CE47" s="1810"/>
      <c r="CF47" s="1810"/>
      <c r="CG47" s="1810"/>
      <c r="CH47" s="1810"/>
      <c r="CI47" s="1810"/>
      <c r="CJ47" s="1810"/>
      <c r="CK47" s="1810"/>
      <c r="CL47" s="1810"/>
      <c r="CM47" s="1810"/>
      <c r="CN47" s="1810"/>
      <c r="CO47" s="1810"/>
      <c r="CP47" s="1810"/>
      <c r="CQ47" s="1810"/>
      <c r="CR47" s="1810"/>
      <c r="CS47" s="1810"/>
      <c r="CT47" s="1810"/>
      <c r="CU47" s="1810"/>
      <c r="CV47" s="1810"/>
      <c r="CW47" s="1810"/>
      <c r="CX47" s="1810"/>
      <c r="CY47" s="1810"/>
      <c r="CZ47" s="1810"/>
      <c r="DA47" s="1810"/>
      <c r="DB47" s="1810"/>
      <c r="DC47" s="1810"/>
      <c r="DD47" s="1779" t="s">
        <v>2</v>
      </c>
      <c r="DE47" s="1779"/>
      <c r="DF47" s="1779"/>
      <c r="DG47" s="1779"/>
      <c r="DH47" s="1779"/>
      <c r="DI47" s="1779"/>
      <c r="DJ47" s="1779"/>
      <c r="DK47" s="1779"/>
      <c r="DL47" s="1779"/>
      <c r="DM47" s="1779"/>
      <c r="DN47" s="1779"/>
      <c r="DO47" s="1779"/>
      <c r="DP47" s="1779"/>
      <c r="DQ47" s="1779"/>
      <c r="DR47" s="1779"/>
      <c r="DS47" s="1779"/>
      <c r="DT47" s="1779"/>
      <c r="DU47" s="1779"/>
      <c r="DV47" s="1779"/>
      <c r="DW47" s="1779" t="s">
        <v>2</v>
      </c>
      <c r="DX47" s="1779"/>
      <c r="DY47" s="1779"/>
      <c r="DZ47" s="1779"/>
      <c r="EA47" s="1779"/>
      <c r="EB47" s="1779"/>
      <c r="EC47" s="1779"/>
      <c r="ED47" s="1779"/>
      <c r="EE47" s="1779"/>
      <c r="EF47" s="1779"/>
      <c r="EG47" s="1779"/>
      <c r="EH47" s="1779"/>
      <c r="EI47" s="1779"/>
      <c r="EJ47" s="1779"/>
      <c r="EK47" s="1779"/>
      <c r="EL47" s="1779"/>
      <c r="EM47" s="1779"/>
      <c r="EN47" s="1779"/>
      <c r="EO47" s="1779"/>
      <c r="EP47" s="1779"/>
      <c r="EQ47" s="1831">
        <f>SUM(AX47:EP47)</f>
        <v>0</v>
      </c>
      <c r="ER47" s="1831"/>
      <c r="ES47" s="1831"/>
      <c r="ET47" s="1831"/>
      <c r="EU47" s="1831"/>
      <c r="EV47" s="1831"/>
      <c r="EW47" s="1831"/>
      <c r="EX47" s="1831"/>
      <c r="EY47" s="1831"/>
      <c r="EZ47" s="1831"/>
      <c r="FA47" s="1831"/>
      <c r="FB47" s="1831"/>
      <c r="FC47" s="1831"/>
      <c r="FD47" s="1831"/>
      <c r="FE47" s="1831"/>
      <c r="FF47" s="1831"/>
      <c r="FG47" s="1831"/>
      <c r="FH47" s="1831"/>
      <c r="FI47" s="1831"/>
      <c r="FJ47" s="1832"/>
    </row>
    <row r="48" spans="1:166" s="130" customFormat="1" ht="12">
      <c r="A48" s="495"/>
      <c r="B48" s="311"/>
      <c r="C48" s="1644" t="s">
        <v>795</v>
      </c>
      <c r="D48" s="1644"/>
      <c r="E48" s="1644"/>
      <c r="F48" s="1644"/>
      <c r="G48" s="1644"/>
      <c r="H48" s="1644"/>
      <c r="I48" s="1644"/>
      <c r="J48" s="1644"/>
      <c r="K48" s="1644"/>
      <c r="L48" s="1644"/>
      <c r="M48" s="1644"/>
      <c r="N48" s="1644"/>
      <c r="O48" s="1644"/>
      <c r="P48" s="1644"/>
      <c r="Q48" s="1644"/>
      <c r="R48" s="1644"/>
      <c r="S48" s="1644"/>
      <c r="T48" s="1644"/>
      <c r="U48" s="1644"/>
      <c r="V48" s="1644"/>
      <c r="W48" s="1644"/>
      <c r="X48" s="1644"/>
      <c r="Y48" s="1644"/>
      <c r="Z48" s="1644"/>
      <c r="AA48" s="1644"/>
      <c r="AB48" s="1644"/>
      <c r="AC48" s="1644"/>
      <c r="AD48" s="1644"/>
      <c r="AE48" s="1644"/>
      <c r="AF48" s="1644"/>
      <c r="AG48" s="1644"/>
      <c r="AH48" s="1644"/>
      <c r="AI48" s="1644"/>
      <c r="AJ48" s="1644"/>
      <c r="AK48" s="1644"/>
      <c r="AL48" s="1644"/>
      <c r="AM48" s="1644"/>
      <c r="AN48" s="1644"/>
      <c r="AO48" s="1644"/>
      <c r="AP48" s="1644"/>
      <c r="AQ48" s="1644"/>
      <c r="AR48" s="1644"/>
      <c r="AS48" s="1644"/>
      <c r="AT48" s="1779">
        <v>3315</v>
      </c>
      <c r="AU48" s="1779"/>
      <c r="AV48" s="1779"/>
      <c r="AW48" s="1779"/>
      <c r="AX48" s="1813"/>
      <c r="AY48" s="1875"/>
      <c r="AZ48" s="1875"/>
      <c r="BA48" s="1875"/>
      <c r="BB48" s="1875"/>
      <c r="BC48" s="1875"/>
      <c r="BD48" s="1875"/>
      <c r="BE48" s="1875"/>
      <c r="BF48" s="1875"/>
      <c r="BG48" s="1875"/>
      <c r="BH48" s="1875"/>
      <c r="BI48" s="1875"/>
      <c r="BJ48" s="1875"/>
      <c r="BK48" s="1875"/>
      <c r="BL48" s="1875"/>
      <c r="BM48" s="1875"/>
      <c r="BN48" s="1875"/>
      <c r="BO48" s="1875"/>
      <c r="BP48" s="1811"/>
      <c r="BQ48" s="1816" t="s">
        <v>2</v>
      </c>
      <c r="BR48" s="1816"/>
      <c r="BS48" s="1816"/>
      <c r="BT48" s="1816"/>
      <c r="BU48" s="1816"/>
      <c r="BV48" s="1816"/>
      <c r="BW48" s="1816"/>
      <c r="BX48" s="1816"/>
      <c r="BY48" s="1816"/>
      <c r="BZ48" s="1816"/>
      <c r="CA48" s="1816"/>
      <c r="CB48" s="1816"/>
      <c r="CC48" s="1816"/>
      <c r="CD48" s="1816"/>
      <c r="CE48" s="1816"/>
      <c r="CF48" s="1816"/>
      <c r="CG48" s="1816"/>
      <c r="CH48" s="1816"/>
      <c r="CI48" s="1816"/>
      <c r="CJ48" s="1816"/>
      <c r="CK48" s="1816" t="s">
        <v>2</v>
      </c>
      <c r="CL48" s="1816"/>
      <c r="CM48" s="1816"/>
      <c r="CN48" s="1816"/>
      <c r="CO48" s="1816"/>
      <c r="CP48" s="1816"/>
      <c r="CQ48" s="1816"/>
      <c r="CR48" s="1816"/>
      <c r="CS48" s="1816"/>
      <c r="CT48" s="1816"/>
      <c r="CU48" s="1816"/>
      <c r="CV48" s="1816"/>
      <c r="CW48" s="1816"/>
      <c r="CX48" s="1816"/>
      <c r="CY48" s="1816"/>
      <c r="CZ48" s="1816"/>
      <c r="DA48" s="1816"/>
      <c r="DB48" s="1816"/>
      <c r="DC48" s="1816"/>
      <c r="DD48" s="1816" t="s">
        <v>2</v>
      </c>
      <c r="DE48" s="1816"/>
      <c r="DF48" s="1816"/>
      <c r="DG48" s="1816"/>
      <c r="DH48" s="1816"/>
      <c r="DI48" s="1816"/>
      <c r="DJ48" s="1816"/>
      <c r="DK48" s="1816"/>
      <c r="DL48" s="1816"/>
      <c r="DM48" s="1816"/>
      <c r="DN48" s="1816"/>
      <c r="DO48" s="1816"/>
      <c r="DP48" s="1816"/>
      <c r="DQ48" s="1816"/>
      <c r="DR48" s="1816"/>
      <c r="DS48" s="1816"/>
      <c r="DT48" s="1816"/>
      <c r="DU48" s="1816"/>
      <c r="DV48" s="1816"/>
      <c r="DW48" s="1816"/>
      <c r="DX48" s="1816"/>
      <c r="DY48" s="1816"/>
      <c r="DZ48" s="1816"/>
      <c r="EA48" s="1816"/>
      <c r="EB48" s="1816"/>
      <c r="EC48" s="1816"/>
      <c r="ED48" s="1816"/>
      <c r="EE48" s="1816"/>
      <c r="EF48" s="1816"/>
      <c r="EG48" s="1816"/>
      <c r="EH48" s="1816"/>
      <c r="EI48" s="1816"/>
      <c r="EJ48" s="1816"/>
      <c r="EK48" s="1816"/>
      <c r="EL48" s="1816"/>
      <c r="EM48" s="1816"/>
      <c r="EN48" s="1816"/>
      <c r="EO48" s="1816"/>
      <c r="EP48" s="1816"/>
      <c r="EQ48" s="1831" t="s">
        <v>219</v>
      </c>
      <c r="ER48" s="1831"/>
      <c r="ES48" s="1831"/>
      <c r="ET48" s="1831"/>
      <c r="EU48" s="1831"/>
      <c r="EV48" s="1831"/>
      <c r="EW48" s="1831"/>
      <c r="EX48" s="1831"/>
      <c r="EY48" s="1831"/>
      <c r="EZ48" s="1831"/>
      <c r="FA48" s="1831"/>
      <c r="FB48" s="1831"/>
      <c r="FC48" s="1831"/>
      <c r="FD48" s="1831"/>
      <c r="FE48" s="1831"/>
      <c r="FF48" s="1831"/>
      <c r="FG48" s="1831"/>
      <c r="FH48" s="1831"/>
      <c r="FI48" s="1831"/>
      <c r="FJ48" s="1832"/>
    </row>
    <row r="49" spans="1:166" s="130" customFormat="1" ht="12">
      <c r="A49" s="495"/>
      <c r="B49" s="311"/>
      <c r="C49" s="1644" t="s">
        <v>784</v>
      </c>
      <c r="D49" s="1644"/>
      <c r="E49" s="1644"/>
      <c r="F49" s="1644"/>
      <c r="G49" s="1644"/>
      <c r="H49" s="1644"/>
      <c r="I49" s="1644"/>
      <c r="J49" s="1644"/>
      <c r="K49" s="1644"/>
      <c r="L49" s="1644"/>
      <c r="M49" s="1644"/>
      <c r="N49" s="1644"/>
      <c r="O49" s="1644"/>
      <c r="P49" s="1644"/>
      <c r="Q49" s="1644"/>
      <c r="R49" s="1644"/>
      <c r="S49" s="1644"/>
      <c r="T49" s="1644"/>
      <c r="U49" s="1644"/>
      <c r="V49" s="1644"/>
      <c r="W49" s="1644"/>
      <c r="X49" s="1644"/>
      <c r="Y49" s="1644"/>
      <c r="Z49" s="1644"/>
      <c r="AA49" s="1644"/>
      <c r="AB49" s="1644"/>
      <c r="AC49" s="1644"/>
      <c r="AD49" s="1644"/>
      <c r="AE49" s="1644"/>
      <c r="AF49" s="1644"/>
      <c r="AG49" s="1644"/>
      <c r="AH49" s="1644"/>
      <c r="AI49" s="1644"/>
      <c r="AJ49" s="1644"/>
      <c r="AK49" s="1644"/>
      <c r="AL49" s="1644"/>
      <c r="AM49" s="1644"/>
      <c r="AN49" s="1644"/>
      <c r="AO49" s="1644"/>
      <c r="AP49" s="1644"/>
      <c r="AQ49" s="1644"/>
      <c r="AR49" s="1644"/>
      <c r="AS49" s="1644"/>
      <c r="AT49" s="1779">
        <v>3316</v>
      </c>
      <c r="AU49" s="1779"/>
      <c r="AV49" s="1779"/>
      <c r="AW49" s="1779"/>
      <c r="AX49" s="1837"/>
      <c r="AY49" s="1810"/>
      <c r="AZ49" s="1810"/>
      <c r="BA49" s="1810"/>
      <c r="BB49" s="1810"/>
      <c r="BC49" s="1810"/>
      <c r="BD49" s="1810"/>
      <c r="BE49" s="1810"/>
      <c r="BF49" s="1810"/>
      <c r="BG49" s="1810"/>
      <c r="BH49" s="1810"/>
      <c r="BI49" s="1810"/>
      <c r="BJ49" s="1810"/>
      <c r="BK49" s="1810"/>
      <c r="BL49" s="1810"/>
      <c r="BM49" s="1810"/>
      <c r="BN49" s="1810"/>
      <c r="BO49" s="1810"/>
      <c r="BP49" s="1810"/>
      <c r="BQ49" s="1810"/>
      <c r="BR49" s="1810"/>
      <c r="BS49" s="1810"/>
      <c r="BT49" s="1810"/>
      <c r="BU49" s="1810"/>
      <c r="BV49" s="1810"/>
      <c r="BW49" s="1810"/>
      <c r="BX49" s="1810"/>
      <c r="BY49" s="1810"/>
      <c r="BZ49" s="1810"/>
      <c r="CA49" s="1810"/>
      <c r="CB49" s="1810"/>
      <c r="CC49" s="1810"/>
      <c r="CD49" s="1810"/>
      <c r="CE49" s="1810"/>
      <c r="CF49" s="1810"/>
      <c r="CG49" s="1810"/>
      <c r="CH49" s="1810"/>
      <c r="CI49" s="1810"/>
      <c r="CJ49" s="1810"/>
      <c r="CK49" s="1810"/>
      <c r="CL49" s="1810"/>
      <c r="CM49" s="1810"/>
      <c r="CN49" s="1810"/>
      <c r="CO49" s="1810"/>
      <c r="CP49" s="1810"/>
      <c r="CQ49" s="1810"/>
      <c r="CR49" s="1810"/>
      <c r="CS49" s="1810"/>
      <c r="CT49" s="1810"/>
      <c r="CU49" s="1810"/>
      <c r="CV49" s="1810"/>
      <c r="CW49" s="1810"/>
      <c r="CX49" s="1810"/>
      <c r="CY49" s="1810"/>
      <c r="CZ49" s="1810"/>
      <c r="DA49" s="1810"/>
      <c r="DB49" s="1810"/>
      <c r="DC49" s="1810"/>
      <c r="DD49" s="1810"/>
      <c r="DE49" s="1810"/>
      <c r="DF49" s="1810"/>
      <c r="DG49" s="1810"/>
      <c r="DH49" s="1810"/>
      <c r="DI49" s="1810"/>
      <c r="DJ49" s="1810"/>
      <c r="DK49" s="1810"/>
      <c r="DL49" s="1810"/>
      <c r="DM49" s="1810"/>
      <c r="DN49" s="1810"/>
      <c r="DO49" s="1810"/>
      <c r="DP49" s="1810"/>
      <c r="DQ49" s="1810"/>
      <c r="DR49" s="1810"/>
      <c r="DS49" s="1810"/>
      <c r="DT49" s="1810"/>
      <c r="DU49" s="1810"/>
      <c r="DV49" s="1810"/>
      <c r="DW49" s="1810"/>
      <c r="DX49" s="1810"/>
      <c r="DY49" s="1810"/>
      <c r="DZ49" s="1810"/>
      <c r="EA49" s="1810"/>
      <c r="EB49" s="1810"/>
      <c r="EC49" s="1810"/>
      <c r="ED49" s="1810"/>
      <c r="EE49" s="1810"/>
      <c r="EF49" s="1810"/>
      <c r="EG49" s="1810"/>
      <c r="EH49" s="1810"/>
      <c r="EI49" s="1810"/>
      <c r="EJ49" s="1810"/>
      <c r="EK49" s="1810"/>
      <c r="EL49" s="1810"/>
      <c r="EM49" s="1810"/>
      <c r="EN49" s="1810"/>
      <c r="EO49" s="1810"/>
      <c r="EP49" s="1810"/>
      <c r="EQ49" s="1831">
        <f>SUM(AX49:EP49)</f>
        <v>0</v>
      </c>
      <c r="ER49" s="1831"/>
      <c r="ES49" s="1831"/>
      <c r="ET49" s="1831"/>
      <c r="EU49" s="1831"/>
      <c r="EV49" s="1831"/>
      <c r="EW49" s="1831"/>
      <c r="EX49" s="1831"/>
      <c r="EY49" s="1831"/>
      <c r="EZ49" s="1831"/>
      <c r="FA49" s="1831"/>
      <c r="FB49" s="1831"/>
      <c r="FC49" s="1831"/>
      <c r="FD49" s="1831"/>
      <c r="FE49" s="1831"/>
      <c r="FF49" s="1831"/>
      <c r="FG49" s="1831"/>
      <c r="FH49" s="1831"/>
      <c r="FI49" s="1831"/>
      <c r="FJ49" s="1832"/>
    </row>
    <row r="50" spans="1:166" s="130" customFormat="1" ht="12">
      <c r="A50" s="495"/>
      <c r="B50" s="311"/>
      <c r="C50" s="1861" t="s">
        <v>785</v>
      </c>
      <c r="D50" s="1861"/>
      <c r="E50" s="1861"/>
      <c r="F50" s="1861"/>
      <c r="G50" s="1861"/>
      <c r="H50" s="1861"/>
      <c r="I50" s="1861"/>
      <c r="J50" s="1861"/>
      <c r="K50" s="1861"/>
      <c r="L50" s="1861"/>
      <c r="M50" s="1861"/>
      <c r="N50" s="1861"/>
      <c r="O50" s="1861"/>
      <c r="P50" s="1861"/>
      <c r="Q50" s="1861"/>
      <c r="R50" s="1861"/>
      <c r="S50" s="1861"/>
      <c r="T50" s="1861"/>
      <c r="U50" s="1861"/>
      <c r="V50" s="1861"/>
      <c r="W50" s="1861"/>
      <c r="X50" s="1861"/>
      <c r="Y50" s="1861"/>
      <c r="Z50" s="1861"/>
      <c r="AA50" s="1861"/>
      <c r="AB50" s="1861"/>
      <c r="AC50" s="1861"/>
      <c r="AD50" s="1861"/>
      <c r="AE50" s="1861"/>
      <c r="AF50" s="1861"/>
      <c r="AG50" s="1861"/>
      <c r="AH50" s="1861"/>
      <c r="AI50" s="1861"/>
      <c r="AJ50" s="1861"/>
      <c r="AK50" s="1861"/>
      <c r="AL50" s="1861"/>
      <c r="AM50" s="1861"/>
      <c r="AN50" s="1861"/>
      <c r="AO50" s="1861"/>
      <c r="AP50" s="1861"/>
      <c r="AQ50" s="1861"/>
      <c r="AR50" s="1861"/>
      <c r="AS50" s="1861"/>
      <c r="AT50" s="1779">
        <v>3320</v>
      </c>
      <c r="AU50" s="1779"/>
      <c r="AV50" s="1779"/>
      <c r="AW50" s="1779"/>
      <c r="AX50" s="1859" t="s">
        <v>0</v>
      </c>
      <c r="AY50" s="1859"/>
      <c r="AZ50" s="1860"/>
      <c r="BA50" s="1860"/>
      <c r="BB50" s="1860"/>
      <c r="BC50" s="1860"/>
      <c r="BD50" s="1860"/>
      <c r="BE50" s="1860"/>
      <c r="BF50" s="1860"/>
      <c r="BG50" s="1860"/>
      <c r="BH50" s="1860"/>
      <c r="BI50" s="1860"/>
      <c r="BJ50" s="1860"/>
      <c r="BK50" s="1860"/>
      <c r="BL50" s="1860"/>
      <c r="BM50" s="1860"/>
      <c r="BN50" s="1860"/>
      <c r="BO50" s="1861" t="s">
        <v>1</v>
      </c>
      <c r="BP50" s="1862"/>
      <c r="BQ50" s="895" t="s">
        <v>0</v>
      </c>
      <c r="BR50" s="1860"/>
      <c r="BS50" s="1860"/>
      <c r="BT50" s="1860"/>
      <c r="BU50" s="1860"/>
      <c r="BV50" s="1860"/>
      <c r="BW50" s="1860"/>
      <c r="BX50" s="1860"/>
      <c r="BY50" s="1860"/>
      <c r="BZ50" s="1860"/>
      <c r="CA50" s="1860"/>
      <c r="CB50" s="1860"/>
      <c r="CC50" s="1860"/>
      <c r="CD50" s="1860"/>
      <c r="CE50" s="1860"/>
      <c r="CF50" s="1860"/>
      <c r="CG50" s="1860"/>
      <c r="CH50" s="1860"/>
      <c r="CI50" s="1860"/>
      <c r="CJ50" s="896" t="s">
        <v>1</v>
      </c>
      <c r="CK50" s="1858" t="s">
        <v>0</v>
      </c>
      <c r="CL50" s="1859"/>
      <c r="CM50" s="1860"/>
      <c r="CN50" s="1860"/>
      <c r="CO50" s="1860"/>
      <c r="CP50" s="1860"/>
      <c r="CQ50" s="1860"/>
      <c r="CR50" s="1860"/>
      <c r="CS50" s="1860"/>
      <c r="CT50" s="1860"/>
      <c r="CU50" s="1860"/>
      <c r="CV50" s="1860"/>
      <c r="CW50" s="1860"/>
      <c r="CX50" s="1860"/>
      <c r="CY50" s="1860"/>
      <c r="CZ50" s="1860"/>
      <c r="DA50" s="1860"/>
      <c r="DB50" s="1861" t="s">
        <v>1</v>
      </c>
      <c r="DC50" s="1862"/>
      <c r="DD50" s="1858" t="s">
        <v>0</v>
      </c>
      <c r="DE50" s="1859"/>
      <c r="DF50" s="1854"/>
      <c r="DG50" s="1854"/>
      <c r="DH50" s="1854"/>
      <c r="DI50" s="1854"/>
      <c r="DJ50" s="1854"/>
      <c r="DK50" s="1854"/>
      <c r="DL50" s="1854"/>
      <c r="DM50" s="1854"/>
      <c r="DN50" s="1854"/>
      <c r="DO50" s="1854"/>
      <c r="DP50" s="1854"/>
      <c r="DQ50" s="1854"/>
      <c r="DR50" s="1854"/>
      <c r="DS50" s="1854"/>
      <c r="DT50" s="1854"/>
      <c r="DU50" s="1861" t="s">
        <v>1</v>
      </c>
      <c r="DV50" s="1862"/>
      <c r="DW50" s="1858" t="s">
        <v>0</v>
      </c>
      <c r="DX50" s="1859"/>
      <c r="DY50" s="1860">
        <v>610932</v>
      </c>
      <c r="DZ50" s="1860"/>
      <c r="EA50" s="1860"/>
      <c r="EB50" s="1860"/>
      <c r="EC50" s="1860"/>
      <c r="ED50" s="1860"/>
      <c r="EE50" s="1860"/>
      <c r="EF50" s="1860"/>
      <c r="EG50" s="1860"/>
      <c r="EH50" s="1860"/>
      <c r="EI50" s="1860"/>
      <c r="EJ50" s="1860"/>
      <c r="EK50" s="1860"/>
      <c r="EL50" s="1860"/>
      <c r="EM50" s="1860"/>
      <c r="EN50" s="1860"/>
      <c r="EO50" s="1861" t="s">
        <v>1</v>
      </c>
      <c r="EP50" s="1862"/>
      <c r="EQ50" s="1858" t="s">
        <v>0</v>
      </c>
      <c r="ER50" s="1859"/>
      <c r="ES50" s="1866">
        <f>SUM(AZ50,BR50,CM50,DF50,DY50)</f>
        <v>610932</v>
      </c>
      <c r="ET50" s="1866"/>
      <c r="EU50" s="1866"/>
      <c r="EV50" s="1866"/>
      <c r="EW50" s="1866"/>
      <c r="EX50" s="1866"/>
      <c r="EY50" s="1866"/>
      <c r="EZ50" s="1866"/>
      <c r="FA50" s="1866"/>
      <c r="FB50" s="1866"/>
      <c r="FC50" s="1866"/>
      <c r="FD50" s="1866"/>
      <c r="FE50" s="1866"/>
      <c r="FF50" s="1866"/>
      <c r="FG50" s="1866"/>
      <c r="FH50" s="1866"/>
      <c r="FI50" s="1861" t="s">
        <v>1</v>
      </c>
      <c r="FJ50" s="1867"/>
    </row>
    <row r="51" spans="1:166" s="130" customFormat="1" ht="12">
      <c r="A51" s="495"/>
      <c r="B51" s="310"/>
      <c r="C51" s="1828" t="s">
        <v>406</v>
      </c>
      <c r="D51" s="1828"/>
      <c r="E51" s="1828"/>
      <c r="F51" s="1828"/>
      <c r="G51" s="1828"/>
      <c r="H51" s="1828"/>
      <c r="I51" s="1828"/>
      <c r="J51" s="1828"/>
      <c r="K51" s="1828"/>
      <c r="L51" s="1828"/>
      <c r="M51" s="1828"/>
      <c r="N51" s="1828"/>
      <c r="O51" s="1828"/>
      <c r="P51" s="1828"/>
      <c r="Q51" s="1828"/>
      <c r="R51" s="1828"/>
      <c r="S51" s="1828"/>
      <c r="T51" s="1828"/>
      <c r="U51" s="1828"/>
      <c r="V51" s="1828"/>
      <c r="W51" s="1828"/>
      <c r="X51" s="1828"/>
      <c r="Y51" s="1828"/>
      <c r="Z51" s="1828"/>
      <c r="AA51" s="1828"/>
      <c r="AB51" s="1828"/>
      <c r="AC51" s="1828"/>
      <c r="AD51" s="1828"/>
      <c r="AE51" s="1828"/>
      <c r="AF51" s="1828"/>
      <c r="AG51" s="1828"/>
      <c r="AH51" s="1828"/>
      <c r="AI51" s="1828"/>
      <c r="AJ51" s="1828"/>
      <c r="AK51" s="1828"/>
      <c r="AL51" s="1828"/>
      <c r="AM51" s="1828"/>
      <c r="AN51" s="1828"/>
      <c r="AO51" s="1828"/>
      <c r="AP51" s="1828"/>
      <c r="AQ51" s="1828"/>
      <c r="AR51" s="1828"/>
      <c r="AS51" s="1828"/>
      <c r="AT51" s="1779">
        <v>3321</v>
      </c>
      <c r="AU51" s="1779"/>
      <c r="AV51" s="1779"/>
      <c r="AW51" s="1779"/>
      <c r="AX51" s="1572" t="s">
        <v>2</v>
      </c>
      <c r="AY51" s="1572"/>
      <c r="AZ51" s="1572"/>
      <c r="BA51" s="1572"/>
      <c r="BB51" s="1572"/>
      <c r="BC51" s="1572"/>
      <c r="BD51" s="1572"/>
      <c r="BE51" s="1572"/>
      <c r="BF51" s="1572"/>
      <c r="BG51" s="1572"/>
      <c r="BH51" s="1572"/>
      <c r="BI51" s="1572"/>
      <c r="BJ51" s="1572"/>
      <c r="BK51" s="1572"/>
      <c r="BL51" s="1572"/>
      <c r="BM51" s="1572"/>
      <c r="BN51" s="1572"/>
      <c r="BO51" s="1572"/>
      <c r="BP51" s="1573"/>
      <c r="BQ51" s="1829" t="s">
        <v>2</v>
      </c>
      <c r="BR51" s="1572"/>
      <c r="BS51" s="1572"/>
      <c r="BT51" s="1572"/>
      <c r="BU51" s="1572"/>
      <c r="BV51" s="1572"/>
      <c r="BW51" s="1572"/>
      <c r="BX51" s="1572"/>
      <c r="BY51" s="1572"/>
      <c r="BZ51" s="1572"/>
      <c r="CA51" s="1572"/>
      <c r="CB51" s="1572"/>
      <c r="CC51" s="1572"/>
      <c r="CD51" s="1572"/>
      <c r="CE51" s="1572"/>
      <c r="CF51" s="1572"/>
      <c r="CG51" s="1572"/>
      <c r="CH51" s="1572"/>
      <c r="CI51" s="1572"/>
      <c r="CJ51" s="1573"/>
      <c r="CK51" s="1829" t="s">
        <v>2</v>
      </c>
      <c r="CL51" s="1572"/>
      <c r="CM51" s="1572"/>
      <c r="CN51" s="1572"/>
      <c r="CO51" s="1572"/>
      <c r="CP51" s="1572"/>
      <c r="CQ51" s="1572"/>
      <c r="CR51" s="1572"/>
      <c r="CS51" s="1572"/>
      <c r="CT51" s="1572"/>
      <c r="CU51" s="1572"/>
      <c r="CV51" s="1572"/>
      <c r="CW51" s="1572"/>
      <c r="CX51" s="1572"/>
      <c r="CY51" s="1572"/>
      <c r="CZ51" s="1572"/>
      <c r="DA51" s="1572"/>
      <c r="DB51" s="1572"/>
      <c r="DC51" s="1573"/>
      <c r="DD51" s="1829" t="s">
        <v>2</v>
      </c>
      <c r="DE51" s="1572"/>
      <c r="DF51" s="1572"/>
      <c r="DG51" s="1572"/>
      <c r="DH51" s="1572"/>
      <c r="DI51" s="1572"/>
      <c r="DJ51" s="1572"/>
      <c r="DK51" s="1572"/>
      <c r="DL51" s="1572"/>
      <c r="DM51" s="1572"/>
      <c r="DN51" s="1572"/>
      <c r="DO51" s="1572"/>
      <c r="DP51" s="1572"/>
      <c r="DQ51" s="1572"/>
      <c r="DR51" s="1572"/>
      <c r="DS51" s="1572"/>
      <c r="DT51" s="1572"/>
      <c r="DU51" s="1572"/>
      <c r="DV51" s="1573"/>
      <c r="DW51" s="1848" t="s">
        <v>0</v>
      </c>
      <c r="DX51" s="1849"/>
      <c r="DY51" s="1812"/>
      <c r="DZ51" s="1812"/>
      <c r="EA51" s="1812"/>
      <c r="EB51" s="1812"/>
      <c r="EC51" s="1812"/>
      <c r="ED51" s="1812"/>
      <c r="EE51" s="1812"/>
      <c r="EF51" s="1812"/>
      <c r="EG51" s="1812"/>
      <c r="EH51" s="1812"/>
      <c r="EI51" s="1812"/>
      <c r="EJ51" s="1812"/>
      <c r="EK51" s="1812"/>
      <c r="EL51" s="1812"/>
      <c r="EM51" s="1812"/>
      <c r="EN51" s="1812"/>
      <c r="EO51" s="1855" t="s">
        <v>1</v>
      </c>
      <c r="EP51" s="1856"/>
      <c r="EQ51" s="1848" t="s">
        <v>0</v>
      </c>
      <c r="ER51" s="1849"/>
      <c r="ES51" s="1863">
        <f>ABS(SUM(AX51:EP52))</f>
        <v>0</v>
      </c>
      <c r="ET51" s="1863"/>
      <c r="EU51" s="1863"/>
      <c r="EV51" s="1863"/>
      <c r="EW51" s="1863"/>
      <c r="EX51" s="1863"/>
      <c r="EY51" s="1863"/>
      <c r="EZ51" s="1863"/>
      <c r="FA51" s="1863"/>
      <c r="FB51" s="1863"/>
      <c r="FC51" s="1863"/>
      <c r="FD51" s="1863"/>
      <c r="FE51" s="1863"/>
      <c r="FF51" s="1863"/>
      <c r="FG51" s="1863"/>
      <c r="FH51" s="1863"/>
      <c r="FI51" s="1855" t="s">
        <v>1</v>
      </c>
      <c r="FJ51" s="1864"/>
    </row>
    <row r="52" spans="1:166" s="130" customFormat="1" ht="12">
      <c r="A52" s="495"/>
      <c r="B52" s="307"/>
      <c r="C52" s="1578" t="s">
        <v>786</v>
      </c>
      <c r="D52" s="1578"/>
      <c r="E52" s="1578"/>
      <c r="F52" s="1578"/>
      <c r="G52" s="1578"/>
      <c r="H52" s="1578"/>
      <c r="I52" s="1578"/>
      <c r="J52" s="1578"/>
      <c r="K52" s="1578"/>
      <c r="L52" s="1578"/>
      <c r="M52" s="1578"/>
      <c r="N52" s="1578"/>
      <c r="O52" s="1578"/>
      <c r="P52" s="1578"/>
      <c r="Q52" s="1578"/>
      <c r="R52" s="1578"/>
      <c r="S52" s="1578"/>
      <c r="T52" s="1578"/>
      <c r="U52" s="1578"/>
      <c r="V52" s="1578"/>
      <c r="W52" s="1578"/>
      <c r="X52" s="1578"/>
      <c r="Y52" s="1578"/>
      <c r="Z52" s="1578"/>
      <c r="AA52" s="1578"/>
      <c r="AB52" s="1578"/>
      <c r="AC52" s="1578"/>
      <c r="AD52" s="1578"/>
      <c r="AE52" s="1578"/>
      <c r="AF52" s="1578"/>
      <c r="AG52" s="1578"/>
      <c r="AH52" s="1578"/>
      <c r="AI52" s="1578"/>
      <c r="AJ52" s="1578"/>
      <c r="AK52" s="1578"/>
      <c r="AL52" s="1578"/>
      <c r="AM52" s="1578"/>
      <c r="AN52" s="1578"/>
      <c r="AO52" s="1578"/>
      <c r="AP52" s="1578"/>
      <c r="AQ52" s="1578"/>
      <c r="AR52" s="1578"/>
      <c r="AS52" s="1578"/>
      <c r="AT52" s="1279"/>
      <c r="AU52" s="1279"/>
      <c r="AV52" s="1279"/>
      <c r="AW52" s="1279"/>
      <c r="AX52" s="1575"/>
      <c r="AY52" s="1575"/>
      <c r="AZ52" s="1575"/>
      <c r="BA52" s="1575"/>
      <c r="BB52" s="1575"/>
      <c r="BC52" s="1575"/>
      <c r="BD52" s="1575"/>
      <c r="BE52" s="1575"/>
      <c r="BF52" s="1575"/>
      <c r="BG52" s="1575"/>
      <c r="BH52" s="1575"/>
      <c r="BI52" s="1575"/>
      <c r="BJ52" s="1575"/>
      <c r="BK52" s="1575"/>
      <c r="BL52" s="1575"/>
      <c r="BM52" s="1575"/>
      <c r="BN52" s="1575"/>
      <c r="BO52" s="1575"/>
      <c r="BP52" s="1576"/>
      <c r="BQ52" s="1830"/>
      <c r="BR52" s="1575"/>
      <c r="BS52" s="1575"/>
      <c r="BT52" s="1575"/>
      <c r="BU52" s="1575"/>
      <c r="BV52" s="1575"/>
      <c r="BW52" s="1575"/>
      <c r="BX52" s="1575"/>
      <c r="BY52" s="1575"/>
      <c r="BZ52" s="1575"/>
      <c r="CA52" s="1575"/>
      <c r="CB52" s="1575"/>
      <c r="CC52" s="1575"/>
      <c r="CD52" s="1575"/>
      <c r="CE52" s="1575"/>
      <c r="CF52" s="1575"/>
      <c r="CG52" s="1575"/>
      <c r="CH52" s="1575"/>
      <c r="CI52" s="1575"/>
      <c r="CJ52" s="1576"/>
      <c r="CK52" s="1830"/>
      <c r="CL52" s="1575"/>
      <c r="CM52" s="1575"/>
      <c r="CN52" s="1575"/>
      <c r="CO52" s="1575"/>
      <c r="CP52" s="1575"/>
      <c r="CQ52" s="1575"/>
      <c r="CR52" s="1575"/>
      <c r="CS52" s="1575"/>
      <c r="CT52" s="1575"/>
      <c r="CU52" s="1575"/>
      <c r="CV52" s="1575"/>
      <c r="CW52" s="1575"/>
      <c r="CX52" s="1575"/>
      <c r="CY52" s="1575"/>
      <c r="CZ52" s="1575"/>
      <c r="DA52" s="1575"/>
      <c r="DB52" s="1575"/>
      <c r="DC52" s="1576"/>
      <c r="DD52" s="1830"/>
      <c r="DE52" s="1575"/>
      <c r="DF52" s="1575"/>
      <c r="DG52" s="1575"/>
      <c r="DH52" s="1575"/>
      <c r="DI52" s="1575"/>
      <c r="DJ52" s="1575"/>
      <c r="DK52" s="1575"/>
      <c r="DL52" s="1575"/>
      <c r="DM52" s="1575"/>
      <c r="DN52" s="1575"/>
      <c r="DO52" s="1575"/>
      <c r="DP52" s="1575"/>
      <c r="DQ52" s="1575"/>
      <c r="DR52" s="1575"/>
      <c r="DS52" s="1575"/>
      <c r="DT52" s="1575"/>
      <c r="DU52" s="1575"/>
      <c r="DV52" s="1576"/>
      <c r="DW52" s="1850"/>
      <c r="DX52" s="1851"/>
      <c r="DY52" s="1011"/>
      <c r="DZ52" s="1011"/>
      <c r="EA52" s="1011"/>
      <c r="EB52" s="1011"/>
      <c r="EC52" s="1011"/>
      <c r="ED52" s="1011"/>
      <c r="EE52" s="1011"/>
      <c r="EF52" s="1011"/>
      <c r="EG52" s="1011"/>
      <c r="EH52" s="1011"/>
      <c r="EI52" s="1011"/>
      <c r="EJ52" s="1011"/>
      <c r="EK52" s="1011"/>
      <c r="EL52" s="1011"/>
      <c r="EM52" s="1011"/>
      <c r="EN52" s="1011"/>
      <c r="EO52" s="1780"/>
      <c r="EP52" s="1857"/>
      <c r="EQ52" s="1850"/>
      <c r="ER52" s="1851"/>
      <c r="ES52" s="1767"/>
      <c r="ET52" s="1767"/>
      <c r="EU52" s="1767"/>
      <c r="EV52" s="1767"/>
      <c r="EW52" s="1767"/>
      <c r="EX52" s="1767"/>
      <c r="EY52" s="1767"/>
      <c r="EZ52" s="1767"/>
      <c r="FA52" s="1767"/>
      <c r="FB52" s="1767"/>
      <c r="FC52" s="1767"/>
      <c r="FD52" s="1767"/>
      <c r="FE52" s="1767"/>
      <c r="FF52" s="1767"/>
      <c r="FG52" s="1767"/>
      <c r="FH52" s="1767"/>
      <c r="FI52" s="1780"/>
      <c r="FJ52" s="1865"/>
    </row>
    <row r="53" spans="1:166" s="130" customFormat="1" ht="12">
      <c r="A53" s="495"/>
      <c r="B53" s="307"/>
      <c r="C53" s="1644" t="s">
        <v>781</v>
      </c>
      <c r="D53" s="1644"/>
      <c r="E53" s="1644"/>
      <c r="F53" s="1644"/>
      <c r="G53" s="1644"/>
      <c r="H53" s="1644"/>
      <c r="I53" s="1644"/>
      <c r="J53" s="1644"/>
      <c r="K53" s="1644"/>
      <c r="L53" s="1644"/>
      <c r="M53" s="1644"/>
      <c r="N53" s="1644"/>
      <c r="O53" s="1644"/>
      <c r="P53" s="1644"/>
      <c r="Q53" s="1644"/>
      <c r="R53" s="1644"/>
      <c r="S53" s="1644"/>
      <c r="T53" s="1644"/>
      <c r="U53" s="1644"/>
      <c r="V53" s="1644"/>
      <c r="W53" s="1644"/>
      <c r="X53" s="1644"/>
      <c r="Y53" s="1644"/>
      <c r="Z53" s="1644"/>
      <c r="AA53" s="1644"/>
      <c r="AB53" s="1644"/>
      <c r="AC53" s="1644"/>
      <c r="AD53" s="1644"/>
      <c r="AE53" s="1644"/>
      <c r="AF53" s="1644"/>
      <c r="AG53" s="1644"/>
      <c r="AH53" s="1644"/>
      <c r="AI53" s="1644"/>
      <c r="AJ53" s="1644"/>
      <c r="AK53" s="1644"/>
      <c r="AL53" s="1644"/>
      <c r="AM53" s="1644"/>
      <c r="AN53" s="1644"/>
      <c r="AO53" s="1644"/>
      <c r="AP53" s="1644"/>
      <c r="AQ53" s="1644"/>
      <c r="AR53" s="1644"/>
      <c r="AS53" s="1644"/>
      <c r="AT53" s="1779">
        <v>3322</v>
      </c>
      <c r="AU53" s="1779"/>
      <c r="AV53" s="1779"/>
      <c r="AW53" s="1779"/>
      <c r="AX53" s="1833" t="s">
        <v>2</v>
      </c>
      <c r="AY53" s="1779"/>
      <c r="AZ53" s="1779"/>
      <c r="BA53" s="1779"/>
      <c r="BB53" s="1779"/>
      <c r="BC53" s="1779"/>
      <c r="BD53" s="1779"/>
      <c r="BE53" s="1779"/>
      <c r="BF53" s="1779"/>
      <c r="BG53" s="1779"/>
      <c r="BH53" s="1779"/>
      <c r="BI53" s="1779"/>
      <c r="BJ53" s="1779"/>
      <c r="BK53" s="1779"/>
      <c r="BL53" s="1779"/>
      <c r="BM53" s="1779"/>
      <c r="BN53" s="1779"/>
      <c r="BO53" s="1779"/>
      <c r="BP53" s="1834"/>
      <c r="BQ53" s="1779" t="s">
        <v>2</v>
      </c>
      <c r="BR53" s="1779"/>
      <c r="BS53" s="1779"/>
      <c r="BT53" s="1779"/>
      <c r="BU53" s="1779"/>
      <c r="BV53" s="1779"/>
      <c r="BW53" s="1779"/>
      <c r="BX53" s="1779"/>
      <c r="BY53" s="1779"/>
      <c r="BZ53" s="1779"/>
      <c r="CA53" s="1779"/>
      <c r="CB53" s="1779"/>
      <c r="CC53" s="1779"/>
      <c r="CD53" s="1779"/>
      <c r="CE53" s="1779"/>
      <c r="CF53" s="1779"/>
      <c r="CG53" s="1779"/>
      <c r="CH53" s="1779"/>
      <c r="CI53" s="1779"/>
      <c r="CJ53" s="1779"/>
      <c r="CK53" s="1858" t="s">
        <v>0</v>
      </c>
      <c r="CL53" s="1859"/>
      <c r="CM53" s="1860"/>
      <c r="CN53" s="1860"/>
      <c r="CO53" s="1860"/>
      <c r="CP53" s="1860"/>
      <c r="CQ53" s="1860"/>
      <c r="CR53" s="1860"/>
      <c r="CS53" s="1860"/>
      <c r="CT53" s="1860"/>
      <c r="CU53" s="1860"/>
      <c r="CV53" s="1860"/>
      <c r="CW53" s="1860"/>
      <c r="CX53" s="1860"/>
      <c r="CY53" s="1860"/>
      <c r="CZ53" s="1860"/>
      <c r="DA53" s="1860"/>
      <c r="DB53" s="1861" t="s">
        <v>1</v>
      </c>
      <c r="DC53" s="1862"/>
      <c r="DD53" s="1779" t="s">
        <v>2</v>
      </c>
      <c r="DE53" s="1779"/>
      <c r="DF53" s="1779"/>
      <c r="DG53" s="1779"/>
      <c r="DH53" s="1779"/>
      <c r="DI53" s="1779"/>
      <c r="DJ53" s="1779"/>
      <c r="DK53" s="1779"/>
      <c r="DL53" s="1779"/>
      <c r="DM53" s="1779"/>
      <c r="DN53" s="1779"/>
      <c r="DO53" s="1779"/>
      <c r="DP53" s="1779"/>
      <c r="DQ53" s="1779"/>
      <c r="DR53" s="1779"/>
      <c r="DS53" s="1779"/>
      <c r="DT53" s="1779"/>
      <c r="DU53" s="1779"/>
      <c r="DV53" s="1779"/>
      <c r="DW53" s="1858" t="s">
        <v>0</v>
      </c>
      <c r="DX53" s="1859"/>
      <c r="DY53" s="1860"/>
      <c r="DZ53" s="1860"/>
      <c r="EA53" s="1860"/>
      <c r="EB53" s="1860"/>
      <c r="EC53" s="1860"/>
      <c r="ED53" s="1860"/>
      <c r="EE53" s="1860"/>
      <c r="EF53" s="1860"/>
      <c r="EG53" s="1860"/>
      <c r="EH53" s="1860"/>
      <c r="EI53" s="1860"/>
      <c r="EJ53" s="1860"/>
      <c r="EK53" s="1860"/>
      <c r="EL53" s="1860"/>
      <c r="EM53" s="1860"/>
      <c r="EN53" s="1860"/>
      <c r="EO53" s="1861" t="s">
        <v>1</v>
      </c>
      <c r="EP53" s="1862"/>
      <c r="EQ53" s="1858" t="s">
        <v>0</v>
      </c>
      <c r="ER53" s="1859"/>
      <c r="ES53" s="1866">
        <f>ABS(SUM(AX53:EP53))</f>
        <v>0</v>
      </c>
      <c r="ET53" s="1866"/>
      <c r="EU53" s="1866"/>
      <c r="EV53" s="1866"/>
      <c r="EW53" s="1866"/>
      <c r="EX53" s="1866"/>
      <c r="EY53" s="1866"/>
      <c r="EZ53" s="1866"/>
      <c r="FA53" s="1866"/>
      <c r="FB53" s="1866"/>
      <c r="FC53" s="1866"/>
      <c r="FD53" s="1866"/>
      <c r="FE53" s="1866"/>
      <c r="FF53" s="1866"/>
      <c r="FG53" s="1866"/>
      <c r="FH53" s="1866"/>
      <c r="FI53" s="1861" t="s">
        <v>1</v>
      </c>
      <c r="FJ53" s="1867"/>
    </row>
    <row r="54" spans="1:166" s="130" customFormat="1" ht="24" customHeight="1">
      <c r="A54" s="495"/>
      <c r="B54" s="307"/>
      <c r="C54" s="1835" t="s">
        <v>787</v>
      </c>
      <c r="D54" s="1835"/>
      <c r="E54" s="1835"/>
      <c r="F54" s="1835"/>
      <c r="G54" s="1835"/>
      <c r="H54" s="1835"/>
      <c r="I54" s="1835"/>
      <c r="J54" s="1835"/>
      <c r="K54" s="1835"/>
      <c r="L54" s="1835"/>
      <c r="M54" s="1835"/>
      <c r="N54" s="1835"/>
      <c r="O54" s="1835"/>
      <c r="P54" s="1835"/>
      <c r="Q54" s="1835"/>
      <c r="R54" s="1835"/>
      <c r="S54" s="1835"/>
      <c r="T54" s="1835"/>
      <c r="U54" s="1835"/>
      <c r="V54" s="1835"/>
      <c r="W54" s="1835"/>
      <c r="X54" s="1835"/>
      <c r="Y54" s="1835"/>
      <c r="Z54" s="1835"/>
      <c r="AA54" s="1835"/>
      <c r="AB54" s="1835"/>
      <c r="AC54" s="1835"/>
      <c r="AD54" s="1835"/>
      <c r="AE54" s="1835"/>
      <c r="AF54" s="1835"/>
      <c r="AG54" s="1835"/>
      <c r="AH54" s="1835"/>
      <c r="AI54" s="1835"/>
      <c r="AJ54" s="1835"/>
      <c r="AK54" s="1835"/>
      <c r="AL54" s="1835"/>
      <c r="AM54" s="1835"/>
      <c r="AN54" s="1835"/>
      <c r="AO54" s="1835"/>
      <c r="AP54" s="1835"/>
      <c r="AQ54" s="1835"/>
      <c r="AR54" s="1835"/>
      <c r="AS54" s="1835"/>
      <c r="AT54" s="1779">
        <v>3323</v>
      </c>
      <c r="AU54" s="1779"/>
      <c r="AV54" s="1779"/>
      <c r="AW54" s="1779"/>
      <c r="AX54" s="1833" t="s">
        <v>2</v>
      </c>
      <c r="AY54" s="1779"/>
      <c r="AZ54" s="1779"/>
      <c r="BA54" s="1779"/>
      <c r="BB54" s="1779"/>
      <c r="BC54" s="1779"/>
      <c r="BD54" s="1779"/>
      <c r="BE54" s="1779"/>
      <c r="BF54" s="1779"/>
      <c r="BG54" s="1779"/>
      <c r="BH54" s="1779"/>
      <c r="BI54" s="1779"/>
      <c r="BJ54" s="1779"/>
      <c r="BK54" s="1779"/>
      <c r="BL54" s="1779"/>
      <c r="BM54" s="1779"/>
      <c r="BN54" s="1779"/>
      <c r="BO54" s="1779"/>
      <c r="BP54" s="1834"/>
      <c r="BQ54" s="1779" t="s">
        <v>2</v>
      </c>
      <c r="BR54" s="1779"/>
      <c r="BS54" s="1779"/>
      <c r="BT54" s="1779"/>
      <c r="BU54" s="1779"/>
      <c r="BV54" s="1779"/>
      <c r="BW54" s="1779"/>
      <c r="BX54" s="1779"/>
      <c r="BY54" s="1779"/>
      <c r="BZ54" s="1779"/>
      <c r="CA54" s="1779"/>
      <c r="CB54" s="1779"/>
      <c r="CC54" s="1779"/>
      <c r="CD54" s="1779"/>
      <c r="CE54" s="1779"/>
      <c r="CF54" s="1779"/>
      <c r="CG54" s="1779"/>
      <c r="CH54" s="1779"/>
      <c r="CI54" s="1779"/>
      <c r="CJ54" s="1779"/>
      <c r="CK54" s="1858" t="s">
        <v>0</v>
      </c>
      <c r="CL54" s="1859"/>
      <c r="CM54" s="1860"/>
      <c r="CN54" s="1860"/>
      <c r="CO54" s="1860"/>
      <c r="CP54" s="1860"/>
      <c r="CQ54" s="1860"/>
      <c r="CR54" s="1860"/>
      <c r="CS54" s="1860"/>
      <c r="CT54" s="1860"/>
      <c r="CU54" s="1860"/>
      <c r="CV54" s="1860"/>
      <c r="CW54" s="1860"/>
      <c r="CX54" s="1860"/>
      <c r="CY54" s="1860"/>
      <c r="CZ54" s="1860"/>
      <c r="DA54" s="1860"/>
      <c r="DB54" s="1861" t="s">
        <v>1</v>
      </c>
      <c r="DC54" s="1862"/>
      <c r="DD54" s="1779" t="s">
        <v>2</v>
      </c>
      <c r="DE54" s="1779"/>
      <c r="DF54" s="1779"/>
      <c r="DG54" s="1779"/>
      <c r="DH54" s="1779"/>
      <c r="DI54" s="1779"/>
      <c r="DJ54" s="1779"/>
      <c r="DK54" s="1779"/>
      <c r="DL54" s="1779"/>
      <c r="DM54" s="1779"/>
      <c r="DN54" s="1779"/>
      <c r="DO54" s="1779"/>
      <c r="DP54" s="1779"/>
      <c r="DQ54" s="1779"/>
      <c r="DR54" s="1779"/>
      <c r="DS54" s="1779"/>
      <c r="DT54" s="1779"/>
      <c r="DU54" s="1779"/>
      <c r="DV54" s="1779"/>
      <c r="DW54" s="1858" t="s">
        <v>0</v>
      </c>
      <c r="DX54" s="1859"/>
      <c r="DY54" s="1860"/>
      <c r="DZ54" s="1860"/>
      <c r="EA54" s="1860"/>
      <c r="EB54" s="1860"/>
      <c r="EC54" s="1860"/>
      <c r="ED54" s="1860"/>
      <c r="EE54" s="1860"/>
      <c r="EF54" s="1860"/>
      <c r="EG54" s="1860"/>
      <c r="EH54" s="1860"/>
      <c r="EI54" s="1860"/>
      <c r="EJ54" s="1860"/>
      <c r="EK54" s="1860"/>
      <c r="EL54" s="1860"/>
      <c r="EM54" s="1860"/>
      <c r="EN54" s="1860"/>
      <c r="EO54" s="1861" t="s">
        <v>1</v>
      </c>
      <c r="EP54" s="1862"/>
      <c r="EQ54" s="1858" t="s">
        <v>0</v>
      </c>
      <c r="ER54" s="1859"/>
      <c r="ES54" s="1866">
        <f>ABS(SUM(AX54:EP54))</f>
        <v>0</v>
      </c>
      <c r="ET54" s="1866"/>
      <c r="EU54" s="1866"/>
      <c r="EV54" s="1866"/>
      <c r="EW54" s="1866"/>
      <c r="EX54" s="1866"/>
      <c r="EY54" s="1866"/>
      <c r="EZ54" s="1866"/>
      <c r="FA54" s="1866"/>
      <c r="FB54" s="1866"/>
      <c r="FC54" s="1866"/>
      <c r="FD54" s="1866"/>
      <c r="FE54" s="1866"/>
      <c r="FF54" s="1866"/>
      <c r="FG54" s="1866"/>
      <c r="FH54" s="1866"/>
      <c r="FI54" s="1861" t="s">
        <v>1</v>
      </c>
      <c r="FJ54" s="1867"/>
    </row>
    <row r="55" spans="1:166" s="130" customFormat="1" ht="24" customHeight="1">
      <c r="A55" s="495"/>
      <c r="B55" s="311"/>
      <c r="C55" s="1839" t="s">
        <v>796</v>
      </c>
      <c r="D55" s="1839"/>
      <c r="E55" s="1839"/>
      <c r="F55" s="1839"/>
      <c r="G55" s="1839"/>
      <c r="H55" s="1839"/>
      <c r="I55" s="1839"/>
      <c r="J55" s="1839"/>
      <c r="K55" s="1839"/>
      <c r="L55" s="1839"/>
      <c r="M55" s="1839"/>
      <c r="N55" s="1839"/>
      <c r="O55" s="1839"/>
      <c r="P55" s="1839"/>
      <c r="Q55" s="1839"/>
      <c r="R55" s="1839"/>
      <c r="S55" s="1839"/>
      <c r="T55" s="1839"/>
      <c r="U55" s="1839"/>
      <c r="V55" s="1839"/>
      <c r="W55" s="1839"/>
      <c r="X55" s="1839"/>
      <c r="Y55" s="1839"/>
      <c r="Z55" s="1839"/>
      <c r="AA55" s="1839"/>
      <c r="AB55" s="1839"/>
      <c r="AC55" s="1839"/>
      <c r="AD55" s="1839"/>
      <c r="AE55" s="1839"/>
      <c r="AF55" s="1839"/>
      <c r="AG55" s="1839"/>
      <c r="AH55" s="1839"/>
      <c r="AI55" s="1839"/>
      <c r="AJ55" s="1839"/>
      <c r="AK55" s="1839"/>
      <c r="AL55" s="1839"/>
      <c r="AM55" s="1839"/>
      <c r="AN55" s="1839"/>
      <c r="AO55" s="1839"/>
      <c r="AP55" s="1839"/>
      <c r="AQ55" s="1839"/>
      <c r="AR55" s="1839"/>
      <c r="AS55" s="1839"/>
      <c r="AT55" s="1779">
        <v>3324</v>
      </c>
      <c r="AU55" s="1779"/>
      <c r="AV55" s="1779"/>
      <c r="AW55" s="1779"/>
      <c r="AX55" s="1859" t="s">
        <v>0</v>
      </c>
      <c r="AY55" s="1859"/>
      <c r="AZ55" s="1860"/>
      <c r="BA55" s="1860"/>
      <c r="BB55" s="1860"/>
      <c r="BC55" s="1860"/>
      <c r="BD55" s="1860"/>
      <c r="BE55" s="1860"/>
      <c r="BF55" s="1860"/>
      <c r="BG55" s="1860"/>
      <c r="BH55" s="1860"/>
      <c r="BI55" s="1860"/>
      <c r="BJ55" s="1860"/>
      <c r="BK55" s="1860"/>
      <c r="BL55" s="1860"/>
      <c r="BM55" s="1860"/>
      <c r="BN55" s="1860"/>
      <c r="BO55" s="1861" t="s">
        <v>1</v>
      </c>
      <c r="BP55" s="1862"/>
      <c r="BQ55" s="1779" t="s">
        <v>2</v>
      </c>
      <c r="BR55" s="1779"/>
      <c r="BS55" s="1779"/>
      <c r="BT55" s="1779"/>
      <c r="BU55" s="1779"/>
      <c r="BV55" s="1779"/>
      <c r="BW55" s="1779"/>
      <c r="BX55" s="1779"/>
      <c r="BY55" s="1779"/>
      <c r="BZ55" s="1779"/>
      <c r="CA55" s="1779"/>
      <c r="CB55" s="1779"/>
      <c r="CC55" s="1779"/>
      <c r="CD55" s="1779"/>
      <c r="CE55" s="1779"/>
      <c r="CF55" s="1779"/>
      <c r="CG55" s="1779"/>
      <c r="CH55" s="1779"/>
      <c r="CI55" s="1779"/>
      <c r="CJ55" s="1779"/>
      <c r="CK55" s="1779" t="s">
        <v>2</v>
      </c>
      <c r="CL55" s="1779"/>
      <c r="CM55" s="1779"/>
      <c r="CN55" s="1779"/>
      <c r="CO55" s="1779"/>
      <c r="CP55" s="1779"/>
      <c r="CQ55" s="1779"/>
      <c r="CR55" s="1779"/>
      <c r="CS55" s="1779"/>
      <c r="CT55" s="1779"/>
      <c r="CU55" s="1779"/>
      <c r="CV55" s="1779"/>
      <c r="CW55" s="1779"/>
      <c r="CX55" s="1779"/>
      <c r="CY55" s="1779"/>
      <c r="CZ55" s="1779"/>
      <c r="DA55" s="1779"/>
      <c r="DB55" s="1779"/>
      <c r="DC55" s="1779"/>
      <c r="DD55" s="1779" t="s">
        <v>2</v>
      </c>
      <c r="DE55" s="1779"/>
      <c r="DF55" s="1779"/>
      <c r="DG55" s="1779"/>
      <c r="DH55" s="1779"/>
      <c r="DI55" s="1779"/>
      <c r="DJ55" s="1779"/>
      <c r="DK55" s="1779"/>
      <c r="DL55" s="1779"/>
      <c r="DM55" s="1779"/>
      <c r="DN55" s="1779"/>
      <c r="DO55" s="1779"/>
      <c r="DP55" s="1779"/>
      <c r="DQ55" s="1779"/>
      <c r="DR55" s="1779"/>
      <c r="DS55" s="1779"/>
      <c r="DT55" s="1779"/>
      <c r="DU55" s="1779"/>
      <c r="DV55" s="1779"/>
      <c r="DW55" s="1810"/>
      <c r="DX55" s="1810"/>
      <c r="DY55" s="1810"/>
      <c r="DZ55" s="1810"/>
      <c r="EA55" s="1810"/>
      <c r="EB55" s="1810"/>
      <c r="EC55" s="1810"/>
      <c r="ED55" s="1810"/>
      <c r="EE55" s="1810"/>
      <c r="EF55" s="1810"/>
      <c r="EG55" s="1810"/>
      <c r="EH55" s="1810"/>
      <c r="EI55" s="1810"/>
      <c r="EJ55" s="1810"/>
      <c r="EK55" s="1810"/>
      <c r="EL55" s="1810"/>
      <c r="EM55" s="1810"/>
      <c r="EN55" s="1810"/>
      <c r="EO55" s="1810"/>
      <c r="EP55" s="1810"/>
      <c r="EQ55" s="1858" t="s">
        <v>0</v>
      </c>
      <c r="ER55" s="1859"/>
      <c r="ES55" s="1866">
        <f>ABS(-AZ55+DW55)</f>
        <v>0</v>
      </c>
      <c r="ET55" s="1866"/>
      <c r="EU55" s="1866"/>
      <c r="EV55" s="1866"/>
      <c r="EW55" s="1866"/>
      <c r="EX55" s="1866"/>
      <c r="EY55" s="1866"/>
      <c r="EZ55" s="1866"/>
      <c r="FA55" s="1866"/>
      <c r="FB55" s="1866"/>
      <c r="FC55" s="1866"/>
      <c r="FD55" s="1866"/>
      <c r="FE55" s="1866"/>
      <c r="FF55" s="1866"/>
      <c r="FG55" s="1866"/>
      <c r="FH55" s="1866"/>
      <c r="FI55" s="1861" t="s">
        <v>1</v>
      </c>
      <c r="FJ55" s="1867"/>
    </row>
    <row r="56" spans="1:166" s="130" customFormat="1" ht="12">
      <c r="A56" s="495"/>
      <c r="B56" s="311"/>
      <c r="C56" s="1644" t="s">
        <v>788</v>
      </c>
      <c r="D56" s="1644"/>
      <c r="E56" s="1644"/>
      <c r="F56" s="1644"/>
      <c r="G56" s="1644"/>
      <c r="H56" s="1644"/>
      <c r="I56" s="1644"/>
      <c r="J56" s="1644"/>
      <c r="K56" s="1644"/>
      <c r="L56" s="1644"/>
      <c r="M56" s="1644"/>
      <c r="N56" s="1644"/>
      <c r="O56" s="1644"/>
      <c r="P56" s="1644"/>
      <c r="Q56" s="1644"/>
      <c r="R56" s="1644"/>
      <c r="S56" s="1644"/>
      <c r="T56" s="1644"/>
      <c r="U56" s="1644"/>
      <c r="V56" s="1644"/>
      <c r="W56" s="1644"/>
      <c r="X56" s="1644"/>
      <c r="Y56" s="1644"/>
      <c r="Z56" s="1644"/>
      <c r="AA56" s="1644"/>
      <c r="AB56" s="1644"/>
      <c r="AC56" s="1644"/>
      <c r="AD56" s="1644"/>
      <c r="AE56" s="1644"/>
      <c r="AF56" s="1644"/>
      <c r="AG56" s="1644"/>
      <c r="AH56" s="1644"/>
      <c r="AI56" s="1644"/>
      <c r="AJ56" s="1644"/>
      <c r="AK56" s="1644"/>
      <c r="AL56" s="1644"/>
      <c r="AM56" s="1644"/>
      <c r="AN56" s="1644"/>
      <c r="AO56" s="1644"/>
      <c r="AP56" s="1644"/>
      <c r="AQ56" s="1644"/>
      <c r="AR56" s="1644"/>
      <c r="AS56" s="1644"/>
      <c r="AT56" s="1779">
        <v>3325</v>
      </c>
      <c r="AU56" s="1779"/>
      <c r="AV56" s="1779"/>
      <c r="AW56" s="1779"/>
      <c r="AX56" s="1859" t="s">
        <v>0</v>
      </c>
      <c r="AY56" s="1859"/>
      <c r="AZ56" s="1860"/>
      <c r="BA56" s="1860"/>
      <c r="BB56" s="1860"/>
      <c r="BC56" s="1860"/>
      <c r="BD56" s="1860"/>
      <c r="BE56" s="1860"/>
      <c r="BF56" s="1860"/>
      <c r="BG56" s="1860"/>
      <c r="BH56" s="1860"/>
      <c r="BI56" s="1860"/>
      <c r="BJ56" s="1860"/>
      <c r="BK56" s="1860"/>
      <c r="BL56" s="1860"/>
      <c r="BM56" s="1860"/>
      <c r="BN56" s="1860"/>
      <c r="BO56" s="1861" t="s">
        <v>1</v>
      </c>
      <c r="BP56" s="1862"/>
      <c r="BQ56" s="317" t="s">
        <v>0</v>
      </c>
      <c r="BR56" s="1860"/>
      <c r="BS56" s="1860"/>
      <c r="BT56" s="1860"/>
      <c r="BU56" s="1860"/>
      <c r="BV56" s="1860"/>
      <c r="BW56" s="1860"/>
      <c r="BX56" s="1860"/>
      <c r="BY56" s="1860"/>
      <c r="BZ56" s="1860"/>
      <c r="CA56" s="1860"/>
      <c r="CB56" s="1860"/>
      <c r="CC56" s="1860"/>
      <c r="CD56" s="1860"/>
      <c r="CE56" s="1860"/>
      <c r="CF56" s="1860"/>
      <c r="CG56" s="1860"/>
      <c r="CH56" s="1860"/>
      <c r="CI56" s="1860"/>
      <c r="CJ56" s="318" t="s">
        <v>1</v>
      </c>
      <c r="CK56" s="1779" t="s">
        <v>2</v>
      </c>
      <c r="CL56" s="1779"/>
      <c r="CM56" s="1779"/>
      <c r="CN56" s="1779"/>
      <c r="CO56" s="1779"/>
      <c r="CP56" s="1779"/>
      <c r="CQ56" s="1779"/>
      <c r="CR56" s="1779"/>
      <c r="CS56" s="1779"/>
      <c r="CT56" s="1779"/>
      <c r="CU56" s="1779"/>
      <c r="CV56" s="1779"/>
      <c r="CW56" s="1779"/>
      <c r="CX56" s="1779"/>
      <c r="CY56" s="1779"/>
      <c r="CZ56" s="1779"/>
      <c r="DA56" s="1779"/>
      <c r="DB56" s="1779"/>
      <c r="DC56" s="1779"/>
      <c r="DD56" s="1779" t="s">
        <v>2</v>
      </c>
      <c r="DE56" s="1779"/>
      <c r="DF56" s="1779"/>
      <c r="DG56" s="1779"/>
      <c r="DH56" s="1779"/>
      <c r="DI56" s="1779"/>
      <c r="DJ56" s="1779"/>
      <c r="DK56" s="1779"/>
      <c r="DL56" s="1779"/>
      <c r="DM56" s="1779"/>
      <c r="DN56" s="1779"/>
      <c r="DO56" s="1779"/>
      <c r="DP56" s="1779"/>
      <c r="DQ56" s="1779"/>
      <c r="DR56" s="1779"/>
      <c r="DS56" s="1779"/>
      <c r="DT56" s="1779"/>
      <c r="DU56" s="1779"/>
      <c r="DV56" s="1779"/>
      <c r="DW56" s="1810"/>
      <c r="DX56" s="1810"/>
      <c r="DY56" s="1810"/>
      <c r="DZ56" s="1810"/>
      <c r="EA56" s="1810"/>
      <c r="EB56" s="1810"/>
      <c r="EC56" s="1810"/>
      <c r="ED56" s="1810"/>
      <c r="EE56" s="1810"/>
      <c r="EF56" s="1810"/>
      <c r="EG56" s="1810"/>
      <c r="EH56" s="1810"/>
      <c r="EI56" s="1810"/>
      <c r="EJ56" s="1810"/>
      <c r="EK56" s="1810"/>
      <c r="EL56" s="1810"/>
      <c r="EM56" s="1810"/>
      <c r="EN56" s="1810"/>
      <c r="EO56" s="1810"/>
      <c r="EP56" s="1810"/>
      <c r="EQ56" s="1858" t="s">
        <v>0</v>
      </c>
      <c r="ER56" s="1859"/>
      <c r="ES56" s="1866">
        <f>ABS(-AZ56-BR56+DW56)</f>
        <v>0</v>
      </c>
      <c r="ET56" s="1866"/>
      <c r="EU56" s="1866"/>
      <c r="EV56" s="1866"/>
      <c r="EW56" s="1866"/>
      <c r="EX56" s="1866"/>
      <c r="EY56" s="1866"/>
      <c r="EZ56" s="1866"/>
      <c r="FA56" s="1866"/>
      <c r="FB56" s="1866"/>
      <c r="FC56" s="1866"/>
      <c r="FD56" s="1866"/>
      <c r="FE56" s="1866"/>
      <c r="FF56" s="1866"/>
      <c r="FG56" s="1866"/>
      <c r="FH56" s="1866"/>
      <c r="FI56" s="1861" t="s">
        <v>1</v>
      </c>
      <c r="FJ56" s="1867"/>
    </row>
    <row r="57" spans="1:166" s="130" customFormat="1" ht="12">
      <c r="A57" s="495"/>
      <c r="B57" s="311"/>
      <c r="C57" s="1644" t="s">
        <v>784</v>
      </c>
      <c r="D57" s="1644"/>
      <c r="E57" s="1644"/>
      <c r="F57" s="1644"/>
      <c r="G57" s="1644"/>
      <c r="H57" s="1644"/>
      <c r="I57" s="1644"/>
      <c r="J57" s="1644"/>
      <c r="K57" s="1644"/>
      <c r="L57" s="1644"/>
      <c r="M57" s="1644"/>
      <c r="N57" s="1644"/>
      <c r="O57" s="1644"/>
      <c r="P57" s="1644"/>
      <c r="Q57" s="1644"/>
      <c r="R57" s="1644"/>
      <c r="S57" s="1644"/>
      <c r="T57" s="1644"/>
      <c r="U57" s="1644"/>
      <c r="V57" s="1644"/>
      <c r="W57" s="1644"/>
      <c r="X57" s="1644"/>
      <c r="Y57" s="1644"/>
      <c r="Z57" s="1644"/>
      <c r="AA57" s="1644"/>
      <c r="AB57" s="1644"/>
      <c r="AC57" s="1644"/>
      <c r="AD57" s="1644"/>
      <c r="AE57" s="1644"/>
      <c r="AF57" s="1644"/>
      <c r="AG57" s="1644"/>
      <c r="AH57" s="1644"/>
      <c r="AI57" s="1644"/>
      <c r="AJ57" s="1644"/>
      <c r="AK57" s="1644"/>
      <c r="AL57" s="1644"/>
      <c r="AM57" s="1644"/>
      <c r="AN57" s="1644"/>
      <c r="AO57" s="1644"/>
      <c r="AP57" s="1644"/>
      <c r="AQ57" s="1644"/>
      <c r="AR57" s="1644"/>
      <c r="AS57" s="1644"/>
      <c r="AT57" s="1779">
        <v>3326</v>
      </c>
      <c r="AU57" s="1779"/>
      <c r="AV57" s="1779"/>
      <c r="AW57" s="1779"/>
      <c r="AX57" s="1837"/>
      <c r="AY57" s="1810"/>
      <c r="AZ57" s="1810"/>
      <c r="BA57" s="1810"/>
      <c r="BB57" s="1810"/>
      <c r="BC57" s="1810"/>
      <c r="BD57" s="1810"/>
      <c r="BE57" s="1810"/>
      <c r="BF57" s="1810"/>
      <c r="BG57" s="1810"/>
      <c r="BH57" s="1810"/>
      <c r="BI57" s="1810"/>
      <c r="BJ57" s="1810"/>
      <c r="BK57" s="1810"/>
      <c r="BL57" s="1810"/>
      <c r="BM57" s="1810"/>
      <c r="BN57" s="1810"/>
      <c r="BO57" s="1810"/>
      <c r="BP57" s="1838"/>
      <c r="BQ57" s="1810"/>
      <c r="BR57" s="1810"/>
      <c r="BS57" s="1810"/>
      <c r="BT57" s="1810"/>
      <c r="BU57" s="1810"/>
      <c r="BV57" s="1810"/>
      <c r="BW57" s="1810"/>
      <c r="BX57" s="1810"/>
      <c r="BY57" s="1810"/>
      <c r="BZ57" s="1810"/>
      <c r="CA57" s="1810"/>
      <c r="CB57" s="1810"/>
      <c r="CC57" s="1810"/>
      <c r="CD57" s="1810"/>
      <c r="CE57" s="1810"/>
      <c r="CF57" s="1810"/>
      <c r="CG57" s="1810"/>
      <c r="CH57" s="1810"/>
      <c r="CI57" s="1810"/>
      <c r="CJ57" s="1810"/>
      <c r="CK57" s="1810"/>
      <c r="CL57" s="1810"/>
      <c r="CM57" s="1810"/>
      <c r="CN57" s="1810"/>
      <c r="CO57" s="1810"/>
      <c r="CP57" s="1810"/>
      <c r="CQ57" s="1810"/>
      <c r="CR57" s="1810"/>
      <c r="CS57" s="1810"/>
      <c r="CT57" s="1810"/>
      <c r="CU57" s="1810"/>
      <c r="CV57" s="1810"/>
      <c r="CW57" s="1810"/>
      <c r="CX57" s="1810"/>
      <c r="CY57" s="1810"/>
      <c r="CZ57" s="1810"/>
      <c r="DA57" s="1810"/>
      <c r="DB57" s="1810"/>
      <c r="DC57" s="1810"/>
      <c r="DD57" s="1810"/>
      <c r="DE57" s="1810"/>
      <c r="DF57" s="1810"/>
      <c r="DG57" s="1810"/>
      <c r="DH57" s="1810"/>
      <c r="DI57" s="1810"/>
      <c r="DJ57" s="1810"/>
      <c r="DK57" s="1810"/>
      <c r="DL57" s="1810"/>
      <c r="DM57" s="1810"/>
      <c r="DN57" s="1810"/>
      <c r="DO57" s="1810"/>
      <c r="DP57" s="1810"/>
      <c r="DQ57" s="1810"/>
      <c r="DR57" s="1810"/>
      <c r="DS57" s="1810"/>
      <c r="DT57" s="1810"/>
      <c r="DU57" s="1810"/>
      <c r="DV57" s="1810"/>
      <c r="DW57" s="1810"/>
      <c r="DX57" s="1810"/>
      <c r="DY57" s="1810"/>
      <c r="DZ57" s="1810"/>
      <c r="EA57" s="1810"/>
      <c r="EB57" s="1810"/>
      <c r="EC57" s="1810"/>
      <c r="ED57" s="1810"/>
      <c r="EE57" s="1810"/>
      <c r="EF57" s="1810"/>
      <c r="EG57" s="1810"/>
      <c r="EH57" s="1810"/>
      <c r="EI57" s="1810"/>
      <c r="EJ57" s="1810"/>
      <c r="EK57" s="1810"/>
      <c r="EL57" s="1810"/>
      <c r="EM57" s="1810"/>
      <c r="EN57" s="1810"/>
      <c r="EO57" s="1810"/>
      <c r="EP57" s="1810"/>
      <c r="EQ57" s="1858" t="s">
        <v>0</v>
      </c>
      <c r="ER57" s="1859"/>
      <c r="ES57" s="1866">
        <f>ABS(SUM(AX57:EP57))</f>
        <v>0</v>
      </c>
      <c r="ET57" s="1866"/>
      <c r="EU57" s="1866"/>
      <c r="EV57" s="1866"/>
      <c r="EW57" s="1866"/>
      <c r="EX57" s="1866"/>
      <c r="EY57" s="1866"/>
      <c r="EZ57" s="1866"/>
      <c r="FA57" s="1866"/>
      <c r="FB57" s="1866"/>
      <c r="FC57" s="1866"/>
      <c r="FD57" s="1866"/>
      <c r="FE57" s="1866"/>
      <c r="FF57" s="1866"/>
      <c r="FG57" s="1866"/>
      <c r="FH57" s="1866"/>
      <c r="FI57" s="1861" t="s">
        <v>1</v>
      </c>
      <c r="FJ57" s="1867"/>
    </row>
    <row r="58" spans="1:166" s="130" customFormat="1" ht="12">
      <c r="A58" s="495"/>
      <c r="B58" s="311"/>
      <c r="C58" s="1644" t="s">
        <v>789</v>
      </c>
      <c r="D58" s="1644"/>
      <c r="E58" s="1644"/>
      <c r="F58" s="1644"/>
      <c r="G58" s="1644"/>
      <c r="H58" s="1644"/>
      <c r="I58" s="1644"/>
      <c r="J58" s="1644"/>
      <c r="K58" s="1644"/>
      <c r="L58" s="1644"/>
      <c r="M58" s="1644"/>
      <c r="N58" s="1644"/>
      <c r="O58" s="1644"/>
      <c r="P58" s="1644"/>
      <c r="Q58" s="1644"/>
      <c r="R58" s="1644"/>
      <c r="S58" s="1644"/>
      <c r="T58" s="1644"/>
      <c r="U58" s="1644"/>
      <c r="V58" s="1644"/>
      <c r="W58" s="1644"/>
      <c r="X58" s="1644"/>
      <c r="Y58" s="1644"/>
      <c r="Z58" s="1644"/>
      <c r="AA58" s="1644"/>
      <c r="AB58" s="1644"/>
      <c r="AC58" s="1644"/>
      <c r="AD58" s="1644"/>
      <c r="AE58" s="1644"/>
      <c r="AF58" s="1644"/>
      <c r="AG58" s="1644"/>
      <c r="AH58" s="1644"/>
      <c r="AI58" s="1644"/>
      <c r="AJ58" s="1644"/>
      <c r="AK58" s="1644"/>
      <c r="AL58" s="1644"/>
      <c r="AM58" s="1644"/>
      <c r="AN58" s="1644"/>
      <c r="AO58" s="1644"/>
      <c r="AP58" s="1644"/>
      <c r="AQ58" s="1644"/>
      <c r="AR58" s="1644"/>
      <c r="AS58" s="1644"/>
      <c r="AT58" s="1779">
        <v>3327</v>
      </c>
      <c r="AU58" s="1779"/>
      <c r="AV58" s="1779"/>
      <c r="AW58" s="1779"/>
      <c r="AX58" s="1833" t="s">
        <v>2</v>
      </c>
      <c r="AY58" s="1779"/>
      <c r="AZ58" s="1779"/>
      <c r="BA58" s="1779"/>
      <c r="BB58" s="1779"/>
      <c r="BC58" s="1779"/>
      <c r="BD58" s="1779"/>
      <c r="BE58" s="1779"/>
      <c r="BF58" s="1779"/>
      <c r="BG58" s="1779"/>
      <c r="BH58" s="1779"/>
      <c r="BI58" s="1779"/>
      <c r="BJ58" s="1779"/>
      <c r="BK58" s="1779"/>
      <c r="BL58" s="1779"/>
      <c r="BM58" s="1779"/>
      <c r="BN58" s="1779"/>
      <c r="BO58" s="1779"/>
      <c r="BP58" s="1834"/>
      <c r="BQ58" s="1779" t="s">
        <v>2</v>
      </c>
      <c r="BR58" s="1779"/>
      <c r="BS58" s="1779"/>
      <c r="BT58" s="1779"/>
      <c r="BU58" s="1779"/>
      <c r="BV58" s="1779"/>
      <c r="BW58" s="1779"/>
      <c r="BX58" s="1779"/>
      <c r="BY58" s="1779"/>
      <c r="BZ58" s="1779"/>
      <c r="CA58" s="1779"/>
      <c r="CB58" s="1779"/>
      <c r="CC58" s="1779"/>
      <c r="CD58" s="1779"/>
      <c r="CE58" s="1779"/>
      <c r="CF58" s="1779"/>
      <c r="CG58" s="1779"/>
      <c r="CH58" s="1779"/>
      <c r="CI58" s="1779"/>
      <c r="CJ58" s="1779"/>
      <c r="CK58" s="1779" t="s">
        <v>2</v>
      </c>
      <c r="CL58" s="1779"/>
      <c r="CM58" s="1779"/>
      <c r="CN58" s="1779"/>
      <c r="CO58" s="1779"/>
      <c r="CP58" s="1779"/>
      <c r="CQ58" s="1779"/>
      <c r="CR58" s="1779"/>
      <c r="CS58" s="1779"/>
      <c r="CT58" s="1779"/>
      <c r="CU58" s="1779"/>
      <c r="CV58" s="1779"/>
      <c r="CW58" s="1779"/>
      <c r="CX58" s="1779"/>
      <c r="CY58" s="1779"/>
      <c r="CZ58" s="1779"/>
      <c r="DA58" s="1779"/>
      <c r="DB58" s="1779"/>
      <c r="DC58" s="1779"/>
      <c r="DD58" s="1779" t="s">
        <v>2</v>
      </c>
      <c r="DE58" s="1779"/>
      <c r="DF58" s="1779"/>
      <c r="DG58" s="1779"/>
      <c r="DH58" s="1779"/>
      <c r="DI58" s="1779"/>
      <c r="DJ58" s="1779"/>
      <c r="DK58" s="1779"/>
      <c r="DL58" s="1779"/>
      <c r="DM58" s="1779"/>
      <c r="DN58" s="1779"/>
      <c r="DO58" s="1779"/>
      <c r="DP58" s="1779"/>
      <c r="DQ58" s="1779"/>
      <c r="DR58" s="1779"/>
      <c r="DS58" s="1779"/>
      <c r="DT58" s="1779"/>
      <c r="DU58" s="1779"/>
      <c r="DV58" s="1779"/>
      <c r="DW58" s="1858" t="s">
        <v>0</v>
      </c>
      <c r="DX58" s="1859"/>
      <c r="DY58" s="1860">
        <v>610932</v>
      </c>
      <c r="DZ58" s="1860"/>
      <c r="EA58" s="1860"/>
      <c r="EB58" s="1860"/>
      <c r="EC58" s="1860"/>
      <c r="ED58" s="1860"/>
      <c r="EE58" s="1860"/>
      <c r="EF58" s="1860"/>
      <c r="EG58" s="1860"/>
      <c r="EH58" s="1860"/>
      <c r="EI58" s="1860"/>
      <c r="EJ58" s="1860"/>
      <c r="EK58" s="1860"/>
      <c r="EL58" s="1860"/>
      <c r="EM58" s="1860"/>
      <c r="EN58" s="1860"/>
      <c r="EO58" s="1861" t="s">
        <v>1</v>
      </c>
      <c r="EP58" s="1862"/>
      <c r="EQ58" s="1858" t="s">
        <v>0</v>
      </c>
      <c r="ER58" s="1859"/>
      <c r="ES58" s="1866">
        <f>ABS(SUM(AX58:EP58))</f>
        <v>610932</v>
      </c>
      <c r="ET58" s="1866"/>
      <c r="EU58" s="1866"/>
      <c r="EV58" s="1866"/>
      <c r="EW58" s="1866"/>
      <c r="EX58" s="1866"/>
      <c r="EY58" s="1866"/>
      <c r="EZ58" s="1866"/>
      <c r="FA58" s="1866"/>
      <c r="FB58" s="1866"/>
      <c r="FC58" s="1866"/>
      <c r="FD58" s="1866"/>
      <c r="FE58" s="1866"/>
      <c r="FF58" s="1866"/>
      <c r="FG58" s="1866"/>
      <c r="FH58" s="1866"/>
      <c r="FI58" s="1861" t="s">
        <v>1</v>
      </c>
      <c r="FJ58" s="1867"/>
    </row>
    <row r="59" spans="1:166" s="130" customFormat="1" ht="12">
      <c r="A59" s="495"/>
      <c r="B59" s="311"/>
      <c r="C59" s="1861" t="s">
        <v>790</v>
      </c>
      <c r="D59" s="1861"/>
      <c r="E59" s="1861"/>
      <c r="F59" s="1861"/>
      <c r="G59" s="1861"/>
      <c r="H59" s="1861"/>
      <c r="I59" s="1861"/>
      <c r="J59" s="1861"/>
      <c r="K59" s="1861"/>
      <c r="L59" s="1861"/>
      <c r="M59" s="1861"/>
      <c r="N59" s="1861"/>
      <c r="O59" s="1861"/>
      <c r="P59" s="1861"/>
      <c r="Q59" s="1861"/>
      <c r="R59" s="1861"/>
      <c r="S59" s="1861"/>
      <c r="T59" s="1861"/>
      <c r="U59" s="1861"/>
      <c r="V59" s="1861"/>
      <c r="W59" s="1861"/>
      <c r="X59" s="1861"/>
      <c r="Y59" s="1861"/>
      <c r="Z59" s="1861"/>
      <c r="AA59" s="1861"/>
      <c r="AB59" s="1861"/>
      <c r="AC59" s="1861"/>
      <c r="AD59" s="1861"/>
      <c r="AE59" s="1861"/>
      <c r="AF59" s="1861"/>
      <c r="AG59" s="1861"/>
      <c r="AH59" s="1861"/>
      <c r="AI59" s="1861"/>
      <c r="AJ59" s="1861"/>
      <c r="AK59" s="1861"/>
      <c r="AL59" s="1861"/>
      <c r="AM59" s="1861"/>
      <c r="AN59" s="1861"/>
      <c r="AO59" s="1861"/>
      <c r="AP59" s="1861"/>
      <c r="AQ59" s="1861"/>
      <c r="AR59" s="1861"/>
      <c r="AS59" s="1861"/>
      <c r="AT59" s="1779">
        <v>3330</v>
      </c>
      <c r="AU59" s="1779"/>
      <c r="AV59" s="1779"/>
      <c r="AW59" s="1779"/>
      <c r="AX59" s="1833" t="s">
        <v>2</v>
      </c>
      <c r="AY59" s="1779"/>
      <c r="AZ59" s="1779"/>
      <c r="BA59" s="1779"/>
      <c r="BB59" s="1779"/>
      <c r="BC59" s="1779"/>
      <c r="BD59" s="1779"/>
      <c r="BE59" s="1779"/>
      <c r="BF59" s="1779"/>
      <c r="BG59" s="1779"/>
      <c r="BH59" s="1779"/>
      <c r="BI59" s="1779"/>
      <c r="BJ59" s="1779"/>
      <c r="BK59" s="1779"/>
      <c r="BL59" s="1779"/>
      <c r="BM59" s="1779"/>
      <c r="BN59" s="1779"/>
      <c r="BO59" s="1779"/>
      <c r="BP59" s="1834"/>
      <c r="BQ59" s="1779" t="s">
        <v>2</v>
      </c>
      <c r="BR59" s="1779"/>
      <c r="BS59" s="1779"/>
      <c r="BT59" s="1779"/>
      <c r="BU59" s="1779"/>
      <c r="BV59" s="1779"/>
      <c r="BW59" s="1779"/>
      <c r="BX59" s="1779"/>
      <c r="BY59" s="1779"/>
      <c r="BZ59" s="1779"/>
      <c r="CA59" s="1779"/>
      <c r="CB59" s="1779"/>
      <c r="CC59" s="1779"/>
      <c r="CD59" s="1779"/>
      <c r="CE59" s="1779"/>
      <c r="CF59" s="1779"/>
      <c r="CG59" s="1779"/>
      <c r="CH59" s="1779"/>
      <c r="CI59" s="1779"/>
      <c r="CJ59" s="1779"/>
      <c r="CK59" s="1810"/>
      <c r="CL59" s="1810"/>
      <c r="CM59" s="1810"/>
      <c r="CN59" s="1810"/>
      <c r="CO59" s="1810"/>
      <c r="CP59" s="1810"/>
      <c r="CQ59" s="1810"/>
      <c r="CR59" s="1810"/>
      <c r="CS59" s="1810"/>
      <c r="CT59" s="1810"/>
      <c r="CU59" s="1810"/>
      <c r="CV59" s="1810"/>
      <c r="CW59" s="1810"/>
      <c r="CX59" s="1810"/>
      <c r="CY59" s="1810"/>
      <c r="CZ59" s="1810"/>
      <c r="DA59" s="1810"/>
      <c r="DB59" s="1810"/>
      <c r="DC59" s="1810"/>
      <c r="DD59" s="1779" t="s">
        <v>2</v>
      </c>
      <c r="DE59" s="1779"/>
      <c r="DF59" s="1779"/>
      <c r="DG59" s="1779"/>
      <c r="DH59" s="1779"/>
      <c r="DI59" s="1779"/>
      <c r="DJ59" s="1779"/>
      <c r="DK59" s="1779"/>
      <c r="DL59" s="1779"/>
      <c r="DM59" s="1779"/>
      <c r="DN59" s="1779"/>
      <c r="DO59" s="1779"/>
      <c r="DP59" s="1779"/>
      <c r="DQ59" s="1779"/>
      <c r="DR59" s="1779"/>
      <c r="DS59" s="1779"/>
      <c r="DT59" s="1779"/>
      <c r="DU59" s="1779"/>
      <c r="DV59" s="1779"/>
      <c r="DW59" s="1810"/>
      <c r="DX59" s="1810"/>
      <c r="DY59" s="1810"/>
      <c r="DZ59" s="1810"/>
      <c r="EA59" s="1810"/>
      <c r="EB59" s="1810"/>
      <c r="EC59" s="1810"/>
      <c r="ED59" s="1810"/>
      <c r="EE59" s="1810"/>
      <c r="EF59" s="1810"/>
      <c r="EG59" s="1810"/>
      <c r="EH59" s="1810"/>
      <c r="EI59" s="1810"/>
      <c r="EJ59" s="1810"/>
      <c r="EK59" s="1810"/>
      <c r="EL59" s="1810"/>
      <c r="EM59" s="1810"/>
      <c r="EN59" s="1810"/>
      <c r="EO59" s="1810"/>
      <c r="EP59" s="1810"/>
      <c r="EQ59" s="1779" t="s">
        <v>2</v>
      </c>
      <c r="ER59" s="1779"/>
      <c r="ES59" s="1779"/>
      <c r="ET59" s="1779"/>
      <c r="EU59" s="1779"/>
      <c r="EV59" s="1779"/>
      <c r="EW59" s="1779"/>
      <c r="EX59" s="1779"/>
      <c r="EY59" s="1779"/>
      <c r="EZ59" s="1779"/>
      <c r="FA59" s="1779"/>
      <c r="FB59" s="1779"/>
      <c r="FC59" s="1779"/>
      <c r="FD59" s="1779"/>
      <c r="FE59" s="1779"/>
      <c r="FF59" s="1779"/>
      <c r="FG59" s="1779"/>
      <c r="FH59" s="1779"/>
      <c r="FI59" s="1779"/>
      <c r="FJ59" s="1868"/>
    </row>
    <row r="60" spans="1:166" s="130" customFormat="1" ht="12">
      <c r="A60" s="495"/>
      <c r="B60" s="311"/>
      <c r="C60" s="1861" t="s">
        <v>791</v>
      </c>
      <c r="D60" s="1861"/>
      <c r="E60" s="1861"/>
      <c r="F60" s="1861"/>
      <c r="G60" s="1861"/>
      <c r="H60" s="1861"/>
      <c r="I60" s="1861"/>
      <c r="J60" s="1861"/>
      <c r="K60" s="1861"/>
      <c r="L60" s="1861"/>
      <c r="M60" s="1861"/>
      <c r="N60" s="1861"/>
      <c r="O60" s="1861"/>
      <c r="P60" s="1861"/>
      <c r="Q60" s="1861"/>
      <c r="R60" s="1861"/>
      <c r="S60" s="1861"/>
      <c r="T60" s="1861"/>
      <c r="U60" s="1861"/>
      <c r="V60" s="1861"/>
      <c r="W60" s="1861"/>
      <c r="X60" s="1861"/>
      <c r="Y60" s="1861"/>
      <c r="Z60" s="1861"/>
      <c r="AA60" s="1861"/>
      <c r="AB60" s="1861"/>
      <c r="AC60" s="1861"/>
      <c r="AD60" s="1861"/>
      <c r="AE60" s="1861"/>
      <c r="AF60" s="1861"/>
      <c r="AG60" s="1861"/>
      <c r="AH60" s="1861"/>
      <c r="AI60" s="1861"/>
      <c r="AJ60" s="1861"/>
      <c r="AK60" s="1861"/>
      <c r="AL60" s="1861"/>
      <c r="AM60" s="1861"/>
      <c r="AN60" s="1861"/>
      <c r="AO60" s="1861"/>
      <c r="AP60" s="1861"/>
      <c r="AQ60" s="1861"/>
      <c r="AR60" s="1861"/>
      <c r="AS60" s="1861"/>
      <c r="AT60" s="1779">
        <v>3340</v>
      </c>
      <c r="AU60" s="1779"/>
      <c r="AV60" s="1779"/>
      <c r="AW60" s="1779"/>
      <c r="AX60" s="1833" t="s">
        <v>2</v>
      </c>
      <c r="AY60" s="1779"/>
      <c r="AZ60" s="1779"/>
      <c r="BA60" s="1779"/>
      <c r="BB60" s="1779"/>
      <c r="BC60" s="1779"/>
      <c r="BD60" s="1779"/>
      <c r="BE60" s="1779"/>
      <c r="BF60" s="1779"/>
      <c r="BG60" s="1779"/>
      <c r="BH60" s="1779"/>
      <c r="BI60" s="1779"/>
      <c r="BJ60" s="1779"/>
      <c r="BK60" s="1779"/>
      <c r="BL60" s="1779"/>
      <c r="BM60" s="1779"/>
      <c r="BN60" s="1779"/>
      <c r="BO60" s="1779"/>
      <c r="BP60" s="1834"/>
      <c r="BQ60" s="1779" t="s">
        <v>2</v>
      </c>
      <c r="BR60" s="1779"/>
      <c r="BS60" s="1779"/>
      <c r="BT60" s="1779"/>
      <c r="BU60" s="1779"/>
      <c r="BV60" s="1779"/>
      <c r="BW60" s="1779"/>
      <c r="BX60" s="1779"/>
      <c r="BY60" s="1779"/>
      <c r="BZ60" s="1779"/>
      <c r="CA60" s="1779"/>
      <c r="CB60" s="1779"/>
      <c r="CC60" s="1779"/>
      <c r="CD60" s="1779"/>
      <c r="CE60" s="1779"/>
      <c r="CF60" s="1779"/>
      <c r="CG60" s="1779"/>
      <c r="CH60" s="1779"/>
      <c r="CI60" s="1779"/>
      <c r="CJ60" s="1779"/>
      <c r="CK60" s="1779" t="s">
        <v>2</v>
      </c>
      <c r="CL60" s="1779"/>
      <c r="CM60" s="1779"/>
      <c r="CN60" s="1779"/>
      <c r="CO60" s="1779"/>
      <c r="CP60" s="1779"/>
      <c r="CQ60" s="1779"/>
      <c r="CR60" s="1779"/>
      <c r="CS60" s="1779"/>
      <c r="CT60" s="1779"/>
      <c r="CU60" s="1779"/>
      <c r="CV60" s="1779"/>
      <c r="CW60" s="1779"/>
      <c r="CX60" s="1779"/>
      <c r="CY60" s="1779"/>
      <c r="CZ60" s="1779"/>
      <c r="DA60" s="1779"/>
      <c r="DB60" s="1779"/>
      <c r="DC60" s="1779"/>
      <c r="DD60" s="1810">
        <v>36606</v>
      </c>
      <c r="DE60" s="1810"/>
      <c r="DF60" s="1810"/>
      <c r="DG60" s="1810"/>
      <c r="DH60" s="1810"/>
      <c r="DI60" s="1810"/>
      <c r="DJ60" s="1810"/>
      <c r="DK60" s="1810"/>
      <c r="DL60" s="1810"/>
      <c r="DM60" s="1810"/>
      <c r="DN60" s="1810"/>
      <c r="DO60" s="1810"/>
      <c r="DP60" s="1810"/>
      <c r="DQ60" s="1810"/>
      <c r="DR60" s="1810"/>
      <c r="DS60" s="1810"/>
      <c r="DT60" s="1810"/>
      <c r="DU60" s="1810"/>
      <c r="DV60" s="1810"/>
      <c r="DW60" s="1858" t="s">
        <v>0</v>
      </c>
      <c r="DX60" s="1859"/>
      <c r="DY60" s="1860">
        <v>36606</v>
      </c>
      <c r="DZ60" s="1860"/>
      <c r="EA60" s="1860"/>
      <c r="EB60" s="1860"/>
      <c r="EC60" s="1860"/>
      <c r="ED60" s="1860"/>
      <c r="EE60" s="1860"/>
      <c r="EF60" s="1860"/>
      <c r="EG60" s="1860"/>
      <c r="EH60" s="1860"/>
      <c r="EI60" s="1860"/>
      <c r="EJ60" s="1860"/>
      <c r="EK60" s="1860"/>
      <c r="EL60" s="1860"/>
      <c r="EM60" s="1860"/>
      <c r="EN60" s="1860"/>
      <c r="EO60" s="1861" t="s">
        <v>1</v>
      </c>
      <c r="EP60" s="1862"/>
      <c r="EQ60" s="1779" t="s">
        <v>2</v>
      </c>
      <c r="ER60" s="1779"/>
      <c r="ES60" s="1779"/>
      <c r="ET60" s="1779"/>
      <c r="EU60" s="1779"/>
      <c r="EV60" s="1779"/>
      <c r="EW60" s="1779"/>
      <c r="EX60" s="1779"/>
      <c r="EY60" s="1779"/>
      <c r="EZ60" s="1779"/>
      <c r="FA60" s="1779"/>
      <c r="FB60" s="1779"/>
      <c r="FC60" s="1779"/>
      <c r="FD60" s="1779"/>
      <c r="FE60" s="1779"/>
      <c r="FF60" s="1779"/>
      <c r="FG60" s="1779"/>
      <c r="FH60" s="1779"/>
      <c r="FI60" s="1779"/>
      <c r="FJ60" s="1868"/>
    </row>
    <row r="61" spans="1:166" s="130" customFormat="1" ht="12">
      <c r="A61" s="495" t="s">
        <v>214</v>
      </c>
      <c r="B61" s="310"/>
      <c r="C61" s="1885" t="s">
        <v>1462</v>
      </c>
      <c r="D61" s="1885"/>
      <c r="E61" s="1885"/>
      <c r="F61" s="1885"/>
      <c r="G61" s="1885"/>
      <c r="H61" s="1885"/>
      <c r="I61" s="1885"/>
      <c r="J61" s="1885"/>
      <c r="K61" s="1885"/>
      <c r="L61" s="1885"/>
      <c r="M61" s="1885"/>
      <c r="N61" s="1885"/>
      <c r="O61" s="1885"/>
      <c r="P61" s="1885"/>
      <c r="Q61" s="1885"/>
      <c r="R61" s="1885"/>
      <c r="S61" s="1885"/>
      <c r="T61" s="1885"/>
      <c r="U61" s="1885"/>
      <c r="V61" s="1885"/>
      <c r="W61" s="1885"/>
      <c r="X61" s="1885"/>
      <c r="Y61" s="1885"/>
      <c r="Z61" s="1885"/>
      <c r="AA61" s="1885"/>
      <c r="AB61" s="1885"/>
      <c r="AC61" s="1885"/>
      <c r="AD61" s="1885"/>
      <c r="AE61" s="1885"/>
      <c r="AF61" s="1885"/>
      <c r="AG61" s="1885"/>
      <c r="AH61" s="1885"/>
      <c r="AI61" s="1885"/>
      <c r="AJ61" s="1885"/>
      <c r="AK61" s="1885"/>
      <c r="AL61" s="1871">
        <v>11</v>
      </c>
      <c r="AM61" s="1871"/>
      <c r="AN61" s="1871"/>
      <c r="AO61" s="315" t="s">
        <v>283</v>
      </c>
      <c r="AP61" s="315"/>
      <c r="AQ61" s="315"/>
      <c r="AR61" s="316" t="s">
        <v>10</v>
      </c>
      <c r="AS61" s="416"/>
      <c r="AT61" s="1779">
        <v>3300</v>
      </c>
      <c r="AU61" s="1779"/>
      <c r="AV61" s="1779"/>
      <c r="AW61" s="1779"/>
      <c r="AX61" s="1826">
        <f>'F1'!DJ95</f>
        <v>4221794</v>
      </c>
      <c r="AY61" s="1826"/>
      <c r="AZ61" s="1826"/>
      <c r="BA61" s="1826"/>
      <c r="BB61" s="1826"/>
      <c r="BC61" s="1826"/>
      <c r="BD61" s="1826"/>
      <c r="BE61" s="1826"/>
      <c r="BF61" s="1826"/>
      <c r="BG61" s="1826"/>
      <c r="BH61" s="1826"/>
      <c r="BI61" s="1826"/>
      <c r="BJ61" s="1826"/>
      <c r="BK61" s="1826"/>
      <c r="BL61" s="1826"/>
      <c r="BM61" s="1826"/>
      <c r="BN61" s="1826"/>
      <c r="BO61" s="1826"/>
      <c r="BP61" s="1887"/>
      <c r="BQ61" s="1889" t="s">
        <v>0</v>
      </c>
      <c r="BR61" s="1890"/>
      <c r="BS61" s="1826">
        <f>'F1'!DL96</f>
        <v>0</v>
      </c>
      <c r="BT61" s="1826"/>
      <c r="BU61" s="1826"/>
      <c r="BV61" s="1826"/>
      <c r="BW61" s="1826"/>
      <c r="BX61" s="1826"/>
      <c r="BY61" s="1826"/>
      <c r="BZ61" s="1826"/>
      <c r="CA61" s="1826"/>
      <c r="CB61" s="1826"/>
      <c r="CC61" s="1826"/>
      <c r="CD61" s="1826"/>
      <c r="CE61" s="1826"/>
      <c r="CF61" s="1826"/>
      <c r="CG61" s="1826"/>
      <c r="CH61" s="1826"/>
      <c r="CI61" s="1891" t="s">
        <v>1</v>
      </c>
      <c r="CJ61" s="1892"/>
      <c r="CK61" s="1825">
        <f>'F1'!DJ98+'F1'!DJ97</f>
        <v>33269936</v>
      </c>
      <c r="CL61" s="1826"/>
      <c r="CM61" s="1826"/>
      <c r="CN61" s="1826"/>
      <c r="CO61" s="1826"/>
      <c r="CP61" s="1826"/>
      <c r="CQ61" s="1826"/>
      <c r="CR61" s="1826"/>
      <c r="CS61" s="1826"/>
      <c r="CT61" s="1826"/>
      <c r="CU61" s="1826"/>
      <c r="CV61" s="1826"/>
      <c r="CW61" s="1826"/>
      <c r="CX61" s="1826"/>
      <c r="CY61" s="1826"/>
      <c r="CZ61" s="1826"/>
      <c r="DA61" s="1826"/>
      <c r="DB61" s="1826"/>
      <c r="DC61" s="1887"/>
      <c r="DD61" s="1825">
        <f>'F1'!DJ99</f>
        <v>211090</v>
      </c>
      <c r="DE61" s="1826"/>
      <c r="DF61" s="1826"/>
      <c r="DG61" s="1826"/>
      <c r="DH61" s="1826"/>
      <c r="DI61" s="1826"/>
      <c r="DJ61" s="1826"/>
      <c r="DK61" s="1826"/>
      <c r="DL61" s="1826"/>
      <c r="DM61" s="1826"/>
      <c r="DN61" s="1826"/>
      <c r="DO61" s="1826"/>
      <c r="DP61" s="1826"/>
      <c r="DQ61" s="1826"/>
      <c r="DR61" s="1826"/>
      <c r="DS61" s="1826"/>
      <c r="DT61" s="1826"/>
      <c r="DU61" s="1826"/>
      <c r="DV61" s="1887"/>
      <c r="DW61" s="1825">
        <f>'F1'!DJ101</f>
        <v>12814569</v>
      </c>
      <c r="DX61" s="1826"/>
      <c r="DY61" s="1826"/>
      <c r="DZ61" s="1826"/>
      <c r="EA61" s="1826"/>
      <c r="EB61" s="1826"/>
      <c r="EC61" s="1826"/>
      <c r="ED61" s="1826"/>
      <c r="EE61" s="1826"/>
      <c r="EF61" s="1826"/>
      <c r="EG61" s="1826"/>
      <c r="EH61" s="1826"/>
      <c r="EI61" s="1826"/>
      <c r="EJ61" s="1826"/>
      <c r="EK61" s="1826"/>
      <c r="EL61" s="1826"/>
      <c r="EM61" s="1826"/>
      <c r="EN61" s="1826"/>
      <c r="EO61" s="1826"/>
      <c r="EP61" s="1887"/>
      <c r="EQ61" s="1825">
        <f>AX61-BS61+CK61+DD61+DW61</f>
        <v>50517389</v>
      </c>
      <c r="ER61" s="1826"/>
      <c r="ES61" s="1826"/>
      <c r="ET61" s="1826"/>
      <c r="EU61" s="1826"/>
      <c r="EV61" s="1826"/>
      <c r="EW61" s="1826"/>
      <c r="EX61" s="1826"/>
      <c r="EY61" s="1826"/>
      <c r="EZ61" s="1826"/>
      <c r="FA61" s="1826"/>
      <c r="FB61" s="1826"/>
      <c r="FC61" s="1826"/>
      <c r="FD61" s="1826"/>
      <c r="FE61" s="1826"/>
      <c r="FF61" s="1826"/>
      <c r="FG61" s="1826"/>
      <c r="FH61" s="1826"/>
      <c r="FI61" s="1826"/>
      <c r="FJ61" s="1827"/>
    </row>
    <row r="62" spans="1:166" s="130" customFormat="1" ht="3" customHeight="1" thickBot="1">
      <c r="A62" s="495"/>
      <c r="B62" s="319"/>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1"/>
      <c r="AC62" s="298"/>
      <c r="AD62" s="298"/>
      <c r="AE62" s="298"/>
      <c r="AF62" s="321"/>
      <c r="AG62" s="321"/>
      <c r="AH62" s="321"/>
      <c r="AI62" s="321"/>
      <c r="AJ62" s="321"/>
      <c r="AK62" s="321"/>
      <c r="AL62" s="320"/>
      <c r="AM62" s="322"/>
      <c r="AN62" s="322"/>
      <c r="AO62" s="322"/>
      <c r="AP62" s="323"/>
      <c r="AQ62" s="323"/>
      <c r="AR62" s="323"/>
      <c r="AS62" s="320"/>
      <c r="AT62" s="1886"/>
      <c r="AU62" s="1886"/>
      <c r="AV62" s="1886"/>
      <c r="AW62" s="1886"/>
      <c r="AX62" s="1883"/>
      <c r="AY62" s="1883"/>
      <c r="AZ62" s="1883"/>
      <c r="BA62" s="1883"/>
      <c r="BB62" s="1883"/>
      <c r="BC62" s="1883"/>
      <c r="BD62" s="1883"/>
      <c r="BE62" s="1883"/>
      <c r="BF62" s="1883"/>
      <c r="BG62" s="1883"/>
      <c r="BH62" s="1883"/>
      <c r="BI62" s="1883"/>
      <c r="BJ62" s="1883"/>
      <c r="BK62" s="1883"/>
      <c r="BL62" s="1883"/>
      <c r="BM62" s="1883"/>
      <c r="BN62" s="1883"/>
      <c r="BO62" s="1883"/>
      <c r="BP62" s="1888"/>
      <c r="BQ62" s="324"/>
      <c r="BR62" s="298"/>
      <c r="BS62" s="297"/>
      <c r="BT62" s="297"/>
      <c r="BU62" s="297"/>
      <c r="BV62" s="297"/>
      <c r="BW62" s="297"/>
      <c r="BX62" s="297"/>
      <c r="BY62" s="297"/>
      <c r="BZ62" s="297"/>
      <c r="CA62" s="297"/>
      <c r="CB62" s="297"/>
      <c r="CC62" s="297"/>
      <c r="CD62" s="297"/>
      <c r="CE62" s="297"/>
      <c r="CF62" s="297"/>
      <c r="CG62" s="297"/>
      <c r="CH62" s="297"/>
      <c r="CI62" s="320"/>
      <c r="CJ62" s="325"/>
      <c r="CK62" s="1882"/>
      <c r="CL62" s="1883"/>
      <c r="CM62" s="1883"/>
      <c r="CN62" s="1883"/>
      <c r="CO62" s="1883"/>
      <c r="CP62" s="1883"/>
      <c r="CQ62" s="1883"/>
      <c r="CR62" s="1883"/>
      <c r="CS62" s="1883"/>
      <c r="CT62" s="1883"/>
      <c r="CU62" s="1883"/>
      <c r="CV62" s="1883"/>
      <c r="CW62" s="1883"/>
      <c r="CX62" s="1883"/>
      <c r="CY62" s="1883"/>
      <c r="CZ62" s="1883"/>
      <c r="DA62" s="1883"/>
      <c r="DB62" s="1883"/>
      <c r="DC62" s="1888"/>
      <c r="DD62" s="1882"/>
      <c r="DE62" s="1883"/>
      <c r="DF62" s="1883"/>
      <c r="DG62" s="1883"/>
      <c r="DH62" s="1883"/>
      <c r="DI62" s="1883"/>
      <c r="DJ62" s="1883"/>
      <c r="DK62" s="1883"/>
      <c r="DL62" s="1883"/>
      <c r="DM62" s="1883"/>
      <c r="DN62" s="1883"/>
      <c r="DO62" s="1883"/>
      <c r="DP62" s="1883"/>
      <c r="DQ62" s="1883"/>
      <c r="DR62" s="1883"/>
      <c r="DS62" s="1883"/>
      <c r="DT62" s="1883"/>
      <c r="DU62" s="1883"/>
      <c r="DV62" s="1888"/>
      <c r="DW62" s="1882"/>
      <c r="DX62" s="1883"/>
      <c r="DY62" s="1883"/>
      <c r="DZ62" s="1883"/>
      <c r="EA62" s="1883"/>
      <c r="EB62" s="1883"/>
      <c r="EC62" s="1883"/>
      <c r="ED62" s="1883"/>
      <c r="EE62" s="1883"/>
      <c r="EF62" s="1883"/>
      <c r="EG62" s="1883"/>
      <c r="EH62" s="1883"/>
      <c r="EI62" s="1883"/>
      <c r="EJ62" s="1883"/>
      <c r="EK62" s="1883"/>
      <c r="EL62" s="1883"/>
      <c r="EM62" s="1883"/>
      <c r="EN62" s="1883"/>
      <c r="EO62" s="1883"/>
      <c r="EP62" s="1888"/>
      <c r="EQ62" s="1882"/>
      <c r="ER62" s="1883"/>
      <c r="ES62" s="1883"/>
      <c r="ET62" s="1883"/>
      <c r="EU62" s="1883"/>
      <c r="EV62" s="1883"/>
      <c r="EW62" s="1883"/>
      <c r="EX62" s="1883"/>
      <c r="EY62" s="1883"/>
      <c r="EZ62" s="1883"/>
      <c r="FA62" s="1883"/>
      <c r="FB62" s="1883"/>
      <c r="FC62" s="1883"/>
      <c r="FD62" s="1883"/>
      <c r="FE62" s="1883"/>
      <c r="FF62" s="1883"/>
      <c r="FG62" s="1883"/>
      <c r="FH62" s="1883"/>
      <c r="FI62" s="1883"/>
      <c r="FJ62" s="1884"/>
    </row>
    <row r="64" spans="1:166" s="49" customFormat="1" ht="11.25">
      <c r="A64" s="516"/>
      <c r="D64" s="1010" t="s">
        <v>303</v>
      </c>
      <c r="E64" s="1010"/>
      <c r="F64" s="1010"/>
      <c r="G64" s="1010"/>
      <c r="H64" s="1010"/>
      <c r="I64" s="1010"/>
      <c r="J64" s="1010"/>
      <c r="K64" s="1010"/>
      <c r="L64" s="1010"/>
      <c r="M64" s="1010"/>
      <c r="N64" s="1010"/>
      <c r="O64" s="1010"/>
      <c r="P64" s="1010"/>
      <c r="Q64" s="1010"/>
      <c r="R64" s="1010"/>
      <c r="S64" s="1010"/>
      <c r="T64" s="1010"/>
      <c r="U64" s="1010"/>
      <c r="V64" s="1010"/>
      <c r="W64" s="1010"/>
      <c r="X64" s="1010"/>
      <c r="Y64" s="1010"/>
      <c r="Z64" s="1010"/>
      <c r="AA64" s="1010"/>
      <c r="AB64" s="1010"/>
      <c r="AC64" s="1010"/>
      <c r="AD64" s="1010"/>
      <c r="AE64" s="1010"/>
      <c r="AF64" s="1010"/>
      <c r="AG64" s="1010"/>
      <c r="AH64" s="1010"/>
      <c r="AI64" s="1010"/>
      <c r="AJ64" s="1010"/>
      <c r="AK64" s="1010"/>
      <c r="AL64" s="1010"/>
      <c r="AM64" s="1010"/>
      <c r="AN64" s="1010"/>
      <c r="AO64" s="1010"/>
      <c r="AP64" s="1010"/>
      <c r="AQ64" s="1010"/>
      <c r="AR64" s="1010"/>
      <c r="AS64" s="1010"/>
      <c r="AT64" s="1010"/>
      <c r="AU64" s="1010"/>
      <c r="AV64" s="1010"/>
      <c r="AW64" s="1010"/>
      <c r="AX64" s="1010"/>
      <c r="AY64" s="1010"/>
      <c r="AZ64" s="1010"/>
      <c r="BA64" s="1010"/>
      <c r="BB64" s="1010"/>
      <c r="BC64" s="1010"/>
      <c r="BD64" s="1010"/>
      <c r="BE64" s="1010"/>
      <c r="BF64" s="1010"/>
      <c r="BG64" s="1010"/>
      <c r="BH64" s="1010"/>
      <c r="BI64" s="1010"/>
      <c r="BJ64" s="1010"/>
      <c r="BK64" s="1010"/>
      <c r="BL64" s="1010"/>
      <c r="BM64" s="1010"/>
      <c r="BN64" s="1010"/>
      <c r="BO64" s="1010"/>
      <c r="BP64" s="1010"/>
      <c r="BQ64" s="1010"/>
      <c r="BR64" s="1010"/>
      <c r="BS64" s="1010"/>
      <c r="BT64" s="1010"/>
      <c r="BU64" s="1010"/>
      <c r="BV64" s="1010"/>
      <c r="BW64" s="1010"/>
      <c r="BX64" s="1010"/>
      <c r="BY64" s="1010"/>
      <c r="BZ64" s="1010"/>
      <c r="CA64" s="1010"/>
      <c r="CB64" s="1010"/>
      <c r="CC64" s="1010"/>
      <c r="CD64" s="1010"/>
      <c r="CE64" s="1010"/>
      <c r="CF64" s="1010"/>
      <c r="CG64" s="1010"/>
      <c r="CH64" s="1010"/>
      <c r="CI64" s="1010"/>
      <c r="CJ64" s="1010"/>
      <c r="CK64" s="1010"/>
      <c r="CL64" s="1010"/>
      <c r="CM64" s="1010"/>
      <c r="CN64" s="1010"/>
      <c r="CO64" s="1010"/>
      <c r="CP64" s="1010"/>
      <c r="CQ64" s="1010"/>
      <c r="CR64" s="1010"/>
      <c r="CS64" s="1010"/>
      <c r="CT64" s="1010"/>
      <c r="CU64" s="1010"/>
      <c r="CV64" s="1010"/>
      <c r="CW64" s="1010"/>
      <c r="CX64" s="1010"/>
      <c r="CY64" s="1010"/>
      <c r="CZ64" s="1010"/>
      <c r="DA64" s="1010"/>
      <c r="DB64" s="1010"/>
      <c r="DC64" s="1010"/>
      <c r="DD64" s="1010"/>
      <c r="DE64" s="1010"/>
      <c r="DF64" s="1010"/>
      <c r="DG64" s="1010"/>
      <c r="DH64" s="1010"/>
      <c r="DI64" s="1010"/>
      <c r="DJ64" s="1010"/>
      <c r="DK64" s="1010"/>
      <c r="DL64" s="1010"/>
      <c r="DM64" s="1010"/>
      <c r="DN64" s="1010"/>
      <c r="DO64" s="1010"/>
      <c r="DP64" s="1010"/>
      <c r="DQ64" s="1010"/>
      <c r="DR64" s="1010"/>
      <c r="DS64" s="1010"/>
      <c r="DT64" s="1010"/>
      <c r="DU64" s="1010"/>
      <c r="DV64" s="1010"/>
      <c r="DW64" s="1010"/>
      <c r="DX64" s="1010"/>
      <c r="DY64" s="1010"/>
      <c r="DZ64" s="1010"/>
      <c r="EA64" s="1010"/>
      <c r="EB64" s="1010"/>
      <c r="EC64" s="1010"/>
      <c r="ED64" s="1010"/>
      <c r="EE64" s="1010"/>
      <c r="EF64" s="1010"/>
      <c r="EG64" s="1010"/>
      <c r="EH64" s="1010"/>
      <c r="EI64" s="1010"/>
      <c r="EJ64" s="1010"/>
      <c r="EK64" s="1010"/>
      <c r="EL64" s="1010"/>
      <c r="EM64" s="1010"/>
      <c r="EN64" s="1010"/>
      <c r="EO64" s="1010"/>
      <c r="EP64" s="1010"/>
      <c r="EQ64" s="1010"/>
      <c r="ER64" s="1010"/>
      <c r="ES64" s="1010"/>
      <c r="ET64" s="1010"/>
      <c r="EU64" s="1010"/>
      <c r="EV64" s="1010"/>
      <c r="EW64" s="1010"/>
      <c r="EX64" s="1010"/>
      <c r="EY64" s="1010"/>
      <c r="EZ64" s="1010"/>
      <c r="FA64" s="1010"/>
      <c r="FB64" s="1010"/>
      <c r="FC64" s="1010"/>
      <c r="FD64" s="1010"/>
      <c r="FE64" s="1010"/>
      <c r="FF64" s="1010"/>
      <c r="FG64" s="1010"/>
      <c r="FH64" s="1010"/>
      <c r="FI64" s="1010"/>
      <c r="FJ64" s="1010"/>
    </row>
    <row r="65" spans="1:166" s="49" customFormat="1" ht="11.25">
      <c r="A65" s="516"/>
      <c r="D65" s="1010" t="s">
        <v>300</v>
      </c>
      <c r="E65" s="1010"/>
      <c r="F65" s="1010"/>
      <c r="G65" s="1010"/>
      <c r="H65" s="1010"/>
      <c r="I65" s="1010"/>
      <c r="J65" s="1010"/>
      <c r="K65" s="1010"/>
      <c r="L65" s="1010"/>
      <c r="M65" s="1010"/>
      <c r="N65" s="1010"/>
      <c r="O65" s="1010"/>
      <c r="P65" s="1010"/>
      <c r="Q65" s="1010"/>
      <c r="R65" s="1010"/>
      <c r="S65" s="1010"/>
      <c r="T65" s="1010"/>
      <c r="U65" s="1010"/>
      <c r="V65" s="1010"/>
      <c r="W65" s="1010"/>
      <c r="X65" s="1010"/>
      <c r="Y65" s="1010"/>
      <c r="Z65" s="1010"/>
      <c r="AA65" s="1010"/>
      <c r="AB65" s="1010"/>
      <c r="AC65" s="1010"/>
      <c r="AD65" s="1010"/>
      <c r="AE65" s="1010"/>
      <c r="AF65" s="1010"/>
      <c r="AG65" s="1010"/>
      <c r="AH65" s="1010"/>
      <c r="AI65" s="1010"/>
      <c r="AJ65" s="1010"/>
      <c r="AK65" s="1010"/>
      <c r="AL65" s="1010"/>
      <c r="AM65" s="1010"/>
      <c r="AN65" s="1010"/>
      <c r="AO65" s="1010"/>
      <c r="AP65" s="1010"/>
      <c r="AQ65" s="1010"/>
      <c r="AR65" s="1010"/>
      <c r="AS65" s="1010"/>
      <c r="AT65" s="1010"/>
      <c r="AU65" s="1010"/>
      <c r="AV65" s="1010"/>
      <c r="AW65" s="1010"/>
      <c r="AX65" s="1010"/>
      <c r="AY65" s="1010"/>
      <c r="AZ65" s="1010"/>
      <c r="BA65" s="1010"/>
      <c r="BB65" s="1010"/>
      <c r="BC65" s="1010"/>
      <c r="BD65" s="1010"/>
      <c r="BE65" s="1010"/>
      <c r="BF65" s="1010"/>
      <c r="BG65" s="1010"/>
      <c r="BH65" s="1010"/>
      <c r="BI65" s="1010"/>
      <c r="BJ65" s="1010"/>
      <c r="BK65" s="1010"/>
      <c r="BL65" s="1010"/>
      <c r="BM65" s="1010"/>
      <c r="BN65" s="1010"/>
      <c r="BO65" s="1010"/>
      <c r="BP65" s="1010"/>
      <c r="BQ65" s="1010"/>
      <c r="BR65" s="1010"/>
      <c r="BS65" s="1010"/>
      <c r="BT65" s="1010"/>
      <c r="BU65" s="1010"/>
      <c r="BV65" s="1010"/>
      <c r="BW65" s="1010"/>
      <c r="BX65" s="1010"/>
      <c r="BY65" s="1010"/>
      <c r="BZ65" s="1010"/>
      <c r="CA65" s="1010"/>
      <c r="CB65" s="1010"/>
      <c r="CC65" s="1010"/>
      <c r="CD65" s="1010"/>
      <c r="CE65" s="1010"/>
      <c r="CF65" s="1010"/>
      <c r="CG65" s="1010"/>
      <c r="CH65" s="1010"/>
      <c r="CI65" s="1010"/>
      <c r="CJ65" s="1010"/>
      <c r="CK65" s="1010"/>
      <c r="CL65" s="1010"/>
      <c r="CM65" s="1010"/>
      <c r="CN65" s="1010"/>
      <c r="CO65" s="1010"/>
      <c r="CP65" s="1010"/>
      <c r="CQ65" s="1010"/>
      <c r="CR65" s="1010"/>
      <c r="CS65" s="1010"/>
      <c r="CT65" s="1010"/>
      <c r="CU65" s="1010"/>
      <c r="CV65" s="1010"/>
      <c r="CW65" s="1010"/>
      <c r="CX65" s="1010"/>
      <c r="CY65" s="1010"/>
      <c r="CZ65" s="1010"/>
      <c r="DA65" s="1010"/>
      <c r="DB65" s="1010"/>
      <c r="DC65" s="1010"/>
      <c r="DD65" s="1010"/>
      <c r="DE65" s="1010"/>
      <c r="DF65" s="1010"/>
      <c r="DG65" s="1010"/>
      <c r="DH65" s="1010"/>
      <c r="DI65" s="1010"/>
      <c r="DJ65" s="1010"/>
      <c r="DK65" s="1010"/>
      <c r="DL65" s="1010"/>
      <c r="DM65" s="1010"/>
      <c r="DN65" s="1010"/>
      <c r="DO65" s="1010"/>
      <c r="DP65" s="1010"/>
      <c r="DQ65" s="1010"/>
      <c r="DR65" s="1010"/>
      <c r="DS65" s="1010"/>
      <c r="DT65" s="1010"/>
      <c r="DU65" s="1010"/>
      <c r="DV65" s="1010"/>
      <c r="DW65" s="1010"/>
      <c r="DX65" s="1010"/>
      <c r="DY65" s="1010"/>
      <c r="DZ65" s="1010"/>
      <c r="EA65" s="1010"/>
      <c r="EB65" s="1010"/>
      <c r="EC65" s="1010"/>
      <c r="ED65" s="1010"/>
      <c r="EE65" s="1010"/>
      <c r="EF65" s="1010"/>
      <c r="EG65" s="1010"/>
      <c r="EH65" s="1010"/>
      <c r="EI65" s="1010"/>
      <c r="EJ65" s="1010"/>
      <c r="EK65" s="1010"/>
      <c r="EL65" s="1010"/>
      <c r="EM65" s="1010"/>
      <c r="EN65" s="1010"/>
      <c r="EO65" s="1010"/>
      <c r="EP65" s="1010"/>
      <c r="EQ65" s="1010"/>
      <c r="ER65" s="1010"/>
      <c r="ES65" s="1010"/>
      <c r="ET65" s="1010"/>
      <c r="EU65" s="1010"/>
      <c r="EV65" s="1010"/>
      <c r="EW65" s="1010"/>
      <c r="EX65" s="1010"/>
      <c r="EY65" s="1010"/>
      <c r="EZ65" s="1010"/>
      <c r="FA65" s="1010"/>
      <c r="FB65" s="1010"/>
      <c r="FC65" s="1010"/>
      <c r="FD65" s="1010"/>
      <c r="FE65" s="1010"/>
      <c r="FF65" s="1010"/>
      <c r="FG65" s="1010"/>
      <c r="FH65" s="1010"/>
      <c r="FI65" s="1010"/>
      <c r="FJ65" s="1010"/>
    </row>
    <row r="66" spans="1:166" s="49" customFormat="1" ht="11.25">
      <c r="A66" s="516"/>
      <c r="D66" s="1895" t="s">
        <v>425</v>
      </c>
      <c r="E66" s="1895"/>
      <c r="F66" s="1895"/>
      <c r="G66" s="1895"/>
      <c r="H66" s="1895"/>
      <c r="I66" s="1895"/>
      <c r="J66" s="1895"/>
      <c r="K66" s="1895"/>
      <c r="L66" s="1895"/>
      <c r="M66" s="1895"/>
      <c r="N66" s="1895"/>
      <c r="O66" s="1895"/>
      <c r="P66" s="1895"/>
      <c r="Q66" s="1895"/>
      <c r="R66" s="1895"/>
      <c r="S66" s="1895"/>
      <c r="T66" s="1895"/>
      <c r="U66" s="1895"/>
      <c r="V66" s="1895"/>
      <c r="W66" s="1895"/>
      <c r="X66" s="1895"/>
      <c r="Y66" s="1895"/>
      <c r="Z66" s="1895"/>
      <c r="AA66" s="1895"/>
      <c r="AB66" s="1895"/>
      <c r="AC66" s="1895"/>
      <c r="AD66" s="1895"/>
      <c r="AE66" s="1895"/>
      <c r="AF66" s="1895"/>
      <c r="AG66" s="1895"/>
      <c r="AH66" s="1895"/>
      <c r="AI66" s="1895"/>
      <c r="AJ66" s="1895"/>
      <c r="AK66" s="1895"/>
      <c r="AL66" s="1895"/>
      <c r="AM66" s="1895"/>
      <c r="AN66" s="1895"/>
      <c r="AO66" s="1895"/>
      <c r="AP66" s="1895"/>
      <c r="AQ66" s="1895"/>
      <c r="AR66" s="1895"/>
      <c r="AS66" s="1895"/>
      <c r="AT66" s="1895"/>
      <c r="AU66" s="1895"/>
      <c r="AV66" s="1895"/>
      <c r="AW66" s="1895"/>
      <c r="AX66" s="1895"/>
      <c r="AY66" s="1895"/>
      <c r="AZ66" s="1895"/>
      <c r="BA66" s="1895"/>
      <c r="BB66" s="1895"/>
      <c r="BC66" s="1895"/>
      <c r="BD66" s="1895"/>
      <c r="BE66" s="1895"/>
      <c r="BF66" s="1895"/>
      <c r="BG66" s="1895"/>
      <c r="BH66" s="1895"/>
      <c r="BI66" s="1895"/>
      <c r="BJ66" s="1895"/>
      <c r="BK66" s="1895"/>
      <c r="BL66" s="1895"/>
      <c r="BM66" s="1895"/>
      <c r="BN66" s="1895"/>
      <c r="BO66" s="1895"/>
      <c r="BP66" s="1895"/>
      <c r="BQ66" s="1895"/>
      <c r="BR66" s="1895"/>
      <c r="BS66" s="1895"/>
      <c r="BT66" s="1895"/>
      <c r="BU66" s="1895"/>
      <c r="BV66" s="1895"/>
      <c r="BW66" s="1895"/>
      <c r="BX66" s="1895"/>
      <c r="BY66" s="1895"/>
      <c r="BZ66" s="1895"/>
      <c r="CA66" s="1895"/>
      <c r="CB66" s="1895"/>
      <c r="CC66" s="1895"/>
      <c r="CD66" s="1895"/>
      <c r="CE66" s="1895"/>
      <c r="CF66" s="1895"/>
      <c r="CG66" s="1895"/>
      <c r="CH66" s="1895"/>
      <c r="CI66" s="1895"/>
      <c r="CJ66" s="1895"/>
      <c r="CK66" s="1895"/>
      <c r="CL66" s="1895"/>
      <c r="CM66" s="1895"/>
      <c r="CN66" s="1895"/>
      <c r="CO66" s="1895"/>
      <c r="CP66" s="1895"/>
      <c r="CQ66" s="1895"/>
      <c r="CR66" s="1895"/>
      <c r="CS66" s="1895"/>
      <c r="CT66" s="1895"/>
      <c r="CU66" s="1895"/>
      <c r="CV66" s="1895"/>
      <c r="CW66" s="1895"/>
      <c r="CX66" s="1895"/>
      <c r="CY66" s="1895"/>
      <c r="CZ66" s="1895"/>
      <c r="DA66" s="1895"/>
      <c r="DB66" s="1895"/>
      <c r="DC66" s="1895"/>
      <c r="DD66" s="1895"/>
      <c r="DE66" s="1895"/>
      <c r="DF66" s="1895"/>
      <c r="DG66" s="1895"/>
      <c r="DH66" s="1895"/>
      <c r="DI66" s="1895"/>
      <c r="DJ66" s="1895"/>
      <c r="DK66" s="1895"/>
      <c r="DL66" s="1895"/>
      <c r="DM66" s="1895"/>
      <c r="DN66" s="1895"/>
      <c r="DO66" s="1895"/>
      <c r="DP66" s="1895"/>
      <c r="DQ66" s="1895"/>
      <c r="DR66" s="1895"/>
      <c r="DS66" s="1895"/>
      <c r="DT66" s="1895"/>
      <c r="DU66" s="1895"/>
      <c r="DV66" s="1895"/>
      <c r="DW66" s="1895"/>
      <c r="DX66" s="1895"/>
      <c r="DY66" s="1895"/>
      <c r="DZ66" s="1895"/>
      <c r="EA66" s="1895"/>
      <c r="EB66" s="1895"/>
      <c r="EC66" s="1895"/>
      <c r="ED66" s="1895"/>
      <c r="EE66" s="1895"/>
      <c r="EF66" s="1895"/>
      <c r="EG66" s="1895"/>
      <c r="EH66" s="1895"/>
      <c r="EI66" s="1895"/>
      <c r="EJ66" s="1895"/>
      <c r="EK66" s="1895"/>
      <c r="EL66" s="1895"/>
      <c r="EM66" s="1895"/>
      <c r="EN66" s="1895"/>
      <c r="EO66" s="1895"/>
      <c r="EP66" s="1895"/>
      <c r="EQ66" s="1895"/>
      <c r="ER66" s="1895"/>
      <c r="ES66" s="1895"/>
      <c r="ET66" s="1895"/>
      <c r="EU66" s="1895"/>
      <c r="EV66" s="1895"/>
      <c r="EW66" s="1895"/>
      <c r="EX66" s="1895"/>
      <c r="EY66" s="1895"/>
      <c r="EZ66" s="1895"/>
      <c r="FA66" s="1895"/>
      <c r="FB66" s="1895"/>
      <c r="FC66" s="1895"/>
      <c r="FD66" s="1895"/>
      <c r="FE66" s="1895"/>
      <c r="FF66" s="1895"/>
      <c r="FG66" s="1895"/>
      <c r="FH66" s="1895"/>
      <c r="FI66" s="1895"/>
      <c r="FJ66" s="1895"/>
    </row>
    <row r="69" spans="1:166">
      <c r="AS69" s="133" t="s">
        <v>251</v>
      </c>
    </row>
    <row r="70" spans="1:166">
      <c r="C70" s="1891" t="s">
        <v>1463</v>
      </c>
      <c r="D70" s="1891"/>
      <c r="E70" s="1891"/>
      <c r="F70" s="1891"/>
      <c r="G70" s="1891"/>
      <c r="H70" s="1891"/>
      <c r="I70" s="1891"/>
      <c r="J70" s="1891"/>
      <c r="K70" s="1891"/>
      <c r="L70" s="1891"/>
      <c r="M70" s="1891"/>
      <c r="N70" s="1891"/>
      <c r="O70" s="1891"/>
      <c r="P70" s="1891"/>
      <c r="Q70" s="1891"/>
      <c r="R70" s="1891"/>
      <c r="S70" s="1891"/>
      <c r="T70" s="1891"/>
      <c r="U70" s="1891"/>
      <c r="V70" s="1891"/>
      <c r="W70" s="1891"/>
      <c r="X70" s="1891"/>
      <c r="Y70" s="1891"/>
      <c r="Z70" s="1891"/>
      <c r="AA70" s="1891"/>
      <c r="AB70" s="1891"/>
      <c r="AC70" s="1891"/>
      <c r="AD70" s="1891"/>
      <c r="AE70" s="1891"/>
      <c r="AF70" s="1891"/>
      <c r="AG70" s="1891"/>
      <c r="AH70" s="1891"/>
      <c r="AI70" s="1891"/>
      <c r="AJ70" s="1891"/>
      <c r="AK70" s="1891"/>
      <c r="AL70" s="1876">
        <f>AL39</f>
        <v>10</v>
      </c>
      <c r="AM70" s="1876"/>
      <c r="AN70" s="1876"/>
      <c r="AO70" s="295" t="s">
        <v>283</v>
      </c>
      <c r="AP70" s="295"/>
      <c r="AQ70" s="295"/>
      <c r="AR70" s="306" t="s">
        <v>8</v>
      </c>
      <c r="AS70" s="411"/>
      <c r="AT70" s="1834">
        <v>3200</v>
      </c>
      <c r="AU70" s="1881"/>
      <c r="AV70" s="1881"/>
      <c r="AW70" s="1833"/>
      <c r="AX70" s="1879">
        <v>4221794</v>
      </c>
      <c r="AY70" s="1866"/>
      <c r="AZ70" s="1866"/>
      <c r="BA70" s="1866"/>
      <c r="BB70" s="1866"/>
      <c r="BC70" s="1866"/>
      <c r="BD70" s="1866"/>
      <c r="BE70" s="1866"/>
      <c r="BF70" s="1866"/>
      <c r="BG70" s="1866"/>
      <c r="BH70" s="1866"/>
      <c r="BI70" s="1866"/>
      <c r="BJ70" s="1866"/>
      <c r="BK70" s="1866"/>
      <c r="BL70" s="1866"/>
      <c r="BM70" s="1866"/>
      <c r="BN70" s="1866"/>
      <c r="BO70" s="1866"/>
      <c r="BP70" s="1880"/>
      <c r="BQ70" s="1877" t="s">
        <v>0</v>
      </c>
      <c r="BR70" s="1878"/>
      <c r="BS70" s="1866">
        <v>0</v>
      </c>
      <c r="BT70" s="1866"/>
      <c r="BU70" s="1866"/>
      <c r="BV70" s="1866"/>
      <c r="BW70" s="1866"/>
      <c r="BX70" s="1866"/>
      <c r="BY70" s="1866"/>
      <c r="BZ70" s="1866"/>
      <c r="CA70" s="1866"/>
      <c r="CB70" s="1866"/>
      <c r="CC70" s="1866"/>
      <c r="CD70" s="1866"/>
      <c r="CE70" s="1866"/>
      <c r="CF70" s="1866"/>
      <c r="CG70" s="1866"/>
      <c r="CH70" s="1866"/>
      <c r="CI70" s="1893" t="s">
        <v>1</v>
      </c>
      <c r="CJ70" s="1894"/>
      <c r="CK70" s="1879">
        <v>33269936</v>
      </c>
      <c r="CL70" s="1866"/>
      <c r="CM70" s="1866"/>
      <c r="CN70" s="1866"/>
      <c r="CO70" s="1866"/>
      <c r="CP70" s="1866"/>
      <c r="CQ70" s="1866"/>
      <c r="CR70" s="1866"/>
      <c r="CS70" s="1866"/>
      <c r="CT70" s="1866"/>
      <c r="CU70" s="1866"/>
      <c r="CV70" s="1866"/>
      <c r="CW70" s="1866"/>
      <c r="CX70" s="1866"/>
      <c r="CY70" s="1866"/>
      <c r="CZ70" s="1866"/>
      <c r="DA70" s="1866"/>
      <c r="DB70" s="1866"/>
      <c r="DC70" s="1880"/>
      <c r="DD70" s="1879">
        <v>174484</v>
      </c>
      <c r="DE70" s="1866"/>
      <c r="DF70" s="1866"/>
      <c r="DG70" s="1866"/>
      <c r="DH70" s="1866"/>
      <c r="DI70" s="1866"/>
      <c r="DJ70" s="1866"/>
      <c r="DK70" s="1866"/>
      <c r="DL70" s="1866"/>
      <c r="DM70" s="1866"/>
      <c r="DN70" s="1866"/>
      <c r="DO70" s="1866"/>
      <c r="DP70" s="1866"/>
      <c r="DQ70" s="1866"/>
      <c r="DR70" s="1866"/>
      <c r="DS70" s="1866"/>
      <c r="DT70" s="1866"/>
      <c r="DU70" s="1866"/>
      <c r="DV70" s="1880"/>
      <c r="DW70" s="1879">
        <v>3010295</v>
      </c>
      <c r="DX70" s="1866"/>
      <c r="DY70" s="1866"/>
      <c r="DZ70" s="1866"/>
      <c r="EA70" s="1866"/>
      <c r="EB70" s="1866"/>
      <c r="EC70" s="1866"/>
      <c r="ED70" s="1866"/>
      <c r="EE70" s="1866"/>
      <c r="EF70" s="1866"/>
      <c r="EG70" s="1866"/>
      <c r="EH70" s="1866"/>
      <c r="EI70" s="1866"/>
      <c r="EJ70" s="1866"/>
      <c r="EK70" s="1866"/>
      <c r="EL70" s="1866"/>
      <c r="EM70" s="1866"/>
      <c r="EN70" s="1866"/>
      <c r="EO70" s="1866"/>
      <c r="EP70" s="1880"/>
    </row>
    <row r="71" spans="1:166">
      <c r="C71" s="1795" t="s">
        <v>1464</v>
      </c>
      <c r="D71" s="1795"/>
      <c r="E71" s="1795"/>
      <c r="F71" s="1795"/>
      <c r="G71" s="1795"/>
      <c r="H71" s="1795"/>
      <c r="I71" s="1795"/>
      <c r="J71" s="1795"/>
      <c r="K71" s="1795"/>
      <c r="L71" s="1795"/>
      <c r="M71" s="1795"/>
      <c r="N71" s="1795"/>
      <c r="O71" s="1795"/>
      <c r="P71" s="1795"/>
      <c r="Q71" s="1795"/>
      <c r="R71" s="1795"/>
      <c r="S71" s="1795"/>
      <c r="T71" s="1795"/>
      <c r="U71" s="1795"/>
      <c r="V71" s="1795"/>
      <c r="W71" s="1795"/>
      <c r="X71" s="1795"/>
      <c r="Y71" s="1795"/>
      <c r="Z71" s="1795"/>
      <c r="AA71" s="1795"/>
      <c r="AB71" s="1795"/>
      <c r="AC71" s="1795"/>
      <c r="AD71" s="1795"/>
      <c r="AE71" s="1795"/>
      <c r="AF71" s="1795"/>
      <c r="AG71" s="1795"/>
      <c r="AH71" s="1795"/>
      <c r="AI71" s="1795"/>
      <c r="AJ71" s="1795"/>
      <c r="AK71" s="1795"/>
      <c r="AL71" s="1876">
        <f>AL61</f>
        <v>11</v>
      </c>
      <c r="AM71" s="1876"/>
      <c r="AN71" s="1876"/>
      <c r="AO71" s="295" t="s">
        <v>283</v>
      </c>
      <c r="AP71" s="295"/>
      <c r="AQ71" s="295"/>
      <c r="AR71" s="306" t="s">
        <v>10</v>
      </c>
      <c r="AS71" s="411"/>
      <c r="AT71" s="1834">
        <v>3300</v>
      </c>
      <c r="AU71" s="1881"/>
      <c r="AV71" s="1881"/>
      <c r="AW71" s="1833"/>
      <c r="AX71" s="1879">
        <v>4221794</v>
      </c>
      <c r="AY71" s="1866"/>
      <c r="AZ71" s="1866"/>
      <c r="BA71" s="1866"/>
      <c r="BB71" s="1866"/>
      <c r="BC71" s="1866"/>
      <c r="BD71" s="1866"/>
      <c r="BE71" s="1866"/>
      <c r="BF71" s="1866"/>
      <c r="BG71" s="1866"/>
      <c r="BH71" s="1866"/>
      <c r="BI71" s="1866"/>
      <c r="BJ71" s="1866"/>
      <c r="BK71" s="1866"/>
      <c r="BL71" s="1866"/>
      <c r="BM71" s="1866"/>
      <c r="BN71" s="1866"/>
      <c r="BO71" s="1866"/>
      <c r="BP71" s="1880"/>
      <c r="BQ71" s="1877" t="s">
        <v>0</v>
      </c>
      <c r="BR71" s="1878"/>
      <c r="BS71" s="1866">
        <v>0</v>
      </c>
      <c r="BT71" s="1866"/>
      <c r="BU71" s="1866"/>
      <c r="BV71" s="1866"/>
      <c r="BW71" s="1866"/>
      <c r="BX71" s="1866"/>
      <c r="BY71" s="1866"/>
      <c r="BZ71" s="1866"/>
      <c r="CA71" s="1866"/>
      <c r="CB71" s="1866"/>
      <c r="CC71" s="1866"/>
      <c r="CD71" s="1866"/>
      <c r="CE71" s="1866"/>
      <c r="CF71" s="1866"/>
      <c r="CG71" s="1866"/>
      <c r="CH71" s="1866"/>
      <c r="CI71" s="1893" t="s">
        <v>1</v>
      </c>
      <c r="CJ71" s="1894"/>
      <c r="CK71" s="1879">
        <v>33269936</v>
      </c>
      <c r="CL71" s="1866"/>
      <c r="CM71" s="1866"/>
      <c r="CN71" s="1866"/>
      <c r="CO71" s="1866"/>
      <c r="CP71" s="1866"/>
      <c r="CQ71" s="1866"/>
      <c r="CR71" s="1866"/>
      <c r="CS71" s="1866"/>
      <c r="CT71" s="1866"/>
      <c r="CU71" s="1866"/>
      <c r="CV71" s="1866"/>
      <c r="CW71" s="1866"/>
      <c r="CX71" s="1866"/>
      <c r="CY71" s="1866"/>
      <c r="CZ71" s="1866"/>
      <c r="DA71" s="1866"/>
      <c r="DB71" s="1866"/>
      <c r="DC71" s="1880"/>
      <c r="DD71" s="1879">
        <v>211090</v>
      </c>
      <c r="DE71" s="1866"/>
      <c r="DF71" s="1866"/>
      <c r="DG71" s="1866"/>
      <c r="DH71" s="1866"/>
      <c r="DI71" s="1866"/>
      <c r="DJ71" s="1866"/>
      <c r="DK71" s="1866"/>
      <c r="DL71" s="1866"/>
      <c r="DM71" s="1866"/>
      <c r="DN71" s="1866"/>
      <c r="DO71" s="1866"/>
      <c r="DP71" s="1866"/>
      <c r="DQ71" s="1866"/>
      <c r="DR71" s="1866"/>
      <c r="DS71" s="1866"/>
      <c r="DT71" s="1866"/>
      <c r="DU71" s="1866"/>
      <c r="DV71" s="1880"/>
      <c r="DW71" s="1879">
        <v>7611077</v>
      </c>
      <c r="DX71" s="1866"/>
      <c r="DY71" s="1866"/>
      <c r="DZ71" s="1866"/>
      <c r="EA71" s="1866"/>
      <c r="EB71" s="1866"/>
      <c r="EC71" s="1866"/>
      <c r="ED71" s="1866"/>
      <c r="EE71" s="1866"/>
      <c r="EF71" s="1866"/>
      <c r="EG71" s="1866"/>
      <c r="EH71" s="1866"/>
      <c r="EI71" s="1866"/>
      <c r="EJ71" s="1866"/>
      <c r="EK71" s="1866"/>
      <c r="EL71" s="1866"/>
      <c r="EM71" s="1866"/>
      <c r="EN71" s="1866"/>
      <c r="EO71" s="1866"/>
      <c r="EP71" s="1880"/>
    </row>
  </sheetData>
  <sheetProtection formatCells="0" formatColumns="0" autoFilter="0"/>
  <mergeCells count="447">
    <mergeCell ref="DD41:DV42"/>
    <mergeCell ref="CK33:DC33"/>
    <mergeCell ref="DD33:DV33"/>
    <mergeCell ref="DF28:DT28"/>
    <mergeCell ref="DU28:DV28"/>
    <mergeCell ref="D66:FJ66"/>
    <mergeCell ref="D64:FJ64"/>
    <mergeCell ref="D65:FJ65"/>
    <mergeCell ref="DW70:EP70"/>
    <mergeCell ref="C70:AK70"/>
    <mergeCell ref="AL70:AN70"/>
    <mergeCell ref="CK60:DC60"/>
    <mergeCell ref="DD60:DV60"/>
    <mergeCell ref="DW60:DX60"/>
    <mergeCell ref="DY60:EN60"/>
    <mergeCell ref="EO60:EP60"/>
    <mergeCell ref="C58:AS58"/>
    <mergeCell ref="AT58:AW58"/>
    <mergeCell ref="AX58:BP58"/>
    <mergeCell ref="EQ59:FJ59"/>
    <mergeCell ref="FI58:FJ58"/>
    <mergeCell ref="C59:AS59"/>
    <mergeCell ref="AT59:AW59"/>
    <mergeCell ref="AX59:BP59"/>
    <mergeCell ref="AX71:BP71"/>
    <mergeCell ref="BQ71:BR71"/>
    <mergeCell ref="BS71:CH71"/>
    <mergeCell ref="CI71:CJ71"/>
    <mergeCell ref="CK71:DC71"/>
    <mergeCell ref="DD71:DV71"/>
    <mergeCell ref="DW71:EP71"/>
    <mergeCell ref="CI70:CJ70"/>
    <mergeCell ref="CK70:DC70"/>
    <mergeCell ref="DD70:DV70"/>
    <mergeCell ref="C71:AK71"/>
    <mergeCell ref="AL71:AN71"/>
    <mergeCell ref="BQ70:BR70"/>
    <mergeCell ref="BS70:CH70"/>
    <mergeCell ref="AX70:BP70"/>
    <mergeCell ref="AT70:AW70"/>
    <mergeCell ref="AT71:AW71"/>
    <mergeCell ref="EQ60:FJ60"/>
    <mergeCell ref="DW59:EP59"/>
    <mergeCell ref="EQ61:FJ62"/>
    <mergeCell ref="C61:AK61"/>
    <mergeCell ref="AL61:AN61"/>
    <mergeCell ref="AT61:AW62"/>
    <mergeCell ref="AX61:BP62"/>
    <mergeCell ref="BQ61:BR61"/>
    <mergeCell ref="BS61:CH61"/>
    <mergeCell ref="CI61:CJ61"/>
    <mergeCell ref="C60:AS60"/>
    <mergeCell ref="AT60:AW60"/>
    <mergeCell ref="AX60:BP60"/>
    <mergeCell ref="BQ60:CJ60"/>
    <mergeCell ref="DW61:EP62"/>
    <mergeCell ref="CK61:DC62"/>
    <mergeCell ref="DD61:DV62"/>
    <mergeCell ref="BQ59:CJ59"/>
    <mergeCell ref="BQ58:CJ58"/>
    <mergeCell ref="EQ58:ER58"/>
    <mergeCell ref="ES58:FH58"/>
    <mergeCell ref="EO58:EP58"/>
    <mergeCell ref="CK59:DC59"/>
    <mergeCell ref="DD59:DV59"/>
    <mergeCell ref="DW58:DX58"/>
    <mergeCell ref="DY58:EN58"/>
    <mergeCell ref="CK58:DC58"/>
    <mergeCell ref="DD58:DV58"/>
    <mergeCell ref="CK57:DC57"/>
    <mergeCell ref="DD57:DV57"/>
    <mergeCell ref="CK56:DC56"/>
    <mergeCell ref="DD56:DV56"/>
    <mergeCell ref="DW57:EP57"/>
    <mergeCell ref="EQ57:ER57"/>
    <mergeCell ref="ES57:FH57"/>
    <mergeCell ref="FI57:FJ57"/>
    <mergeCell ref="C57:AS57"/>
    <mergeCell ref="AT57:AW57"/>
    <mergeCell ref="AX57:BP57"/>
    <mergeCell ref="ES56:FH56"/>
    <mergeCell ref="BQ57:CJ57"/>
    <mergeCell ref="C56:AS56"/>
    <mergeCell ref="AT56:AW56"/>
    <mergeCell ref="AX56:AY56"/>
    <mergeCell ref="AZ56:BN56"/>
    <mergeCell ref="EQ56:ER56"/>
    <mergeCell ref="BR56:CI56"/>
    <mergeCell ref="C54:AS54"/>
    <mergeCell ref="ES55:FH55"/>
    <mergeCell ref="FI55:FJ55"/>
    <mergeCell ref="BO56:BP56"/>
    <mergeCell ref="CK55:DC55"/>
    <mergeCell ref="DD55:DV55"/>
    <mergeCell ref="BO55:BP55"/>
    <mergeCell ref="BQ55:CJ55"/>
    <mergeCell ref="DW56:EP56"/>
    <mergeCell ref="C55:AS55"/>
    <mergeCell ref="AT55:AW55"/>
    <mergeCell ref="AX55:AY55"/>
    <mergeCell ref="AZ55:BN55"/>
    <mergeCell ref="DW55:EP55"/>
    <mergeCell ref="EQ55:ER55"/>
    <mergeCell ref="ES54:FH54"/>
    <mergeCell ref="AT54:AW54"/>
    <mergeCell ref="AX54:BP54"/>
    <mergeCell ref="BQ54:CJ54"/>
    <mergeCell ref="DY54:EN54"/>
    <mergeCell ref="FI54:FJ54"/>
    <mergeCell ref="FI56:FJ56"/>
    <mergeCell ref="FI53:FJ53"/>
    <mergeCell ref="EO54:EP54"/>
    <mergeCell ref="EQ54:ER54"/>
    <mergeCell ref="EO53:EP53"/>
    <mergeCell ref="EQ53:ER53"/>
    <mergeCell ref="CM54:DA54"/>
    <mergeCell ref="CK54:CL54"/>
    <mergeCell ref="DB54:DC54"/>
    <mergeCell ref="DD54:DV54"/>
    <mergeCell ref="DW54:DX54"/>
    <mergeCell ref="DB53:DC53"/>
    <mergeCell ref="DD53:DV53"/>
    <mergeCell ref="DY53:EN53"/>
    <mergeCell ref="C51:AS51"/>
    <mergeCell ref="DW53:DX53"/>
    <mergeCell ref="CK53:CL53"/>
    <mergeCell ref="CM53:DA53"/>
    <mergeCell ref="EO51:EP52"/>
    <mergeCell ref="BQ51:CJ52"/>
    <mergeCell ref="CK51:DC52"/>
    <mergeCell ref="DD51:DV52"/>
    <mergeCell ref="ES53:FH53"/>
    <mergeCell ref="FI51:FJ52"/>
    <mergeCell ref="C53:AS53"/>
    <mergeCell ref="AT53:AW53"/>
    <mergeCell ref="AX53:BP53"/>
    <mergeCell ref="BQ53:CJ53"/>
    <mergeCell ref="DY51:EN52"/>
    <mergeCell ref="EQ51:ER52"/>
    <mergeCell ref="C50:AS50"/>
    <mergeCell ref="AT50:AW50"/>
    <mergeCell ref="AX50:AY50"/>
    <mergeCell ref="AZ50:BN50"/>
    <mergeCell ref="BO50:BP50"/>
    <mergeCell ref="AT51:AW52"/>
    <mergeCell ref="AX51:BP52"/>
    <mergeCell ref="C52:AS52"/>
    <mergeCell ref="CK50:CL50"/>
    <mergeCell ref="DB50:DC50"/>
    <mergeCell ref="DU50:DV50"/>
    <mergeCell ref="ES50:FH50"/>
    <mergeCell ref="FI50:FJ50"/>
    <mergeCell ref="DD50:DE50"/>
    <mergeCell ref="DF50:DT50"/>
    <mergeCell ref="ES51:FH52"/>
    <mergeCell ref="DW51:DX52"/>
    <mergeCell ref="EQ49:FJ49"/>
    <mergeCell ref="DW50:DX50"/>
    <mergeCell ref="CK48:DC48"/>
    <mergeCell ref="DD48:DV48"/>
    <mergeCell ref="CM50:DA50"/>
    <mergeCell ref="DY50:EN50"/>
    <mergeCell ref="EQ50:ER50"/>
    <mergeCell ref="EO50:EP50"/>
    <mergeCell ref="C47:AS47"/>
    <mergeCell ref="AT47:AW47"/>
    <mergeCell ref="AX47:BP47"/>
    <mergeCell ref="BQ47:CJ47"/>
    <mergeCell ref="C48:AS48"/>
    <mergeCell ref="AT48:AW48"/>
    <mergeCell ref="AX48:BP48"/>
    <mergeCell ref="EQ47:FJ47"/>
    <mergeCell ref="DW48:EP48"/>
    <mergeCell ref="EQ48:FJ48"/>
    <mergeCell ref="BR50:CI50"/>
    <mergeCell ref="BQ48:CJ48"/>
    <mergeCell ref="DD49:DV49"/>
    <mergeCell ref="DD47:DV47"/>
    <mergeCell ref="CK49:DC49"/>
    <mergeCell ref="CK47:DC47"/>
    <mergeCell ref="DW47:EP47"/>
    <mergeCell ref="C49:AS49"/>
    <mergeCell ref="AT49:AW49"/>
    <mergeCell ref="AX49:BP49"/>
    <mergeCell ref="BQ49:CJ49"/>
    <mergeCell ref="AT45:AW45"/>
    <mergeCell ref="AX45:BP45"/>
    <mergeCell ref="DW49:EP49"/>
    <mergeCell ref="BQ45:CJ45"/>
    <mergeCell ref="EQ45:FJ45"/>
    <mergeCell ref="C46:AS46"/>
    <mergeCell ref="AT46:AW46"/>
    <mergeCell ref="AX46:BP46"/>
    <mergeCell ref="BQ46:CJ46"/>
    <mergeCell ref="CK46:DC46"/>
    <mergeCell ref="DD46:DV46"/>
    <mergeCell ref="DW46:EP46"/>
    <mergeCell ref="EQ46:FJ46"/>
    <mergeCell ref="C45:AS45"/>
    <mergeCell ref="CK45:DC45"/>
    <mergeCell ref="DW45:EP45"/>
    <mergeCell ref="DD45:DV45"/>
    <mergeCell ref="EQ43:FJ44"/>
    <mergeCell ref="C44:AS44"/>
    <mergeCell ref="C43:AS43"/>
    <mergeCell ref="AT43:AW44"/>
    <mergeCell ref="AX43:BP44"/>
    <mergeCell ref="BQ43:CJ44"/>
    <mergeCell ref="CK43:DC44"/>
    <mergeCell ref="DD43:DV44"/>
    <mergeCell ref="DW43:EP44"/>
    <mergeCell ref="DW41:EP42"/>
    <mergeCell ref="EQ41:FJ42"/>
    <mergeCell ref="X41:Z41"/>
    <mergeCell ref="AT41:AW42"/>
    <mergeCell ref="AX41:BP42"/>
    <mergeCell ref="BQ41:CJ42"/>
    <mergeCell ref="C42:AS42"/>
    <mergeCell ref="CK38:DC38"/>
    <mergeCell ref="C39:AK39"/>
    <mergeCell ref="AL39:AN39"/>
    <mergeCell ref="AT39:AW40"/>
    <mergeCell ref="C38:AS38"/>
    <mergeCell ref="AT38:AW38"/>
    <mergeCell ref="AX38:BP38"/>
    <mergeCell ref="BQ38:CJ38"/>
    <mergeCell ref="AX39:BP40"/>
    <mergeCell ref="BQ39:BR39"/>
    <mergeCell ref="BS39:CH39"/>
    <mergeCell ref="DD39:DV40"/>
    <mergeCell ref="CI39:CJ39"/>
    <mergeCell ref="CK39:DC40"/>
    <mergeCell ref="DW39:EP40"/>
    <mergeCell ref="EQ39:FJ40"/>
    <mergeCell ref="CK41:DC42"/>
    <mergeCell ref="FI36:FJ36"/>
    <mergeCell ref="DD36:DV36"/>
    <mergeCell ref="DD38:DV38"/>
    <mergeCell ref="EQ38:FJ38"/>
    <mergeCell ref="DW37:EP37"/>
    <mergeCell ref="EQ37:FJ37"/>
    <mergeCell ref="DW38:DX38"/>
    <mergeCell ref="DY38:EN38"/>
    <mergeCell ref="EO38:EP38"/>
    <mergeCell ref="ES36:FH36"/>
    <mergeCell ref="DW36:DX36"/>
    <mergeCell ref="DY36:EN36"/>
    <mergeCell ref="EO36:EP36"/>
    <mergeCell ref="EQ36:ER36"/>
    <mergeCell ref="DD37:DV37"/>
    <mergeCell ref="CK35:DC35"/>
    <mergeCell ref="DD34:DV34"/>
    <mergeCell ref="C34:AS34"/>
    <mergeCell ref="C37:AS37"/>
    <mergeCell ref="AT37:AW37"/>
    <mergeCell ref="AX37:BP37"/>
    <mergeCell ref="BQ37:CJ37"/>
    <mergeCell ref="C36:AS36"/>
    <mergeCell ref="AT34:AW34"/>
    <mergeCell ref="AX34:AY34"/>
    <mergeCell ref="AZ34:BN34"/>
    <mergeCell ref="CK37:DC37"/>
    <mergeCell ref="CK36:DC36"/>
    <mergeCell ref="AT36:AW36"/>
    <mergeCell ref="AX36:BP36"/>
    <mergeCell ref="BQ36:CJ36"/>
    <mergeCell ref="BR34:CI34"/>
    <mergeCell ref="FI35:FJ35"/>
    <mergeCell ref="CK34:DC34"/>
    <mergeCell ref="ES34:FH34"/>
    <mergeCell ref="DD35:DV35"/>
    <mergeCell ref="DW35:EP35"/>
    <mergeCell ref="EQ35:ER35"/>
    <mergeCell ref="FI34:FJ34"/>
    <mergeCell ref="C33:AS33"/>
    <mergeCell ref="AT33:AW33"/>
    <mergeCell ref="AX33:AY33"/>
    <mergeCell ref="AZ33:BN33"/>
    <mergeCell ref="BO33:BP33"/>
    <mergeCell ref="BQ33:CJ33"/>
    <mergeCell ref="BO34:BP34"/>
    <mergeCell ref="ES33:FH33"/>
    <mergeCell ref="FI33:FJ33"/>
    <mergeCell ref="DW33:EP33"/>
    <mergeCell ref="ES35:FH35"/>
    <mergeCell ref="DW34:EP34"/>
    <mergeCell ref="EQ34:ER34"/>
    <mergeCell ref="C35:AS35"/>
    <mergeCell ref="AT35:AW35"/>
    <mergeCell ref="AX35:BP35"/>
    <mergeCell ref="BQ35:CJ35"/>
    <mergeCell ref="C31:AS31"/>
    <mergeCell ref="AT31:AW31"/>
    <mergeCell ref="AX31:BP31"/>
    <mergeCell ref="DD31:DV31"/>
    <mergeCell ref="DB31:DC31"/>
    <mergeCell ref="BQ31:CJ31"/>
    <mergeCell ref="CK31:CL31"/>
    <mergeCell ref="CM31:DA31"/>
    <mergeCell ref="EQ33:ER33"/>
    <mergeCell ref="C32:AS32"/>
    <mergeCell ref="AT32:AW32"/>
    <mergeCell ref="AX32:BP32"/>
    <mergeCell ref="BQ32:CJ32"/>
    <mergeCell ref="DY32:EN32"/>
    <mergeCell ref="DD32:DV32"/>
    <mergeCell ref="DW32:DX32"/>
    <mergeCell ref="CK32:CL32"/>
    <mergeCell ref="CM32:DA32"/>
    <mergeCell ref="DB32:DC32"/>
    <mergeCell ref="EO29:EP30"/>
    <mergeCell ref="EQ29:ER30"/>
    <mergeCell ref="DY29:EN30"/>
    <mergeCell ref="DW31:DX31"/>
    <mergeCell ref="DY31:EN31"/>
    <mergeCell ref="EO32:EP32"/>
    <mergeCell ref="EQ32:ER32"/>
    <mergeCell ref="ES29:FH30"/>
    <mergeCell ref="FI29:FJ30"/>
    <mergeCell ref="EQ31:ER31"/>
    <mergeCell ref="ES31:FH31"/>
    <mergeCell ref="EO31:EP31"/>
    <mergeCell ref="FI31:FJ31"/>
    <mergeCell ref="ES32:FH32"/>
    <mergeCell ref="FI32:FJ32"/>
    <mergeCell ref="BO28:BP28"/>
    <mergeCell ref="DB28:DC28"/>
    <mergeCell ref="DW29:DX30"/>
    <mergeCell ref="CK29:DC30"/>
    <mergeCell ref="DD29:DV30"/>
    <mergeCell ref="C29:AS29"/>
    <mergeCell ref="AT29:AW30"/>
    <mergeCell ref="AX29:BP30"/>
    <mergeCell ref="BQ29:CJ30"/>
    <mergeCell ref="C30:AS30"/>
    <mergeCell ref="C28:AS28"/>
    <mergeCell ref="AT28:AW28"/>
    <mergeCell ref="AX28:AY28"/>
    <mergeCell ref="AZ28:BN28"/>
    <mergeCell ref="BR28:CI28"/>
    <mergeCell ref="DW27:EP27"/>
    <mergeCell ref="DD28:DE28"/>
    <mergeCell ref="CK28:CL28"/>
    <mergeCell ref="CM28:DA28"/>
    <mergeCell ref="CK27:DC27"/>
    <mergeCell ref="EQ27:FJ27"/>
    <mergeCell ref="EO28:EP28"/>
    <mergeCell ref="EQ28:ER28"/>
    <mergeCell ref="ES28:FH28"/>
    <mergeCell ref="FI28:FJ28"/>
    <mergeCell ref="DW28:DX28"/>
    <mergeCell ref="DY28:EN28"/>
    <mergeCell ref="DD27:DV27"/>
    <mergeCell ref="DW25:EP25"/>
    <mergeCell ref="EQ25:FJ25"/>
    <mergeCell ref="CK26:DC26"/>
    <mergeCell ref="DD26:DV26"/>
    <mergeCell ref="DW26:EP26"/>
    <mergeCell ref="EQ26:FJ26"/>
    <mergeCell ref="CK25:DC25"/>
    <mergeCell ref="DD25:DV25"/>
    <mergeCell ref="AT26:AW26"/>
    <mergeCell ref="AX26:BP26"/>
    <mergeCell ref="BQ26:CJ26"/>
    <mergeCell ref="C27:AS27"/>
    <mergeCell ref="AT27:AW27"/>
    <mergeCell ref="AX27:BP27"/>
    <mergeCell ref="BQ27:CJ27"/>
    <mergeCell ref="C25:AS25"/>
    <mergeCell ref="AT25:AW25"/>
    <mergeCell ref="AX25:BP25"/>
    <mergeCell ref="BQ25:CJ25"/>
    <mergeCell ref="C26:AS26"/>
    <mergeCell ref="DW24:EP24"/>
    <mergeCell ref="EQ24:FJ24"/>
    <mergeCell ref="C23:AS23"/>
    <mergeCell ref="AT23:AW23"/>
    <mergeCell ref="AX23:BP23"/>
    <mergeCell ref="BQ23:CJ23"/>
    <mergeCell ref="CK23:DC23"/>
    <mergeCell ref="DD23:DV23"/>
    <mergeCell ref="DW23:EP23"/>
    <mergeCell ref="EQ23:FJ23"/>
    <mergeCell ref="C24:AS24"/>
    <mergeCell ref="AT24:AW24"/>
    <mergeCell ref="AX24:BP24"/>
    <mergeCell ref="BQ24:CJ24"/>
    <mergeCell ref="CK24:DC24"/>
    <mergeCell ref="DD24:DV24"/>
    <mergeCell ref="EQ21:FJ22"/>
    <mergeCell ref="C22:AS22"/>
    <mergeCell ref="C21:AS21"/>
    <mergeCell ref="AT21:AW22"/>
    <mergeCell ref="AX21:BP22"/>
    <mergeCell ref="BQ21:CJ22"/>
    <mergeCell ref="DD21:DV22"/>
    <mergeCell ref="EQ19:FJ20"/>
    <mergeCell ref="CK21:DC22"/>
    <mergeCell ref="DW19:EP20"/>
    <mergeCell ref="B2:CL2"/>
    <mergeCell ref="AK3:AQ3"/>
    <mergeCell ref="AR3:AY3"/>
    <mergeCell ref="X19:Z19"/>
    <mergeCell ref="AT19:AW20"/>
    <mergeCell ref="BQ19:CJ20"/>
    <mergeCell ref="CK19:DC20"/>
    <mergeCell ref="CK14:DC16"/>
    <mergeCell ref="DW21:EP22"/>
    <mergeCell ref="CM3:DF3"/>
    <mergeCell ref="CM4:DF4"/>
    <mergeCell ref="CM5:CR5"/>
    <mergeCell ref="CS5:CZ5"/>
    <mergeCell ref="DA5:DF5"/>
    <mergeCell ref="CK17:DC18"/>
    <mergeCell ref="AX17:BP18"/>
    <mergeCell ref="CW9:DF10"/>
    <mergeCell ref="B10:BT10"/>
    <mergeCell ref="BQ17:BR17"/>
    <mergeCell ref="BS17:CH17"/>
    <mergeCell ref="CM11:DF11"/>
    <mergeCell ref="B13:FJ13"/>
    <mergeCell ref="CM8:DF8"/>
    <mergeCell ref="CM9:CV10"/>
    <mergeCell ref="EQ14:FJ16"/>
    <mergeCell ref="DW17:EP18"/>
    <mergeCell ref="EQ17:FJ18"/>
    <mergeCell ref="AX14:BP16"/>
    <mergeCell ref="BQ14:CJ16"/>
    <mergeCell ref="DD17:DV18"/>
    <mergeCell ref="DD19:DV20"/>
    <mergeCell ref="CM6:DF6"/>
    <mergeCell ref="CM7:DF7"/>
    <mergeCell ref="B9:BF9"/>
    <mergeCell ref="BG9:CI9"/>
    <mergeCell ref="AT17:AW18"/>
    <mergeCell ref="C20:AS20"/>
    <mergeCell ref="AX19:BP20"/>
    <mergeCell ref="B8:T8"/>
    <mergeCell ref="U8:BZ8"/>
    <mergeCell ref="B14:AS16"/>
    <mergeCell ref="AT14:AW16"/>
    <mergeCell ref="C17:AK17"/>
    <mergeCell ref="AL17:AN17"/>
    <mergeCell ref="DW14:EP16"/>
    <mergeCell ref="O6:BZ6"/>
    <mergeCell ref="CI17:CJ17"/>
    <mergeCell ref="DD14:DV16"/>
  </mergeCells>
  <pageMargins left="0.59055118110236227" right="0.51181102362204722" top="0.78740157480314965" bottom="0.39370078740157483" header="0.19685039370078741" footer="0.19685039370078741"/>
  <pageSetup paperSize="9" scale="86" fitToHeight="2" orientation="landscape" r:id="rId1"/>
  <headerFooter alignWithMargins="0"/>
  <rowBreaks count="1" manualBreakCount="1">
    <brk id="40" min="1" max="165" man="1"/>
  </rowBreaks>
</worksheet>
</file>

<file path=xl/worksheets/sheet8.xml><?xml version="1.0" encoding="utf-8"?>
<worksheet xmlns="http://schemas.openxmlformats.org/spreadsheetml/2006/main" xmlns:r="http://schemas.openxmlformats.org/officeDocument/2006/relationships">
  <sheetPr codeName="Лист8">
    <tabColor rgb="FFFFFF00"/>
    <pageSetUpPr fitToPage="1"/>
  </sheetPr>
  <dimension ref="A2:FD35"/>
  <sheetViews>
    <sheetView topLeftCell="B25" zoomScale="90" zoomScaleNormal="90" zoomScaleSheetLayoutView="100" workbookViewId="0">
      <selection activeCell="C9" sqref="C9:BH9"/>
    </sheetView>
  </sheetViews>
  <sheetFormatPr defaultColWidth="0.85546875" defaultRowHeight="12.75"/>
  <cols>
    <col min="1" max="1" width="11.85546875" style="485" hidden="1" customWidth="1"/>
    <col min="2" max="2" width="2.140625" style="45" customWidth="1"/>
    <col min="3" max="60" width="0.85546875" style="45" customWidth="1"/>
    <col min="61" max="61" width="6.7109375" style="45" customWidth="1"/>
    <col min="62" max="158" width="0.85546875" style="45"/>
    <col min="159" max="159" width="9.5703125" style="45" customWidth="1"/>
    <col min="160" max="160" width="11" style="45" customWidth="1"/>
    <col min="161" max="16384" width="0.85546875" style="45"/>
  </cols>
  <sheetData>
    <row r="2" spans="1:160" s="130" customFormat="1" ht="12">
      <c r="A2" s="495"/>
      <c r="B2" s="292"/>
      <c r="C2" s="411"/>
      <c r="D2" s="411"/>
      <c r="E2" s="411"/>
      <c r="F2" s="411"/>
      <c r="G2" s="411"/>
      <c r="H2" s="293"/>
      <c r="I2" s="293"/>
      <c r="J2" s="293"/>
      <c r="K2" s="293"/>
      <c r="L2" s="293"/>
      <c r="M2" s="293"/>
      <c r="N2" s="293"/>
      <c r="O2" s="293"/>
      <c r="P2" s="293"/>
      <c r="Q2" s="293"/>
      <c r="R2" s="293"/>
      <c r="S2" s="293"/>
      <c r="T2" s="293"/>
      <c r="U2" s="411"/>
      <c r="V2" s="411"/>
      <c r="W2" s="411"/>
      <c r="X2" s="411"/>
      <c r="Y2" s="411"/>
      <c r="Z2" s="411"/>
      <c r="AA2" s="411"/>
      <c r="AB2" s="292"/>
      <c r="AC2" s="413"/>
      <c r="AD2" s="413"/>
      <c r="AE2" s="413"/>
      <c r="AF2" s="292"/>
      <c r="AG2" s="292"/>
      <c r="AH2" s="292"/>
      <c r="AI2" s="292"/>
      <c r="AJ2" s="292"/>
      <c r="AK2" s="292"/>
      <c r="AL2" s="292"/>
      <c r="AM2" s="292"/>
      <c r="AN2" s="292"/>
      <c r="AO2" s="292"/>
      <c r="AP2" s="411"/>
      <c r="AQ2" s="294"/>
      <c r="AR2" s="294"/>
      <c r="AS2" s="294"/>
      <c r="AT2" s="295"/>
      <c r="AU2" s="295"/>
      <c r="AV2" s="295"/>
      <c r="AW2" s="411"/>
      <c r="AX2" s="296"/>
      <c r="AY2" s="296"/>
      <c r="AZ2" s="296"/>
      <c r="BA2" s="296"/>
      <c r="BB2" s="296"/>
      <c r="BC2" s="296"/>
      <c r="BD2" s="296"/>
      <c r="BE2" s="296"/>
      <c r="BF2" s="296"/>
      <c r="BG2" s="296"/>
      <c r="BH2" s="296"/>
      <c r="BI2" s="296"/>
      <c r="BJ2" s="296"/>
      <c r="BK2" s="296"/>
      <c r="BL2" s="296"/>
      <c r="BM2" s="296"/>
      <c r="BN2" s="296"/>
      <c r="BO2" s="296"/>
      <c r="BP2" s="296"/>
      <c r="BQ2" s="296"/>
      <c r="BR2" s="413"/>
      <c r="BS2" s="413"/>
      <c r="BT2" s="296"/>
      <c r="BU2" s="296"/>
      <c r="BV2" s="296"/>
      <c r="BW2" s="296"/>
      <c r="BX2" s="296"/>
      <c r="BY2" s="296"/>
      <c r="BZ2" s="296"/>
      <c r="CA2" s="296"/>
      <c r="CB2" s="296"/>
      <c r="CC2" s="296"/>
      <c r="CD2" s="296"/>
      <c r="CE2" s="296"/>
      <c r="CF2" s="296"/>
      <c r="CG2" s="296"/>
      <c r="CH2" s="296"/>
      <c r="CI2" s="411"/>
      <c r="CJ2" s="411"/>
      <c r="CK2" s="296"/>
      <c r="CL2" s="296"/>
      <c r="CM2" s="296"/>
      <c r="CN2" s="296"/>
      <c r="CO2" s="296"/>
      <c r="CP2" s="296"/>
      <c r="CQ2" s="296"/>
      <c r="CR2" s="296"/>
      <c r="CS2" s="296"/>
      <c r="CT2" s="296"/>
      <c r="CU2" s="296"/>
      <c r="CV2" s="296"/>
      <c r="CW2" s="296"/>
      <c r="CX2" s="296"/>
      <c r="CY2" s="296"/>
      <c r="CZ2" s="296"/>
      <c r="DA2" s="296"/>
      <c r="DB2" s="296"/>
      <c r="DC2" s="296"/>
      <c r="DD2" s="296"/>
      <c r="DE2" s="296"/>
      <c r="DF2" s="296"/>
      <c r="DG2" s="296"/>
      <c r="DH2" s="296"/>
      <c r="DI2" s="296"/>
      <c r="DJ2" s="296"/>
      <c r="DK2" s="296"/>
      <c r="DL2" s="296"/>
      <c r="DM2" s="296"/>
      <c r="DN2" s="296"/>
      <c r="DO2" s="296"/>
      <c r="DP2" s="296"/>
      <c r="DQ2" s="296"/>
      <c r="DR2" s="296"/>
      <c r="DS2" s="296"/>
      <c r="DT2" s="296"/>
      <c r="DU2" s="296"/>
      <c r="DV2" s="296"/>
      <c r="DW2" s="296"/>
      <c r="DX2" s="296"/>
      <c r="DY2" s="296"/>
      <c r="DZ2" s="296"/>
      <c r="EA2" s="296"/>
      <c r="EB2" s="296"/>
      <c r="EC2" s="296"/>
      <c r="ED2" s="296"/>
      <c r="EE2" s="296"/>
      <c r="EF2" s="296"/>
      <c r="EG2" s="296"/>
      <c r="EH2" s="296"/>
      <c r="EI2" s="296"/>
      <c r="EJ2" s="296"/>
      <c r="EK2" s="296"/>
      <c r="EL2" s="296"/>
      <c r="EM2" s="296"/>
      <c r="EN2" s="296"/>
      <c r="EO2" s="296"/>
      <c r="EP2" s="296"/>
      <c r="EQ2" s="296"/>
      <c r="ER2" s="296"/>
      <c r="ES2" s="296"/>
      <c r="ET2" s="296"/>
      <c r="EU2" s="296"/>
      <c r="EV2" s="296"/>
      <c r="EW2" s="296"/>
      <c r="EX2" s="296"/>
      <c r="FA2" s="413"/>
    </row>
    <row r="3" spans="1:160" s="130" customFormat="1" ht="15">
      <c r="A3" s="495"/>
      <c r="B3" s="1718" t="s">
        <v>797</v>
      </c>
      <c r="C3" s="1718"/>
      <c r="D3" s="1718"/>
      <c r="E3" s="1718"/>
      <c r="F3" s="1718"/>
      <c r="G3" s="1718"/>
      <c r="H3" s="1718"/>
      <c r="I3" s="1718"/>
      <c r="J3" s="1718"/>
      <c r="K3" s="1718"/>
      <c r="L3" s="1718"/>
      <c r="M3" s="1718"/>
      <c r="N3" s="1718"/>
      <c r="O3" s="1718"/>
      <c r="P3" s="1718"/>
      <c r="Q3" s="1718"/>
      <c r="R3" s="1718"/>
      <c r="S3" s="1718"/>
      <c r="T3" s="1718"/>
      <c r="U3" s="1718"/>
      <c r="V3" s="1718"/>
      <c r="W3" s="1718"/>
      <c r="X3" s="1718"/>
      <c r="Y3" s="1718"/>
      <c r="Z3" s="1718"/>
      <c r="AA3" s="1718"/>
      <c r="AB3" s="1718"/>
      <c r="AC3" s="1718"/>
      <c r="AD3" s="1718"/>
      <c r="AE3" s="1718"/>
      <c r="AF3" s="1718"/>
      <c r="AG3" s="1718"/>
      <c r="AH3" s="1718"/>
      <c r="AI3" s="1718"/>
      <c r="AJ3" s="1718"/>
      <c r="AK3" s="1718"/>
      <c r="AL3" s="1718"/>
      <c r="AM3" s="1718"/>
      <c r="AN3" s="1718"/>
      <c r="AO3" s="1718"/>
      <c r="AP3" s="1718"/>
      <c r="AQ3" s="1718"/>
      <c r="AR3" s="1718"/>
      <c r="AS3" s="1718"/>
      <c r="AT3" s="1718"/>
      <c r="AU3" s="1718"/>
      <c r="AV3" s="1718"/>
      <c r="AW3" s="1718"/>
      <c r="AX3" s="1718"/>
      <c r="AY3" s="1718"/>
      <c r="AZ3" s="1718"/>
      <c r="BA3" s="1718"/>
      <c r="BB3" s="1718"/>
      <c r="BC3" s="1718"/>
      <c r="BD3" s="1718"/>
      <c r="BE3" s="1718"/>
      <c r="BF3" s="1718"/>
      <c r="BG3" s="1718"/>
      <c r="BH3" s="1718"/>
      <c r="BI3" s="1718"/>
      <c r="BJ3" s="1718"/>
      <c r="BK3" s="1718"/>
      <c r="BL3" s="1718"/>
      <c r="BM3" s="1718"/>
      <c r="BN3" s="1718"/>
      <c r="BO3" s="1718"/>
      <c r="BP3" s="1718"/>
      <c r="BQ3" s="1718"/>
      <c r="BR3" s="1718"/>
      <c r="BS3" s="1718"/>
      <c r="BT3" s="1718"/>
      <c r="BU3" s="1718"/>
      <c r="BV3" s="1718"/>
      <c r="BW3" s="1718"/>
      <c r="BX3" s="1718"/>
      <c r="BY3" s="1718"/>
      <c r="BZ3" s="1718"/>
      <c r="CA3" s="1718"/>
      <c r="CB3" s="1718"/>
      <c r="CC3" s="1718"/>
      <c r="CD3" s="1718"/>
      <c r="CE3" s="1718"/>
      <c r="CF3" s="1718"/>
      <c r="CG3" s="1718"/>
      <c r="CH3" s="1718"/>
      <c r="CI3" s="1718"/>
      <c r="CJ3" s="1718"/>
      <c r="CK3" s="1718"/>
      <c r="CL3" s="1718"/>
      <c r="CM3" s="1718"/>
      <c r="CN3" s="1718"/>
      <c r="CO3" s="1718"/>
      <c r="CP3" s="1718"/>
      <c r="CQ3" s="1718"/>
      <c r="CR3" s="1718"/>
      <c r="CS3" s="1718"/>
      <c r="CT3" s="1718"/>
      <c r="CU3" s="1718"/>
      <c r="CV3" s="1718"/>
      <c r="CW3" s="1718"/>
      <c r="CX3" s="1718"/>
      <c r="CY3" s="1718"/>
      <c r="CZ3" s="1718"/>
      <c r="DA3" s="1718"/>
      <c r="DB3" s="1718"/>
      <c r="DC3" s="1718"/>
      <c r="DD3" s="1718"/>
      <c r="DE3" s="1718"/>
      <c r="DF3" s="1718"/>
      <c r="DG3" s="1718"/>
      <c r="DH3" s="1718"/>
      <c r="DI3" s="1718"/>
      <c r="DJ3" s="1718"/>
      <c r="DK3" s="1718"/>
      <c r="DL3" s="1718"/>
      <c r="DM3" s="1718"/>
      <c r="DN3" s="1718"/>
      <c r="DO3" s="1718"/>
      <c r="DP3" s="1718"/>
      <c r="DQ3" s="1718"/>
      <c r="DR3" s="1718"/>
      <c r="DS3" s="1718"/>
      <c r="DT3" s="1718"/>
      <c r="DU3" s="1718"/>
      <c r="DV3" s="1718"/>
      <c r="DW3" s="1718"/>
      <c r="DX3" s="1718"/>
      <c r="DY3" s="1718"/>
      <c r="DZ3" s="1718"/>
      <c r="EA3" s="1718"/>
      <c r="EB3" s="1718"/>
      <c r="EC3" s="1718"/>
      <c r="ED3" s="1718"/>
      <c r="EE3" s="1718"/>
      <c r="EF3" s="1718"/>
      <c r="EG3" s="1718"/>
      <c r="EH3" s="1718"/>
      <c r="EI3" s="1718"/>
      <c r="EJ3" s="1718"/>
      <c r="EK3" s="1718"/>
      <c r="EL3" s="1718"/>
      <c r="EM3" s="1718"/>
      <c r="EN3" s="1718"/>
      <c r="EO3" s="1718"/>
      <c r="EP3" s="1718"/>
      <c r="EQ3" s="1718"/>
      <c r="ER3" s="1718"/>
      <c r="ES3" s="1718"/>
      <c r="ET3" s="1718"/>
      <c r="EU3" s="1718"/>
      <c r="EV3" s="1718"/>
      <c r="EW3" s="1718"/>
      <c r="EX3" s="1718"/>
      <c r="EY3" s="1718"/>
      <c r="EZ3" s="1718"/>
      <c r="FA3" s="1718"/>
    </row>
    <row r="4" spans="1:160" s="130" customFormat="1" thickBot="1">
      <c r="A4" s="495"/>
      <c r="B4" s="292"/>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292"/>
      <c r="AC4" s="413"/>
      <c r="AD4" s="413"/>
      <c r="AE4" s="413"/>
      <c r="AF4" s="292"/>
      <c r="AG4" s="292"/>
      <c r="AH4" s="292"/>
      <c r="AI4" s="292"/>
      <c r="AJ4" s="292"/>
      <c r="AK4" s="292"/>
      <c r="AL4" s="292"/>
      <c r="AM4" s="292"/>
      <c r="AN4" s="292"/>
      <c r="AO4" s="292"/>
      <c r="AP4" s="411"/>
      <c r="AQ4" s="294"/>
      <c r="AR4" s="294"/>
      <c r="AS4" s="294"/>
      <c r="AT4" s="295"/>
      <c r="AU4" s="295"/>
      <c r="AV4" s="295"/>
      <c r="AW4" s="411"/>
      <c r="AX4" s="296"/>
      <c r="AY4" s="296"/>
      <c r="AZ4" s="296"/>
      <c r="BA4" s="296"/>
      <c r="BB4" s="296"/>
      <c r="BC4" s="296"/>
      <c r="BD4" s="296"/>
      <c r="BE4" s="296"/>
      <c r="BF4" s="296"/>
      <c r="BG4" s="296"/>
      <c r="BH4" s="296"/>
      <c r="BI4" s="296"/>
      <c r="BJ4" s="296"/>
      <c r="BK4" s="296"/>
      <c r="BL4" s="296"/>
      <c r="BM4" s="296"/>
      <c r="BN4" s="296"/>
      <c r="BO4" s="296"/>
      <c r="BP4" s="296"/>
      <c r="BQ4" s="296"/>
      <c r="BR4" s="413"/>
      <c r="BS4" s="413"/>
      <c r="BT4" s="296"/>
      <c r="BU4" s="296"/>
      <c r="BV4" s="296"/>
      <c r="BW4" s="296"/>
      <c r="BX4" s="296"/>
      <c r="BY4" s="296"/>
      <c r="BZ4" s="296"/>
      <c r="CA4" s="296"/>
      <c r="CB4" s="296"/>
      <c r="CC4" s="296"/>
      <c r="CD4" s="296"/>
      <c r="CE4" s="296"/>
      <c r="CF4" s="296"/>
      <c r="CG4" s="296"/>
      <c r="CH4" s="296"/>
      <c r="CI4" s="411"/>
      <c r="CJ4" s="411"/>
      <c r="CK4" s="296"/>
      <c r="CL4" s="296"/>
      <c r="CM4" s="296"/>
      <c r="CN4" s="296"/>
      <c r="CO4" s="296"/>
      <c r="CP4" s="296"/>
      <c r="CQ4" s="296"/>
      <c r="CR4" s="296"/>
      <c r="CS4" s="296"/>
      <c r="CT4" s="296"/>
      <c r="CU4" s="296"/>
      <c r="CV4" s="296"/>
      <c r="CW4" s="296"/>
      <c r="CX4" s="296"/>
      <c r="CY4" s="296"/>
      <c r="CZ4" s="296"/>
      <c r="DA4" s="296"/>
      <c r="DB4" s="296"/>
      <c r="DC4" s="296"/>
      <c r="DD4" s="296"/>
      <c r="DE4" s="296"/>
      <c r="DF4" s="296"/>
      <c r="DG4" s="296"/>
      <c r="DH4" s="296"/>
      <c r="DI4" s="296"/>
      <c r="DJ4" s="296"/>
      <c r="DK4" s="296"/>
      <c r="DL4" s="296"/>
      <c r="DM4" s="296"/>
      <c r="DN4" s="296"/>
      <c r="DO4" s="296"/>
      <c r="DP4" s="296"/>
      <c r="DQ4" s="296"/>
      <c r="DR4" s="296"/>
      <c r="DS4" s="296"/>
      <c r="DT4" s="296"/>
      <c r="DU4" s="296"/>
      <c r="DV4" s="296"/>
      <c r="DW4" s="296"/>
      <c r="DX4" s="296"/>
      <c r="DY4" s="296"/>
      <c r="DZ4" s="296"/>
      <c r="EA4" s="296"/>
      <c r="EB4" s="296"/>
      <c r="EC4" s="296"/>
      <c r="ED4" s="296"/>
      <c r="EE4" s="296"/>
      <c r="EF4" s="296"/>
      <c r="EG4" s="296"/>
      <c r="EH4" s="296"/>
      <c r="EI4" s="296"/>
      <c r="EJ4" s="296"/>
      <c r="EK4" s="296"/>
      <c r="EL4" s="296"/>
      <c r="EM4" s="296"/>
      <c r="EN4" s="296"/>
      <c r="EO4" s="296"/>
      <c r="EP4" s="296"/>
      <c r="EQ4" s="296"/>
      <c r="ER4" s="296"/>
      <c r="ES4" s="296"/>
      <c r="ET4" s="296"/>
      <c r="EU4" s="296"/>
      <c r="EV4" s="296"/>
      <c r="EW4" s="296"/>
      <c r="EX4" s="296"/>
      <c r="EY4" s="296"/>
      <c r="EZ4" s="296"/>
    </row>
    <row r="5" spans="1:160" s="130" customFormat="1">
      <c r="A5" s="495"/>
      <c r="B5" s="1908" t="s">
        <v>366</v>
      </c>
      <c r="C5" s="1660"/>
      <c r="D5" s="1660"/>
      <c r="E5" s="1660"/>
      <c r="F5" s="1660"/>
      <c r="G5" s="1660"/>
      <c r="H5" s="1660"/>
      <c r="I5" s="1660"/>
      <c r="J5" s="1660"/>
      <c r="K5" s="1660"/>
      <c r="L5" s="1660"/>
      <c r="M5" s="1660"/>
      <c r="N5" s="1660"/>
      <c r="O5" s="1660"/>
      <c r="P5" s="1660"/>
      <c r="Q5" s="1660"/>
      <c r="R5" s="1660"/>
      <c r="S5" s="1660"/>
      <c r="T5" s="1660"/>
      <c r="U5" s="1660"/>
      <c r="V5" s="1660"/>
      <c r="W5" s="1660"/>
      <c r="X5" s="1660"/>
      <c r="Y5" s="1660"/>
      <c r="Z5" s="1660"/>
      <c r="AA5" s="1660"/>
      <c r="AB5" s="1660"/>
      <c r="AC5" s="1660"/>
      <c r="AD5" s="1660"/>
      <c r="AE5" s="1660"/>
      <c r="AF5" s="1660"/>
      <c r="AG5" s="1660"/>
      <c r="AH5" s="1660"/>
      <c r="AI5" s="1660"/>
      <c r="AJ5" s="1660"/>
      <c r="AK5" s="1660"/>
      <c r="AL5" s="1660"/>
      <c r="AM5" s="1660"/>
      <c r="AN5" s="1660"/>
      <c r="AO5" s="1660"/>
      <c r="AP5" s="1660"/>
      <c r="AQ5" s="1660"/>
      <c r="AR5" s="1660"/>
      <c r="AS5" s="1660"/>
      <c r="AT5" s="1660"/>
      <c r="AU5" s="1660"/>
      <c r="AV5" s="1660"/>
      <c r="AW5" s="1660"/>
      <c r="AX5" s="1660"/>
      <c r="AY5" s="1660"/>
      <c r="AZ5" s="1660"/>
      <c r="BA5" s="1660"/>
      <c r="BB5" s="1660"/>
      <c r="BC5" s="1660"/>
      <c r="BD5" s="1660"/>
      <c r="BE5" s="1660"/>
      <c r="BF5" s="1660"/>
      <c r="BG5" s="1660"/>
      <c r="BH5" s="1661"/>
      <c r="BI5" s="1908" t="s">
        <v>441</v>
      </c>
      <c r="BJ5" s="1237" t="s">
        <v>675</v>
      </c>
      <c r="BK5" s="1238"/>
      <c r="BL5" s="1238"/>
      <c r="BM5" s="1238"/>
      <c r="BN5" s="1238"/>
      <c r="BO5" s="1238"/>
      <c r="BP5" s="1238"/>
      <c r="BQ5" s="1238"/>
      <c r="BR5" s="1238"/>
      <c r="BS5" s="1238"/>
      <c r="BT5" s="1238"/>
      <c r="BU5" s="1238"/>
      <c r="BV5" s="1238"/>
      <c r="BW5" s="1238"/>
      <c r="BX5" s="1238"/>
      <c r="BY5" s="1238"/>
      <c r="BZ5" s="1238"/>
      <c r="CA5" s="1238"/>
      <c r="CB5" s="1238"/>
      <c r="CC5" s="1238"/>
      <c r="CD5" s="1238"/>
      <c r="CE5" s="1238"/>
      <c r="CF5" s="1643"/>
      <c r="CG5" s="566"/>
      <c r="CH5" s="567"/>
      <c r="CI5" s="567"/>
      <c r="CJ5" s="567"/>
      <c r="CK5" s="567"/>
      <c r="CL5" s="567"/>
      <c r="CM5" s="568"/>
      <c r="CN5" s="568"/>
      <c r="CO5" s="568"/>
      <c r="CP5" s="567"/>
      <c r="CQ5" s="567"/>
      <c r="CR5" s="567"/>
      <c r="CS5" s="567"/>
      <c r="CT5" s="567"/>
      <c r="CU5" s="567"/>
      <c r="CV5" s="567"/>
      <c r="CW5" s="567"/>
      <c r="CX5" s="567"/>
      <c r="CY5" s="567"/>
      <c r="CZ5" s="567"/>
      <c r="DA5" s="567"/>
      <c r="DB5" s="567"/>
      <c r="DC5" s="567"/>
      <c r="DD5" s="567"/>
      <c r="DE5" s="567"/>
      <c r="DF5" s="567"/>
      <c r="DG5" s="567"/>
      <c r="DH5" s="567"/>
      <c r="DI5" s="567"/>
      <c r="DJ5" s="567"/>
      <c r="DK5" s="567"/>
      <c r="DL5" s="567"/>
      <c r="DM5" s="567"/>
      <c r="DN5" s="1005" t="s">
        <v>798</v>
      </c>
      <c r="DO5" s="1914" t="s">
        <v>211</v>
      </c>
      <c r="DP5" s="1914"/>
      <c r="DQ5" s="1914"/>
      <c r="DR5" s="569" t="s">
        <v>283</v>
      </c>
      <c r="DS5" s="569"/>
      <c r="DT5" s="569"/>
      <c r="DU5" s="498"/>
      <c r="DV5" s="402"/>
      <c r="DW5" s="570" t="s">
        <v>8</v>
      </c>
      <c r="DX5" s="402"/>
      <c r="DY5" s="402"/>
      <c r="DZ5" s="402"/>
      <c r="EA5" s="402"/>
      <c r="EB5" s="402"/>
      <c r="EC5" s="568"/>
      <c r="ED5" s="571"/>
      <c r="EE5" s="1922" t="s">
        <v>675</v>
      </c>
      <c r="EF5" s="1238"/>
      <c r="EG5" s="1238"/>
      <c r="EH5" s="1238"/>
      <c r="EI5" s="1238"/>
      <c r="EJ5" s="1238"/>
      <c r="EK5" s="1238"/>
      <c r="EL5" s="1238"/>
      <c r="EM5" s="1238"/>
      <c r="EN5" s="1238"/>
      <c r="EO5" s="1238"/>
      <c r="EP5" s="1238"/>
      <c r="EQ5" s="1238"/>
      <c r="ER5" s="1238"/>
      <c r="ES5" s="1238"/>
      <c r="ET5" s="1238"/>
      <c r="EU5" s="1238"/>
      <c r="EV5" s="1238"/>
      <c r="EW5" s="1238"/>
      <c r="EX5" s="1238"/>
      <c r="EY5" s="1238"/>
      <c r="EZ5" s="1238"/>
      <c r="FA5" s="1239"/>
    </row>
    <row r="6" spans="1:160" s="130" customFormat="1" ht="3" customHeight="1">
      <c r="A6" s="495"/>
      <c r="B6" s="1909"/>
      <c r="C6" s="1693"/>
      <c r="D6" s="1693"/>
      <c r="E6" s="1693"/>
      <c r="F6" s="1693"/>
      <c r="G6" s="1693"/>
      <c r="H6" s="1693"/>
      <c r="I6" s="1693"/>
      <c r="J6" s="1693"/>
      <c r="K6" s="1693"/>
      <c r="L6" s="1693"/>
      <c r="M6" s="1693"/>
      <c r="N6" s="1693"/>
      <c r="O6" s="1693"/>
      <c r="P6" s="1693"/>
      <c r="Q6" s="1693"/>
      <c r="R6" s="1693"/>
      <c r="S6" s="1693"/>
      <c r="T6" s="1693"/>
      <c r="U6" s="1693"/>
      <c r="V6" s="1693"/>
      <c r="W6" s="1693"/>
      <c r="X6" s="1693"/>
      <c r="Y6" s="1693"/>
      <c r="Z6" s="1693"/>
      <c r="AA6" s="1693"/>
      <c r="AB6" s="1693"/>
      <c r="AC6" s="1693"/>
      <c r="AD6" s="1693"/>
      <c r="AE6" s="1693"/>
      <c r="AF6" s="1693"/>
      <c r="AG6" s="1693"/>
      <c r="AH6" s="1693"/>
      <c r="AI6" s="1693"/>
      <c r="AJ6" s="1693"/>
      <c r="AK6" s="1693"/>
      <c r="AL6" s="1693"/>
      <c r="AM6" s="1693"/>
      <c r="AN6" s="1693"/>
      <c r="AO6" s="1693"/>
      <c r="AP6" s="1693"/>
      <c r="AQ6" s="1693"/>
      <c r="AR6" s="1693"/>
      <c r="AS6" s="1693"/>
      <c r="AT6" s="1693"/>
      <c r="AU6" s="1693"/>
      <c r="AV6" s="1693"/>
      <c r="AW6" s="1693"/>
      <c r="AX6" s="1693"/>
      <c r="AY6" s="1693"/>
      <c r="AZ6" s="1693"/>
      <c r="BA6" s="1693"/>
      <c r="BB6" s="1693"/>
      <c r="BC6" s="1693"/>
      <c r="BD6" s="1693"/>
      <c r="BE6" s="1693"/>
      <c r="BF6" s="1693"/>
      <c r="BG6" s="1693"/>
      <c r="BH6" s="1694"/>
      <c r="BI6" s="1791"/>
      <c r="BJ6" s="1911"/>
      <c r="BK6" s="1912"/>
      <c r="BL6" s="1912"/>
      <c r="BM6" s="1912"/>
      <c r="BN6" s="1912"/>
      <c r="BO6" s="1912"/>
      <c r="BP6" s="1912"/>
      <c r="BQ6" s="1912"/>
      <c r="BR6" s="1912"/>
      <c r="BS6" s="1912"/>
      <c r="BT6" s="1912"/>
      <c r="BU6" s="1912"/>
      <c r="BV6" s="1912"/>
      <c r="BW6" s="1912"/>
      <c r="BX6" s="1912"/>
      <c r="BY6" s="1912"/>
      <c r="BZ6" s="1912"/>
      <c r="CA6" s="1912"/>
      <c r="CB6" s="1912"/>
      <c r="CC6" s="1912"/>
      <c r="CD6" s="1912"/>
      <c r="CE6" s="1912"/>
      <c r="CF6" s="1913"/>
      <c r="CG6" s="572"/>
      <c r="CH6" s="411"/>
      <c r="CI6" s="411"/>
      <c r="CJ6" s="411"/>
      <c r="CK6" s="411"/>
      <c r="CL6" s="411"/>
      <c r="CM6" s="411"/>
      <c r="CN6" s="411"/>
      <c r="CO6" s="411"/>
      <c r="CP6" s="411"/>
      <c r="CQ6" s="411"/>
      <c r="CR6" s="411"/>
      <c r="CS6" s="411"/>
      <c r="CT6" s="411"/>
      <c r="CU6" s="294"/>
      <c r="CV6" s="294"/>
      <c r="CW6" s="295"/>
      <c r="CX6" s="295"/>
      <c r="CY6" s="295"/>
      <c r="CZ6" s="292"/>
      <c r="DA6" s="411"/>
      <c r="DB6" s="296"/>
      <c r="DC6" s="296"/>
      <c r="DD6" s="296"/>
      <c r="DE6" s="422"/>
      <c r="DF6" s="396"/>
      <c r="DG6" s="422"/>
      <c r="DH6" s="422"/>
      <c r="DI6" s="500"/>
      <c r="DJ6" s="395"/>
      <c r="DK6" s="395"/>
      <c r="DL6" s="395"/>
      <c r="DM6" s="395"/>
      <c r="DN6" s="395"/>
      <c r="DO6" s="395"/>
      <c r="DP6" s="395"/>
      <c r="DQ6" s="395"/>
      <c r="DR6" s="395"/>
      <c r="DS6" s="395"/>
      <c r="DT6" s="422"/>
      <c r="DU6" s="422"/>
      <c r="DV6" s="296"/>
      <c r="DW6" s="296"/>
      <c r="DX6" s="296"/>
      <c r="DY6" s="296"/>
      <c r="DZ6" s="296"/>
      <c r="EA6" s="296"/>
      <c r="EB6" s="296"/>
      <c r="EC6" s="292"/>
      <c r="ED6" s="573"/>
      <c r="EE6" s="1906"/>
      <c r="EF6" s="1912"/>
      <c r="EG6" s="1912"/>
      <c r="EH6" s="1912"/>
      <c r="EI6" s="1912"/>
      <c r="EJ6" s="1912"/>
      <c r="EK6" s="1912"/>
      <c r="EL6" s="1912"/>
      <c r="EM6" s="1912"/>
      <c r="EN6" s="1912"/>
      <c r="EO6" s="1912"/>
      <c r="EP6" s="1912"/>
      <c r="EQ6" s="1912"/>
      <c r="ER6" s="1912"/>
      <c r="ES6" s="1912"/>
      <c r="ET6" s="1912"/>
      <c r="EU6" s="1912"/>
      <c r="EV6" s="1912"/>
      <c r="EW6" s="1912"/>
      <c r="EX6" s="1912"/>
      <c r="EY6" s="1912"/>
      <c r="EZ6" s="1912"/>
      <c r="FA6" s="1923"/>
    </row>
    <row r="7" spans="1:160" s="130" customFormat="1">
      <c r="A7" s="495"/>
      <c r="B7" s="1909"/>
      <c r="C7" s="1693"/>
      <c r="D7" s="1693"/>
      <c r="E7" s="1693"/>
      <c r="F7" s="1693"/>
      <c r="G7" s="1693"/>
      <c r="H7" s="1693"/>
      <c r="I7" s="1693"/>
      <c r="J7" s="1693"/>
      <c r="K7" s="1693"/>
      <c r="L7" s="1693"/>
      <c r="M7" s="1693"/>
      <c r="N7" s="1693"/>
      <c r="O7" s="1693"/>
      <c r="P7" s="1693"/>
      <c r="Q7" s="1693"/>
      <c r="R7" s="1693"/>
      <c r="S7" s="1693"/>
      <c r="T7" s="1693"/>
      <c r="U7" s="1693"/>
      <c r="V7" s="1693"/>
      <c r="W7" s="1693"/>
      <c r="X7" s="1693"/>
      <c r="Y7" s="1693"/>
      <c r="Z7" s="1693"/>
      <c r="AA7" s="1693"/>
      <c r="AB7" s="1693"/>
      <c r="AC7" s="1693"/>
      <c r="AD7" s="1693"/>
      <c r="AE7" s="1693"/>
      <c r="AF7" s="1693"/>
      <c r="AG7" s="1693"/>
      <c r="AH7" s="1693"/>
      <c r="AI7" s="1693"/>
      <c r="AJ7" s="1693"/>
      <c r="AK7" s="1693"/>
      <c r="AL7" s="1693"/>
      <c r="AM7" s="1693"/>
      <c r="AN7" s="1693"/>
      <c r="AO7" s="1693"/>
      <c r="AP7" s="1693"/>
      <c r="AQ7" s="1693"/>
      <c r="AR7" s="1693"/>
      <c r="AS7" s="1693"/>
      <c r="AT7" s="1693"/>
      <c r="AU7" s="1693"/>
      <c r="AV7" s="1693"/>
      <c r="AW7" s="1693"/>
      <c r="AX7" s="1693"/>
      <c r="AY7" s="1693"/>
      <c r="AZ7" s="1693"/>
      <c r="BA7" s="1693"/>
      <c r="BB7" s="1693"/>
      <c r="BC7" s="1693"/>
      <c r="BD7" s="1693"/>
      <c r="BE7" s="1693"/>
      <c r="BF7" s="1693"/>
      <c r="BG7" s="1693"/>
      <c r="BH7" s="1694"/>
      <c r="BI7" s="1791"/>
      <c r="BJ7" s="574"/>
      <c r="BK7" s="296"/>
      <c r="BL7" s="296"/>
      <c r="BM7" s="296"/>
      <c r="BN7" s="296"/>
      <c r="BO7" s="292"/>
      <c r="BP7" s="1212">
        <v>20</v>
      </c>
      <c r="BQ7" s="1212"/>
      <c r="BR7" s="1212"/>
      <c r="BS7" s="1212"/>
      <c r="BT7" s="1213" t="s">
        <v>212</v>
      </c>
      <c r="BU7" s="1213"/>
      <c r="BV7" s="1213"/>
      <c r="BW7" s="905" t="s">
        <v>283</v>
      </c>
      <c r="BX7" s="501"/>
      <c r="BY7" s="501"/>
      <c r="BZ7" s="422"/>
      <c r="CA7" s="292"/>
      <c r="CB7" s="296"/>
      <c r="CC7" s="296"/>
      <c r="CD7" s="296"/>
      <c r="CE7" s="296"/>
      <c r="CF7" s="575"/>
      <c r="CG7" s="1915" t="s">
        <v>799</v>
      </c>
      <c r="CH7" s="1916"/>
      <c r="CI7" s="1916"/>
      <c r="CJ7" s="1916"/>
      <c r="CK7" s="1916"/>
      <c r="CL7" s="1916"/>
      <c r="CM7" s="1916"/>
      <c r="CN7" s="1916"/>
      <c r="CO7" s="1916"/>
      <c r="CP7" s="1916"/>
      <c r="CQ7" s="1916"/>
      <c r="CR7" s="1916"/>
      <c r="CS7" s="1916"/>
      <c r="CT7" s="1916"/>
      <c r="CU7" s="1916"/>
      <c r="CV7" s="1916"/>
      <c r="CW7" s="1916"/>
      <c r="CX7" s="1916"/>
      <c r="CY7" s="1916"/>
      <c r="CZ7" s="1916"/>
      <c r="DA7" s="1916"/>
      <c r="DB7" s="1916"/>
      <c r="DC7" s="1916"/>
      <c r="DD7" s="1916"/>
      <c r="DE7" s="1917"/>
      <c r="DF7" s="1921" t="s">
        <v>800</v>
      </c>
      <c r="DG7" s="1916"/>
      <c r="DH7" s="1916"/>
      <c r="DI7" s="1916"/>
      <c r="DJ7" s="1916"/>
      <c r="DK7" s="1916"/>
      <c r="DL7" s="1916"/>
      <c r="DM7" s="1916"/>
      <c r="DN7" s="1916"/>
      <c r="DO7" s="1916"/>
      <c r="DP7" s="1916"/>
      <c r="DQ7" s="1916"/>
      <c r="DR7" s="1916"/>
      <c r="DS7" s="1916"/>
      <c r="DT7" s="1916"/>
      <c r="DU7" s="1916"/>
      <c r="DV7" s="1916"/>
      <c r="DW7" s="1916"/>
      <c r="DX7" s="1916"/>
      <c r="DY7" s="1916"/>
      <c r="DZ7" s="1916"/>
      <c r="EA7" s="1916"/>
      <c r="EB7" s="1916"/>
      <c r="EC7" s="1916"/>
      <c r="ED7" s="1917"/>
      <c r="EE7" s="419"/>
      <c r="EF7" s="296"/>
      <c r="EG7" s="296"/>
      <c r="EH7" s="296"/>
      <c r="EI7" s="296"/>
      <c r="EJ7" s="292"/>
      <c r="EK7" s="1212">
        <v>20</v>
      </c>
      <c r="EL7" s="1212"/>
      <c r="EM7" s="1212"/>
      <c r="EN7" s="1212"/>
      <c r="EO7" s="1213" t="s">
        <v>211</v>
      </c>
      <c r="EP7" s="1213"/>
      <c r="EQ7" s="1213"/>
      <c r="ER7" s="905" t="s">
        <v>283</v>
      </c>
      <c r="ES7" s="501"/>
      <c r="ET7" s="501"/>
      <c r="EU7" s="422"/>
      <c r="EV7" s="292"/>
      <c r="EW7" s="296"/>
      <c r="EX7" s="296"/>
      <c r="EY7" s="296"/>
      <c r="EZ7" s="296"/>
      <c r="FA7" s="576"/>
    </row>
    <row r="8" spans="1:160" s="130" customFormat="1" thickBot="1">
      <c r="A8" s="495"/>
      <c r="B8" s="1910"/>
      <c r="C8" s="1666"/>
      <c r="D8" s="1666"/>
      <c r="E8" s="1666"/>
      <c r="F8" s="1666"/>
      <c r="G8" s="1666"/>
      <c r="H8" s="1666"/>
      <c r="I8" s="1666"/>
      <c r="J8" s="1666"/>
      <c r="K8" s="1666"/>
      <c r="L8" s="1666"/>
      <c r="M8" s="1666"/>
      <c r="N8" s="1666"/>
      <c r="O8" s="1666"/>
      <c r="P8" s="1666"/>
      <c r="Q8" s="1666"/>
      <c r="R8" s="1666"/>
      <c r="S8" s="1666"/>
      <c r="T8" s="1666"/>
      <c r="U8" s="1666"/>
      <c r="V8" s="1666"/>
      <c r="W8" s="1666"/>
      <c r="X8" s="1666"/>
      <c r="Y8" s="1666"/>
      <c r="Z8" s="1666"/>
      <c r="AA8" s="1666"/>
      <c r="AB8" s="1666"/>
      <c r="AC8" s="1666"/>
      <c r="AD8" s="1666"/>
      <c r="AE8" s="1666"/>
      <c r="AF8" s="1666"/>
      <c r="AG8" s="1666"/>
      <c r="AH8" s="1666"/>
      <c r="AI8" s="1666"/>
      <c r="AJ8" s="1666"/>
      <c r="AK8" s="1666"/>
      <c r="AL8" s="1666"/>
      <c r="AM8" s="1666"/>
      <c r="AN8" s="1666"/>
      <c r="AO8" s="1666"/>
      <c r="AP8" s="1666"/>
      <c r="AQ8" s="1666"/>
      <c r="AR8" s="1666"/>
      <c r="AS8" s="1666"/>
      <c r="AT8" s="1666"/>
      <c r="AU8" s="1666"/>
      <c r="AV8" s="1666"/>
      <c r="AW8" s="1666"/>
      <c r="AX8" s="1666"/>
      <c r="AY8" s="1666"/>
      <c r="AZ8" s="1666"/>
      <c r="BA8" s="1666"/>
      <c r="BB8" s="1666"/>
      <c r="BC8" s="1666"/>
      <c r="BD8" s="1666"/>
      <c r="BE8" s="1666"/>
      <c r="BF8" s="1666"/>
      <c r="BG8" s="1666"/>
      <c r="BH8" s="1667"/>
      <c r="BI8" s="1791"/>
      <c r="BJ8" s="577"/>
      <c r="BK8" s="297"/>
      <c r="BL8" s="297"/>
      <c r="BM8" s="297"/>
      <c r="BN8" s="297"/>
      <c r="BO8" s="297"/>
      <c r="BP8" s="297"/>
      <c r="BQ8" s="297"/>
      <c r="BR8" s="298"/>
      <c r="BS8" s="298"/>
      <c r="BT8" s="1546" t="s">
        <v>7</v>
      </c>
      <c r="BU8" s="1546"/>
      <c r="BV8" s="1546"/>
      <c r="BW8" s="297"/>
      <c r="BX8" s="297"/>
      <c r="BY8" s="297"/>
      <c r="BZ8" s="297"/>
      <c r="CA8" s="297"/>
      <c r="CB8" s="297"/>
      <c r="CC8" s="297"/>
      <c r="CD8" s="297"/>
      <c r="CE8" s="297"/>
      <c r="CF8" s="578"/>
      <c r="CG8" s="1918"/>
      <c r="CH8" s="1919"/>
      <c r="CI8" s="1919"/>
      <c r="CJ8" s="1919"/>
      <c r="CK8" s="1919"/>
      <c r="CL8" s="1919"/>
      <c r="CM8" s="1919"/>
      <c r="CN8" s="1919"/>
      <c r="CO8" s="1919"/>
      <c r="CP8" s="1919"/>
      <c r="CQ8" s="1919"/>
      <c r="CR8" s="1919"/>
      <c r="CS8" s="1919"/>
      <c r="CT8" s="1919"/>
      <c r="CU8" s="1919"/>
      <c r="CV8" s="1919"/>
      <c r="CW8" s="1919"/>
      <c r="CX8" s="1919"/>
      <c r="CY8" s="1919"/>
      <c r="CZ8" s="1919"/>
      <c r="DA8" s="1919"/>
      <c r="DB8" s="1919"/>
      <c r="DC8" s="1919"/>
      <c r="DD8" s="1919"/>
      <c r="DE8" s="1920"/>
      <c r="DF8" s="1918"/>
      <c r="DG8" s="1919"/>
      <c r="DH8" s="1919"/>
      <c r="DI8" s="1919"/>
      <c r="DJ8" s="1919"/>
      <c r="DK8" s="1919"/>
      <c r="DL8" s="1919"/>
      <c r="DM8" s="1919"/>
      <c r="DN8" s="1919"/>
      <c r="DO8" s="1919"/>
      <c r="DP8" s="1919"/>
      <c r="DQ8" s="1919"/>
      <c r="DR8" s="1919"/>
      <c r="DS8" s="1919"/>
      <c r="DT8" s="1919"/>
      <c r="DU8" s="1919"/>
      <c r="DV8" s="1919"/>
      <c r="DW8" s="1919"/>
      <c r="DX8" s="1919"/>
      <c r="DY8" s="1919"/>
      <c r="DZ8" s="1919"/>
      <c r="EA8" s="1919"/>
      <c r="EB8" s="1919"/>
      <c r="EC8" s="1919"/>
      <c r="ED8" s="1920"/>
      <c r="EE8" s="579"/>
      <c r="EF8" s="297"/>
      <c r="EG8" s="297"/>
      <c r="EH8" s="297"/>
      <c r="EI8" s="297"/>
      <c r="EJ8" s="297"/>
      <c r="EK8" s="297"/>
      <c r="EL8" s="297"/>
      <c r="EM8" s="298"/>
      <c r="EN8" s="1924" t="s">
        <v>8</v>
      </c>
      <c r="EO8" s="1924"/>
      <c r="EP8" s="1924"/>
      <c r="EQ8" s="1924"/>
      <c r="ER8" s="297"/>
      <c r="ES8" s="297"/>
      <c r="ET8" s="297"/>
      <c r="EU8" s="297"/>
      <c r="EV8" s="297"/>
      <c r="EW8" s="297"/>
      <c r="EX8" s="297"/>
      <c r="EY8" s="297"/>
      <c r="EZ8" s="297"/>
      <c r="FA8" s="580"/>
    </row>
    <row r="9" spans="1:160" s="130" customFormat="1" ht="13.5" customHeight="1">
      <c r="A9" s="495"/>
      <c r="B9" s="400"/>
      <c r="C9" s="1902" t="s">
        <v>1239</v>
      </c>
      <c r="D9" s="1855"/>
      <c r="E9" s="1855"/>
      <c r="F9" s="1855"/>
      <c r="G9" s="1855"/>
      <c r="H9" s="1855"/>
      <c r="I9" s="1855"/>
      <c r="J9" s="1855"/>
      <c r="K9" s="1855"/>
      <c r="L9" s="1855"/>
      <c r="M9" s="1855"/>
      <c r="N9" s="1855"/>
      <c r="O9" s="1855"/>
      <c r="P9" s="1855"/>
      <c r="Q9" s="1855"/>
      <c r="R9" s="1855"/>
      <c r="S9" s="1855"/>
      <c r="T9" s="1855"/>
      <c r="U9" s="1855"/>
      <c r="V9" s="1855"/>
      <c r="W9" s="1855"/>
      <c r="X9" s="1855"/>
      <c r="Y9" s="1855"/>
      <c r="Z9" s="1855"/>
      <c r="AA9" s="1855"/>
      <c r="AB9" s="1855"/>
      <c r="AC9" s="1855"/>
      <c r="AD9" s="1855"/>
      <c r="AE9" s="1855"/>
      <c r="AF9" s="1855"/>
      <c r="AG9" s="1855"/>
      <c r="AH9" s="1855"/>
      <c r="AI9" s="1855"/>
      <c r="AJ9" s="1855"/>
      <c r="AK9" s="1855"/>
      <c r="AL9" s="1855"/>
      <c r="AM9" s="1855"/>
      <c r="AN9" s="1855"/>
      <c r="AO9" s="1855"/>
      <c r="AP9" s="1855"/>
      <c r="AQ9" s="1855"/>
      <c r="AR9" s="1855"/>
      <c r="AS9" s="1855"/>
      <c r="AT9" s="1855"/>
      <c r="AU9" s="1855"/>
      <c r="AV9" s="1855"/>
      <c r="AW9" s="1855"/>
      <c r="AX9" s="1855"/>
      <c r="AY9" s="1855"/>
      <c r="AZ9" s="1855"/>
      <c r="BA9" s="1855"/>
      <c r="BB9" s="1855"/>
      <c r="BC9" s="1855"/>
      <c r="BD9" s="1855"/>
      <c r="BE9" s="1855"/>
      <c r="BF9" s="1855"/>
      <c r="BG9" s="1855"/>
      <c r="BH9" s="1855"/>
      <c r="BI9" s="1829">
        <v>3400</v>
      </c>
      <c r="BJ9" s="1901">
        <f>BJ15+BJ22</f>
        <v>41234516</v>
      </c>
      <c r="BK9" s="1831"/>
      <c r="BL9" s="1831"/>
      <c r="BM9" s="1831"/>
      <c r="BN9" s="1831"/>
      <c r="BO9" s="1831"/>
      <c r="BP9" s="1831"/>
      <c r="BQ9" s="1831"/>
      <c r="BR9" s="1831"/>
      <c r="BS9" s="1831"/>
      <c r="BT9" s="1831"/>
      <c r="BU9" s="1831"/>
      <c r="BV9" s="1831"/>
      <c r="BW9" s="1831"/>
      <c r="BX9" s="1831"/>
      <c r="BY9" s="1831"/>
      <c r="BZ9" s="1831"/>
      <c r="CA9" s="1831"/>
      <c r="CB9" s="1831"/>
      <c r="CC9" s="1831"/>
      <c r="CD9" s="1831"/>
      <c r="CE9" s="1831"/>
      <c r="CF9" s="1831"/>
      <c r="CG9" s="1896">
        <f>CG15+CG22</f>
        <v>4713423</v>
      </c>
      <c r="CH9" s="1896"/>
      <c r="CI9" s="1896"/>
      <c r="CJ9" s="1896"/>
      <c r="CK9" s="1896"/>
      <c r="CL9" s="1896"/>
      <c r="CM9" s="1896"/>
      <c r="CN9" s="1896"/>
      <c r="CO9" s="1896"/>
      <c r="CP9" s="1896"/>
      <c r="CQ9" s="1896"/>
      <c r="CR9" s="1896"/>
      <c r="CS9" s="1896"/>
      <c r="CT9" s="1896"/>
      <c r="CU9" s="1896"/>
      <c r="CV9" s="1896"/>
      <c r="CW9" s="1896"/>
      <c r="CX9" s="1896"/>
      <c r="CY9" s="1896"/>
      <c r="CZ9" s="1896"/>
      <c r="DA9" s="1896"/>
      <c r="DB9" s="1896"/>
      <c r="DC9" s="1896"/>
      <c r="DD9" s="1896"/>
      <c r="DE9" s="1896"/>
      <c r="DF9" s="1896">
        <f>DF15+DF22</f>
        <v>0</v>
      </c>
      <c r="DG9" s="1896"/>
      <c r="DH9" s="1896"/>
      <c r="DI9" s="1896"/>
      <c r="DJ9" s="1896"/>
      <c r="DK9" s="1896"/>
      <c r="DL9" s="1896"/>
      <c r="DM9" s="1896"/>
      <c r="DN9" s="1896"/>
      <c r="DO9" s="1896"/>
      <c r="DP9" s="1896"/>
      <c r="DQ9" s="1896"/>
      <c r="DR9" s="1896"/>
      <c r="DS9" s="1896"/>
      <c r="DT9" s="1896"/>
      <c r="DU9" s="1896"/>
      <c r="DV9" s="1896"/>
      <c r="DW9" s="1896"/>
      <c r="DX9" s="1896"/>
      <c r="DY9" s="1896"/>
      <c r="DZ9" s="1896"/>
      <c r="EA9" s="1896"/>
      <c r="EB9" s="1896"/>
      <c r="EC9" s="1896"/>
      <c r="ED9" s="1896"/>
      <c r="EE9" s="1896">
        <f>SUM(BJ9:ED10)</f>
        <v>45947939</v>
      </c>
      <c r="EF9" s="1896"/>
      <c r="EG9" s="1896"/>
      <c r="EH9" s="1896"/>
      <c r="EI9" s="1896"/>
      <c r="EJ9" s="1896"/>
      <c r="EK9" s="1896"/>
      <c r="EL9" s="1896"/>
      <c r="EM9" s="1896"/>
      <c r="EN9" s="1896"/>
      <c r="EO9" s="1896"/>
      <c r="EP9" s="1896"/>
      <c r="EQ9" s="1896"/>
      <c r="ER9" s="1896"/>
      <c r="ES9" s="1896"/>
      <c r="ET9" s="1896"/>
      <c r="EU9" s="1896"/>
      <c r="EV9" s="1896"/>
      <c r="EW9" s="1896"/>
      <c r="EX9" s="1896"/>
      <c r="EY9" s="1896"/>
      <c r="EZ9" s="1896"/>
      <c r="FA9" s="1897"/>
      <c r="FD9" s="565"/>
    </row>
    <row r="10" spans="1:160" s="582" customFormat="1">
      <c r="A10" s="581"/>
      <c r="B10" s="299"/>
      <c r="C10" s="1898" t="s">
        <v>801</v>
      </c>
      <c r="D10" s="1898"/>
      <c r="E10" s="1898"/>
      <c r="F10" s="1898"/>
      <c r="G10" s="1898"/>
      <c r="H10" s="1898"/>
      <c r="I10" s="1898"/>
      <c r="J10" s="1898"/>
      <c r="K10" s="1898"/>
      <c r="L10" s="1898"/>
      <c r="M10" s="1898"/>
      <c r="N10" s="1898"/>
      <c r="O10" s="1898"/>
      <c r="P10" s="1898"/>
      <c r="Q10" s="1898"/>
      <c r="R10" s="1898"/>
      <c r="S10" s="1898"/>
      <c r="T10" s="1898"/>
      <c r="U10" s="1898"/>
      <c r="V10" s="1898"/>
      <c r="W10" s="1898"/>
      <c r="X10" s="1898"/>
      <c r="Y10" s="1898"/>
      <c r="Z10" s="1898"/>
      <c r="AA10" s="1898"/>
      <c r="AB10" s="1898"/>
      <c r="AC10" s="1898"/>
      <c r="AD10" s="1898"/>
      <c r="AE10" s="1898"/>
      <c r="AF10" s="1898"/>
      <c r="AG10" s="1898"/>
      <c r="AH10" s="1898"/>
      <c r="AI10" s="1898"/>
      <c r="AJ10" s="1898"/>
      <c r="AK10" s="1898"/>
      <c r="AL10" s="1898"/>
      <c r="AM10" s="1898"/>
      <c r="AN10" s="1898"/>
      <c r="AO10" s="1898"/>
      <c r="AP10" s="1898"/>
      <c r="AQ10" s="1898"/>
      <c r="AR10" s="1898"/>
      <c r="AS10" s="1898"/>
      <c r="AT10" s="1898"/>
      <c r="AU10" s="1898"/>
      <c r="AV10" s="1898"/>
      <c r="AW10" s="1898"/>
      <c r="AX10" s="1898"/>
      <c r="AY10" s="1898"/>
      <c r="AZ10" s="1898"/>
      <c r="BA10" s="1898"/>
      <c r="BB10" s="1898"/>
      <c r="BC10" s="1898"/>
      <c r="BD10" s="1898"/>
      <c r="BE10" s="1898"/>
      <c r="BF10" s="1898"/>
      <c r="BG10" s="1898"/>
      <c r="BH10" s="1898"/>
      <c r="BI10" s="1830"/>
      <c r="BJ10" s="1901"/>
      <c r="BK10" s="1831"/>
      <c r="BL10" s="1831"/>
      <c r="BM10" s="1831"/>
      <c r="BN10" s="1831"/>
      <c r="BO10" s="1831"/>
      <c r="BP10" s="1831"/>
      <c r="BQ10" s="1831"/>
      <c r="BR10" s="1831"/>
      <c r="BS10" s="1831"/>
      <c r="BT10" s="1831"/>
      <c r="BU10" s="1831"/>
      <c r="BV10" s="1831"/>
      <c r="BW10" s="1831"/>
      <c r="BX10" s="1831"/>
      <c r="BY10" s="1831"/>
      <c r="BZ10" s="1831"/>
      <c r="CA10" s="1831"/>
      <c r="CB10" s="1831"/>
      <c r="CC10" s="1831"/>
      <c r="CD10" s="1831"/>
      <c r="CE10" s="1831"/>
      <c r="CF10" s="1831"/>
      <c r="CG10" s="1831"/>
      <c r="CH10" s="1831"/>
      <c r="CI10" s="1831"/>
      <c r="CJ10" s="1831"/>
      <c r="CK10" s="1831"/>
      <c r="CL10" s="1831"/>
      <c r="CM10" s="1831"/>
      <c r="CN10" s="1831"/>
      <c r="CO10" s="1831"/>
      <c r="CP10" s="1831"/>
      <c r="CQ10" s="1831"/>
      <c r="CR10" s="1831"/>
      <c r="CS10" s="1831"/>
      <c r="CT10" s="1831"/>
      <c r="CU10" s="1831"/>
      <c r="CV10" s="1831"/>
      <c r="CW10" s="1831"/>
      <c r="CX10" s="1831"/>
      <c r="CY10" s="1831"/>
      <c r="CZ10" s="1831"/>
      <c r="DA10" s="1831"/>
      <c r="DB10" s="1831"/>
      <c r="DC10" s="1831"/>
      <c r="DD10" s="1831"/>
      <c r="DE10" s="1831"/>
      <c r="DF10" s="1831"/>
      <c r="DG10" s="1831"/>
      <c r="DH10" s="1831"/>
      <c r="DI10" s="1831"/>
      <c r="DJ10" s="1831"/>
      <c r="DK10" s="1831"/>
      <c r="DL10" s="1831"/>
      <c r="DM10" s="1831"/>
      <c r="DN10" s="1831"/>
      <c r="DO10" s="1831"/>
      <c r="DP10" s="1831"/>
      <c r="DQ10" s="1831"/>
      <c r="DR10" s="1831"/>
      <c r="DS10" s="1831"/>
      <c r="DT10" s="1831"/>
      <c r="DU10" s="1831"/>
      <c r="DV10" s="1831"/>
      <c r="DW10" s="1831"/>
      <c r="DX10" s="1831"/>
      <c r="DY10" s="1831"/>
      <c r="DZ10" s="1831"/>
      <c r="EA10" s="1831"/>
      <c r="EB10" s="1831"/>
      <c r="EC10" s="1831"/>
      <c r="ED10" s="1831"/>
      <c r="EE10" s="1831"/>
      <c r="EF10" s="1831"/>
      <c r="EG10" s="1831"/>
      <c r="EH10" s="1831"/>
      <c r="EI10" s="1831"/>
      <c r="EJ10" s="1831"/>
      <c r="EK10" s="1831"/>
      <c r="EL10" s="1831"/>
      <c r="EM10" s="1831"/>
      <c r="EN10" s="1831"/>
      <c r="EO10" s="1831"/>
      <c r="EP10" s="1831"/>
      <c r="EQ10" s="1831"/>
      <c r="ER10" s="1831"/>
      <c r="ES10" s="1831"/>
      <c r="ET10" s="1831"/>
      <c r="EU10" s="1831"/>
      <c r="EV10" s="1831"/>
      <c r="EW10" s="1831"/>
      <c r="EX10" s="1831"/>
      <c r="EY10" s="1831"/>
      <c r="EZ10" s="1831"/>
      <c r="FA10" s="1832"/>
      <c r="FC10" s="565"/>
      <c r="FD10" s="565"/>
    </row>
    <row r="11" spans="1:160" s="582" customFormat="1" ht="18.75" customHeight="1">
      <c r="A11" s="581"/>
      <c r="B11" s="299"/>
      <c r="C11" s="1898" t="s">
        <v>802</v>
      </c>
      <c r="D11" s="1898"/>
      <c r="E11" s="1898"/>
      <c r="F11" s="1898"/>
      <c r="G11" s="1898"/>
      <c r="H11" s="1898"/>
      <c r="I11" s="1898"/>
      <c r="J11" s="1898"/>
      <c r="K11" s="1898"/>
      <c r="L11" s="1898"/>
      <c r="M11" s="1898"/>
      <c r="N11" s="1898"/>
      <c r="O11" s="1898"/>
      <c r="P11" s="1898"/>
      <c r="Q11" s="1898"/>
      <c r="R11" s="1898"/>
      <c r="S11" s="1898"/>
      <c r="T11" s="1898"/>
      <c r="U11" s="1898"/>
      <c r="V11" s="1898"/>
      <c r="W11" s="1898"/>
      <c r="X11" s="1898"/>
      <c r="Y11" s="1898"/>
      <c r="Z11" s="1898"/>
      <c r="AA11" s="1898"/>
      <c r="AB11" s="1898"/>
      <c r="AC11" s="1898"/>
      <c r="AD11" s="1898"/>
      <c r="AE11" s="1898"/>
      <c r="AF11" s="1898"/>
      <c r="AG11" s="1898"/>
      <c r="AH11" s="1898"/>
      <c r="AI11" s="1898"/>
      <c r="AJ11" s="1898"/>
      <c r="AK11" s="1898"/>
      <c r="AL11" s="1898"/>
      <c r="AM11" s="1898"/>
      <c r="AN11" s="1898"/>
      <c r="AO11" s="1898"/>
      <c r="AP11" s="1898"/>
      <c r="AQ11" s="1898"/>
      <c r="AR11" s="1898"/>
      <c r="AS11" s="1898"/>
      <c r="AT11" s="1898"/>
      <c r="AU11" s="1898"/>
      <c r="AV11" s="1898"/>
      <c r="AW11" s="1898"/>
      <c r="AX11" s="1898"/>
      <c r="AY11" s="1898"/>
      <c r="AZ11" s="1898"/>
      <c r="BA11" s="1898"/>
      <c r="BB11" s="1898"/>
      <c r="BC11" s="1898"/>
      <c r="BD11" s="1898"/>
      <c r="BE11" s="1898"/>
      <c r="BF11" s="1898"/>
      <c r="BG11" s="1898"/>
      <c r="BH11" s="1898"/>
      <c r="BI11" s="1829">
        <v>3410</v>
      </c>
      <c r="BJ11" s="1901">
        <f>BJ18+BJ29</f>
        <v>-558007</v>
      </c>
      <c r="BK11" s="1831"/>
      <c r="BL11" s="1831"/>
      <c r="BM11" s="1831"/>
      <c r="BN11" s="1831"/>
      <c r="BO11" s="1831"/>
      <c r="BP11" s="1831"/>
      <c r="BQ11" s="1831"/>
      <c r="BR11" s="1831"/>
      <c r="BS11" s="1831"/>
      <c r="BT11" s="1831"/>
      <c r="BU11" s="1831"/>
      <c r="BV11" s="1831"/>
      <c r="BW11" s="1831"/>
      <c r="BX11" s="1831"/>
      <c r="BY11" s="1831"/>
      <c r="BZ11" s="1831"/>
      <c r="CA11" s="1831"/>
      <c r="CB11" s="1831"/>
      <c r="CC11" s="1831"/>
      <c r="CD11" s="1831"/>
      <c r="CE11" s="1831"/>
      <c r="CF11" s="1831"/>
      <c r="CG11" s="1831">
        <f>CG18+CG29</f>
        <v>534897</v>
      </c>
      <c r="CH11" s="1831"/>
      <c r="CI11" s="1831"/>
      <c r="CJ11" s="1831"/>
      <c r="CK11" s="1831"/>
      <c r="CL11" s="1831"/>
      <c r="CM11" s="1831"/>
      <c r="CN11" s="1831"/>
      <c r="CO11" s="1831"/>
      <c r="CP11" s="1831"/>
      <c r="CQ11" s="1831"/>
      <c r="CR11" s="1831"/>
      <c r="CS11" s="1831"/>
      <c r="CT11" s="1831"/>
      <c r="CU11" s="1831"/>
      <c r="CV11" s="1831"/>
      <c r="CW11" s="1831"/>
      <c r="CX11" s="1831"/>
      <c r="CY11" s="1831"/>
      <c r="CZ11" s="1831"/>
      <c r="DA11" s="1831"/>
      <c r="DB11" s="1831"/>
      <c r="DC11" s="1831"/>
      <c r="DD11" s="1831"/>
      <c r="DE11" s="1831"/>
      <c r="DF11" s="1831">
        <f>DF18+DF29</f>
        <v>0</v>
      </c>
      <c r="DG11" s="1831"/>
      <c r="DH11" s="1831"/>
      <c r="DI11" s="1831"/>
      <c r="DJ11" s="1831"/>
      <c r="DK11" s="1831"/>
      <c r="DL11" s="1831"/>
      <c r="DM11" s="1831"/>
      <c r="DN11" s="1831"/>
      <c r="DO11" s="1831"/>
      <c r="DP11" s="1831"/>
      <c r="DQ11" s="1831"/>
      <c r="DR11" s="1831"/>
      <c r="DS11" s="1831"/>
      <c r="DT11" s="1831"/>
      <c r="DU11" s="1831"/>
      <c r="DV11" s="1831"/>
      <c r="DW11" s="1831"/>
      <c r="DX11" s="1831"/>
      <c r="DY11" s="1831"/>
      <c r="DZ11" s="1831"/>
      <c r="EA11" s="1831"/>
      <c r="EB11" s="1831"/>
      <c r="EC11" s="1831"/>
      <c r="ED11" s="1831"/>
      <c r="EE11" s="1872">
        <f>SUM(BJ11:ED12)</f>
        <v>-23110</v>
      </c>
      <c r="EF11" s="1863"/>
      <c r="EG11" s="1863"/>
      <c r="EH11" s="1863"/>
      <c r="EI11" s="1863"/>
      <c r="EJ11" s="1863"/>
      <c r="EK11" s="1863"/>
      <c r="EL11" s="1863"/>
      <c r="EM11" s="1863"/>
      <c r="EN11" s="1863"/>
      <c r="EO11" s="1863"/>
      <c r="EP11" s="1863"/>
      <c r="EQ11" s="1863"/>
      <c r="ER11" s="1863"/>
      <c r="ES11" s="1863"/>
      <c r="ET11" s="1863"/>
      <c r="EU11" s="1863"/>
      <c r="EV11" s="1863"/>
      <c r="EW11" s="1863"/>
      <c r="EX11" s="1863"/>
      <c r="EY11" s="1863"/>
      <c r="EZ11" s="1863"/>
      <c r="FA11" s="1874"/>
    </row>
    <row r="12" spans="1:160" s="130" customFormat="1" ht="18.75" customHeight="1">
      <c r="A12" s="495"/>
      <c r="B12" s="300"/>
      <c r="C12" s="1905" t="s">
        <v>803</v>
      </c>
      <c r="D12" s="1905"/>
      <c r="E12" s="1905"/>
      <c r="F12" s="1905"/>
      <c r="G12" s="1905"/>
      <c r="H12" s="1905"/>
      <c r="I12" s="1905"/>
      <c r="J12" s="1905"/>
      <c r="K12" s="1905"/>
      <c r="L12" s="1905"/>
      <c r="M12" s="1905"/>
      <c r="N12" s="1905"/>
      <c r="O12" s="1905"/>
      <c r="P12" s="1905"/>
      <c r="Q12" s="1905"/>
      <c r="R12" s="1905"/>
      <c r="S12" s="1905"/>
      <c r="T12" s="1905"/>
      <c r="U12" s="1905"/>
      <c r="V12" s="1905"/>
      <c r="W12" s="1905"/>
      <c r="X12" s="1905"/>
      <c r="Y12" s="1905"/>
      <c r="Z12" s="1905"/>
      <c r="AA12" s="1905"/>
      <c r="AB12" s="1905"/>
      <c r="AC12" s="1905"/>
      <c r="AD12" s="1905"/>
      <c r="AE12" s="1905"/>
      <c r="AF12" s="1905"/>
      <c r="AG12" s="1905"/>
      <c r="AH12" s="1905"/>
      <c r="AI12" s="1905"/>
      <c r="AJ12" s="1905"/>
      <c r="AK12" s="1905"/>
      <c r="AL12" s="1905"/>
      <c r="AM12" s="1905"/>
      <c r="AN12" s="1905"/>
      <c r="AO12" s="1905"/>
      <c r="AP12" s="1905"/>
      <c r="AQ12" s="1905"/>
      <c r="AR12" s="1905"/>
      <c r="AS12" s="1905"/>
      <c r="AT12" s="1905"/>
      <c r="AU12" s="1905"/>
      <c r="AV12" s="1905"/>
      <c r="AW12" s="1905"/>
      <c r="AX12" s="1905"/>
      <c r="AY12" s="1905"/>
      <c r="AZ12" s="1905"/>
      <c r="BA12" s="1905"/>
      <c r="BB12" s="1905"/>
      <c r="BC12" s="1905"/>
      <c r="BD12" s="1905"/>
      <c r="BE12" s="1905"/>
      <c r="BF12" s="1905"/>
      <c r="BG12" s="1905"/>
      <c r="BH12" s="1905"/>
      <c r="BI12" s="1830"/>
      <c r="BJ12" s="1901"/>
      <c r="BK12" s="1831"/>
      <c r="BL12" s="1831"/>
      <c r="BM12" s="1831"/>
      <c r="BN12" s="1831"/>
      <c r="BO12" s="1831"/>
      <c r="BP12" s="1831"/>
      <c r="BQ12" s="1831"/>
      <c r="BR12" s="1831"/>
      <c r="BS12" s="1831"/>
      <c r="BT12" s="1831"/>
      <c r="BU12" s="1831"/>
      <c r="BV12" s="1831"/>
      <c r="BW12" s="1831"/>
      <c r="BX12" s="1831"/>
      <c r="BY12" s="1831"/>
      <c r="BZ12" s="1831"/>
      <c r="CA12" s="1831"/>
      <c r="CB12" s="1831"/>
      <c r="CC12" s="1831"/>
      <c r="CD12" s="1831"/>
      <c r="CE12" s="1831"/>
      <c r="CF12" s="1831"/>
      <c r="CG12" s="1831"/>
      <c r="CH12" s="1831"/>
      <c r="CI12" s="1831"/>
      <c r="CJ12" s="1831"/>
      <c r="CK12" s="1831"/>
      <c r="CL12" s="1831"/>
      <c r="CM12" s="1831"/>
      <c r="CN12" s="1831"/>
      <c r="CO12" s="1831"/>
      <c r="CP12" s="1831"/>
      <c r="CQ12" s="1831"/>
      <c r="CR12" s="1831"/>
      <c r="CS12" s="1831"/>
      <c r="CT12" s="1831"/>
      <c r="CU12" s="1831"/>
      <c r="CV12" s="1831"/>
      <c r="CW12" s="1831"/>
      <c r="CX12" s="1831"/>
      <c r="CY12" s="1831"/>
      <c r="CZ12" s="1831"/>
      <c r="DA12" s="1831"/>
      <c r="DB12" s="1831"/>
      <c r="DC12" s="1831"/>
      <c r="DD12" s="1831"/>
      <c r="DE12" s="1831"/>
      <c r="DF12" s="1831"/>
      <c r="DG12" s="1831"/>
      <c r="DH12" s="1831"/>
      <c r="DI12" s="1831"/>
      <c r="DJ12" s="1831"/>
      <c r="DK12" s="1831"/>
      <c r="DL12" s="1831"/>
      <c r="DM12" s="1831"/>
      <c r="DN12" s="1831"/>
      <c r="DO12" s="1831"/>
      <c r="DP12" s="1831"/>
      <c r="DQ12" s="1831"/>
      <c r="DR12" s="1831"/>
      <c r="DS12" s="1831"/>
      <c r="DT12" s="1831"/>
      <c r="DU12" s="1831"/>
      <c r="DV12" s="1831"/>
      <c r="DW12" s="1831"/>
      <c r="DX12" s="1831"/>
      <c r="DY12" s="1831"/>
      <c r="DZ12" s="1831"/>
      <c r="EA12" s="1831"/>
      <c r="EB12" s="1831"/>
      <c r="EC12" s="1831"/>
      <c r="ED12" s="1831"/>
      <c r="EE12" s="1766"/>
      <c r="EF12" s="1767"/>
      <c r="EG12" s="1767"/>
      <c r="EH12" s="1767"/>
      <c r="EI12" s="1767"/>
      <c r="EJ12" s="1767"/>
      <c r="EK12" s="1767"/>
      <c r="EL12" s="1767"/>
      <c r="EM12" s="1767"/>
      <c r="EN12" s="1767"/>
      <c r="EO12" s="1767"/>
      <c r="EP12" s="1767"/>
      <c r="EQ12" s="1767"/>
      <c r="ER12" s="1767"/>
      <c r="ES12" s="1767"/>
      <c r="ET12" s="1767"/>
      <c r="EU12" s="1767"/>
      <c r="EV12" s="1767"/>
      <c r="EW12" s="1767"/>
      <c r="EX12" s="1767"/>
      <c r="EY12" s="1767"/>
      <c r="EZ12" s="1767"/>
      <c r="FA12" s="1770"/>
    </row>
    <row r="13" spans="1:160" s="130" customFormat="1" ht="18.75" customHeight="1">
      <c r="A13" s="495"/>
      <c r="B13" s="300"/>
      <c r="C13" s="1905" t="s">
        <v>804</v>
      </c>
      <c r="D13" s="1905"/>
      <c r="E13" s="1905"/>
      <c r="F13" s="1905"/>
      <c r="G13" s="1905"/>
      <c r="H13" s="1905"/>
      <c r="I13" s="1905"/>
      <c r="J13" s="1905"/>
      <c r="K13" s="1905"/>
      <c r="L13" s="1905"/>
      <c r="M13" s="1905"/>
      <c r="N13" s="1905"/>
      <c r="O13" s="1905"/>
      <c r="P13" s="1905"/>
      <c r="Q13" s="1905"/>
      <c r="R13" s="1905"/>
      <c r="S13" s="1905"/>
      <c r="T13" s="1905"/>
      <c r="U13" s="1905"/>
      <c r="V13" s="1905"/>
      <c r="W13" s="1905"/>
      <c r="X13" s="1905"/>
      <c r="Y13" s="1905"/>
      <c r="Z13" s="1905"/>
      <c r="AA13" s="1905"/>
      <c r="AB13" s="1905"/>
      <c r="AC13" s="1905"/>
      <c r="AD13" s="1905"/>
      <c r="AE13" s="1905"/>
      <c r="AF13" s="1905"/>
      <c r="AG13" s="1905"/>
      <c r="AH13" s="1905"/>
      <c r="AI13" s="1905"/>
      <c r="AJ13" s="1905"/>
      <c r="AK13" s="1905"/>
      <c r="AL13" s="1905"/>
      <c r="AM13" s="1905"/>
      <c r="AN13" s="1905"/>
      <c r="AO13" s="1905"/>
      <c r="AP13" s="1905"/>
      <c r="AQ13" s="1905"/>
      <c r="AR13" s="1905"/>
      <c r="AS13" s="1905"/>
      <c r="AT13" s="1905"/>
      <c r="AU13" s="1905"/>
      <c r="AV13" s="1905"/>
      <c r="AW13" s="1905"/>
      <c r="AX13" s="1905"/>
      <c r="AY13" s="1905"/>
      <c r="AZ13" s="1905"/>
      <c r="BA13" s="1905"/>
      <c r="BB13" s="1905"/>
      <c r="BC13" s="1905"/>
      <c r="BD13" s="1905"/>
      <c r="BE13" s="1905"/>
      <c r="BF13" s="1905"/>
      <c r="BG13" s="1905"/>
      <c r="BH13" s="1905"/>
      <c r="BI13" s="301">
        <v>3420</v>
      </c>
      <c r="BJ13" s="1901">
        <f>BJ20+BJ31</f>
        <v>0</v>
      </c>
      <c r="BK13" s="1831"/>
      <c r="BL13" s="1831"/>
      <c r="BM13" s="1831"/>
      <c r="BN13" s="1831"/>
      <c r="BO13" s="1831"/>
      <c r="BP13" s="1831"/>
      <c r="BQ13" s="1831"/>
      <c r="BR13" s="1831"/>
      <c r="BS13" s="1831"/>
      <c r="BT13" s="1831"/>
      <c r="BU13" s="1831"/>
      <c r="BV13" s="1831"/>
      <c r="BW13" s="1831"/>
      <c r="BX13" s="1831"/>
      <c r="BY13" s="1831"/>
      <c r="BZ13" s="1831"/>
      <c r="CA13" s="1831"/>
      <c r="CB13" s="1831"/>
      <c r="CC13" s="1831"/>
      <c r="CD13" s="1831"/>
      <c r="CE13" s="1831"/>
      <c r="CF13" s="1831"/>
      <c r="CG13" s="1831">
        <f>CG20+CG31</f>
        <v>0</v>
      </c>
      <c r="CH13" s="1831"/>
      <c r="CI13" s="1831"/>
      <c r="CJ13" s="1831"/>
      <c r="CK13" s="1831"/>
      <c r="CL13" s="1831"/>
      <c r="CM13" s="1831"/>
      <c r="CN13" s="1831"/>
      <c r="CO13" s="1831"/>
      <c r="CP13" s="1831"/>
      <c r="CQ13" s="1831"/>
      <c r="CR13" s="1831"/>
      <c r="CS13" s="1831"/>
      <c r="CT13" s="1831"/>
      <c r="CU13" s="1831"/>
      <c r="CV13" s="1831"/>
      <c r="CW13" s="1831"/>
      <c r="CX13" s="1831"/>
      <c r="CY13" s="1831"/>
      <c r="CZ13" s="1831"/>
      <c r="DA13" s="1831"/>
      <c r="DB13" s="1831"/>
      <c r="DC13" s="1831"/>
      <c r="DD13" s="1831"/>
      <c r="DE13" s="1831"/>
      <c r="DF13" s="1831">
        <f>DF20+DF31</f>
        <v>0</v>
      </c>
      <c r="DG13" s="1831"/>
      <c r="DH13" s="1831"/>
      <c r="DI13" s="1831"/>
      <c r="DJ13" s="1831"/>
      <c r="DK13" s="1831"/>
      <c r="DL13" s="1831"/>
      <c r="DM13" s="1831"/>
      <c r="DN13" s="1831"/>
      <c r="DO13" s="1831"/>
      <c r="DP13" s="1831"/>
      <c r="DQ13" s="1831"/>
      <c r="DR13" s="1831"/>
      <c r="DS13" s="1831"/>
      <c r="DT13" s="1831"/>
      <c r="DU13" s="1831"/>
      <c r="DV13" s="1831"/>
      <c r="DW13" s="1831"/>
      <c r="DX13" s="1831"/>
      <c r="DY13" s="1831"/>
      <c r="DZ13" s="1831"/>
      <c r="EA13" s="1831"/>
      <c r="EB13" s="1831"/>
      <c r="EC13" s="1831"/>
      <c r="ED13" s="1831"/>
      <c r="EE13" s="1879">
        <f>SUM(BJ13:ED13)</f>
        <v>0</v>
      </c>
      <c r="EF13" s="1866"/>
      <c r="EG13" s="1866"/>
      <c r="EH13" s="1866"/>
      <c r="EI13" s="1866"/>
      <c r="EJ13" s="1866"/>
      <c r="EK13" s="1866"/>
      <c r="EL13" s="1866"/>
      <c r="EM13" s="1866"/>
      <c r="EN13" s="1866"/>
      <c r="EO13" s="1866"/>
      <c r="EP13" s="1866"/>
      <c r="EQ13" s="1866"/>
      <c r="ER13" s="1866"/>
      <c r="ES13" s="1866"/>
      <c r="ET13" s="1866"/>
      <c r="EU13" s="1866"/>
      <c r="EV13" s="1866"/>
      <c r="EW13" s="1866"/>
      <c r="EX13" s="1866"/>
      <c r="EY13" s="1866"/>
      <c r="EZ13" s="1866"/>
      <c r="FA13" s="1900"/>
    </row>
    <row r="14" spans="1:160" s="582" customFormat="1" ht="18.75" customHeight="1">
      <c r="A14" s="581" t="s">
        <v>213</v>
      </c>
      <c r="B14" s="299"/>
      <c r="C14" s="1898" t="s">
        <v>805</v>
      </c>
      <c r="D14" s="1898"/>
      <c r="E14" s="1898"/>
      <c r="F14" s="1898"/>
      <c r="G14" s="1898"/>
      <c r="H14" s="1898"/>
      <c r="I14" s="1898"/>
      <c r="J14" s="1898"/>
      <c r="K14" s="1898"/>
      <c r="L14" s="1898"/>
      <c r="M14" s="1898"/>
      <c r="N14" s="1898"/>
      <c r="O14" s="1898"/>
      <c r="P14" s="1898"/>
      <c r="Q14" s="1898"/>
      <c r="R14" s="1898"/>
      <c r="S14" s="1898"/>
      <c r="T14" s="1898"/>
      <c r="U14" s="1898"/>
      <c r="V14" s="1898"/>
      <c r="W14" s="1898"/>
      <c r="X14" s="1898"/>
      <c r="Y14" s="1898"/>
      <c r="Z14" s="1898"/>
      <c r="AA14" s="1898"/>
      <c r="AB14" s="1898"/>
      <c r="AC14" s="1898"/>
      <c r="AD14" s="1898"/>
      <c r="AE14" s="1898"/>
      <c r="AF14" s="1898"/>
      <c r="AG14" s="1898"/>
      <c r="AH14" s="1898"/>
      <c r="AI14" s="1898"/>
      <c r="AJ14" s="1898"/>
      <c r="AK14" s="1898"/>
      <c r="AL14" s="1898"/>
      <c r="AM14" s="1898"/>
      <c r="AN14" s="1898"/>
      <c r="AO14" s="1898"/>
      <c r="AP14" s="1898"/>
      <c r="AQ14" s="1898"/>
      <c r="AR14" s="1898"/>
      <c r="AS14" s="1898"/>
      <c r="AT14" s="1898"/>
      <c r="AU14" s="1898"/>
      <c r="AV14" s="1898"/>
      <c r="AW14" s="1898"/>
      <c r="AX14" s="1898"/>
      <c r="AY14" s="1898"/>
      <c r="AZ14" s="1898"/>
      <c r="BA14" s="1898"/>
      <c r="BB14" s="1898"/>
      <c r="BC14" s="1898"/>
      <c r="BD14" s="1898"/>
      <c r="BE14" s="1898"/>
      <c r="BF14" s="1898"/>
      <c r="BG14" s="1898"/>
      <c r="BH14" s="1898"/>
      <c r="BI14" s="414">
        <v>3500</v>
      </c>
      <c r="BJ14" s="1899">
        <f>SUM(BJ9:CF13)</f>
        <v>40676509</v>
      </c>
      <c r="BK14" s="1840"/>
      <c r="BL14" s="1840"/>
      <c r="BM14" s="1840"/>
      <c r="BN14" s="1840"/>
      <c r="BO14" s="1840"/>
      <c r="BP14" s="1840"/>
      <c r="BQ14" s="1840"/>
      <c r="BR14" s="1840"/>
      <c r="BS14" s="1840"/>
      <c r="BT14" s="1840"/>
      <c r="BU14" s="1840"/>
      <c r="BV14" s="1840"/>
      <c r="BW14" s="1840"/>
      <c r="BX14" s="1840"/>
      <c r="BY14" s="1840"/>
      <c r="BZ14" s="1840"/>
      <c r="CA14" s="1840"/>
      <c r="CB14" s="1840"/>
      <c r="CC14" s="1840"/>
      <c r="CD14" s="1840"/>
      <c r="CE14" s="1840"/>
      <c r="CF14" s="1840"/>
      <c r="CG14" s="1840">
        <f>SUM(CG9:DE13)</f>
        <v>5248320</v>
      </c>
      <c r="CH14" s="1840"/>
      <c r="CI14" s="1840"/>
      <c r="CJ14" s="1840"/>
      <c r="CK14" s="1840"/>
      <c r="CL14" s="1840"/>
      <c r="CM14" s="1840"/>
      <c r="CN14" s="1840"/>
      <c r="CO14" s="1840"/>
      <c r="CP14" s="1840"/>
      <c r="CQ14" s="1840"/>
      <c r="CR14" s="1840"/>
      <c r="CS14" s="1840"/>
      <c r="CT14" s="1840"/>
      <c r="CU14" s="1840"/>
      <c r="CV14" s="1840"/>
      <c r="CW14" s="1840"/>
      <c r="CX14" s="1840"/>
      <c r="CY14" s="1840"/>
      <c r="CZ14" s="1840"/>
      <c r="DA14" s="1840"/>
      <c r="DB14" s="1840"/>
      <c r="DC14" s="1840"/>
      <c r="DD14" s="1840"/>
      <c r="DE14" s="1840"/>
      <c r="DF14" s="1840">
        <f>SUM(DF9:ED13)</f>
        <v>0</v>
      </c>
      <c r="DG14" s="1840"/>
      <c r="DH14" s="1840"/>
      <c r="DI14" s="1840"/>
      <c r="DJ14" s="1840"/>
      <c r="DK14" s="1840"/>
      <c r="DL14" s="1840"/>
      <c r="DM14" s="1840"/>
      <c r="DN14" s="1840"/>
      <c r="DO14" s="1840"/>
      <c r="DP14" s="1840"/>
      <c r="DQ14" s="1840"/>
      <c r="DR14" s="1840"/>
      <c r="DS14" s="1840"/>
      <c r="DT14" s="1840"/>
      <c r="DU14" s="1840"/>
      <c r="DV14" s="1840"/>
      <c r="DW14" s="1840"/>
      <c r="DX14" s="1840"/>
      <c r="DY14" s="1840"/>
      <c r="DZ14" s="1840"/>
      <c r="EA14" s="1840"/>
      <c r="EB14" s="1840"/>
      <c r="EC14" s="1840"/>
      <c r="ED14" s="1840"/>
      <c r="EE14" s="1879">
        <f>SUM(BJ14:ED14)</f>
        <v>45924829</v>
      </c>
      <c r="EF14" s="1866"/>
      <c r="EG14" s="1866"/>
      <c r="EH14" s="1866"/>
      <c r="EI14" s="1866"/>
      <c r="EJ14" s="1866"/>
      <c r="EK14" s="1866"/>
      <c r="EL14" s="1866"/>
      <c r="EM14" s="1866"/>
      <c r="EN14" s="1866"/>
      <c r="EO14" s="1866"/>
      <c r="EP14" s="1866"/>
      <c r="EQ14" s="1866"/>
      <c r="ER14" s="1866"/>
      <c r="ES14" s="1866"/>
      <c r="ET14" s="1866"/>
      <c r="EU14" s="1866"/>
      <c r="EV14" s="1866"/>
      <c r="EW14" s="1866"/>
      <c r="EX14" s="1866"/>
      <c r="EY14" s="1866"/>
      <c r="EZ14" s="1866"/>
      <c r="FA14" s="1900"/>
    </row>
    <row r="15" spans="1:160" s="130" customFormat="1" ht="12">
      <c r="A15" s="495"/>
      <c r="B15" s="400"/>
      <c r="C15" s="1855" t="s">
        <v>406</v>
      </c>
      <c r="D15" s="1855"/>
      <c r="E15" s="1855"/>
      <c r="F15" s="1855"/>
      <c r="G15" s="1855"/>
      <c r="H15" s="1855"/>
      <c r="I15" s="1855"/>
      <c r="J15" s="1855"/>
      <c r="K15" s="1855"/>
      <c r="L15" s="1855"/>
      <c r="M15" s="1855"/>
      <c r="N15" s="1855"/>
      <c r="O15" s="1855"/>
      <c r="P15" s="1855"/>
      <c r="Q15" s="1855"/>
      <c r="R15" s="1855"/>
      <c r="S15" s="1855"/>
      <c r="T15" s="1855"/>
      <c r="U15" s="1855"/>
      <c r="V15" s="1855"/>
      <c r="W15" s="1855"/>
      <c r="X15" s="1855"/>
      <c r="Y15" s="1855"/>
      <c r="Z15" s="1855"/>
      <c r="AA15" s="1855"/>
      <c r="AB15" s="1855"/>
      <c r="AC15" s="1855"/>
      <c r="AD15" s="1855"/>
      <c r="AE15" s="1855"/>
      <c r="AF15" s="1855"/>
      <c r="AG15" s="1855"/>
      <c r="AH15" s="1855"/>
      <c r="AI15" s="1855"/>
      <c r="AJ15" s="1855"/>
      <c r="AK15" s="1855"/>
      <c r="AL15" s="1855"/>
      <c r="AM15" s="1855"/>
      <c r="AN15" s="1855"/>
      <c r="AO15" s="1855"/>
      <c r="AP15" s="1855"/>
      <c r="AQ15" s="1855"/>
      <c r="AR15" s="1855"/>
      <c r="AS15" s="1855"/>
      <c r="AT15" s="1855"/>
      <c r="AU15" s="1855"/>
      <c r="AV15" s="1855"/>
      <c r="AW15" s="1855"/>
      <c r="AX15" s="1855"/>
      <c r="AY15" s="1855"/>
      <c r="AZ15" s="1855"/>
      <c r="BA15" s="1855"/>
      <c r="BB15" s="1855"/>
      <c r="BC15" s="1855"/>
      <c r="BD15" s="1855"/>
      <c r="BE15" s="1855"/>
      <c r="BF15" s="1855"/>
      <c r="BG15" s="1855"/>
      <c r="BH15" s="1855"/>
      <c r="BI15" s="1829">
        <v>3401</v>
      </c>
      <c r="BJ15" s="1926">
        <v>3634541</v>
      </c>
      <c r="BK15" s="1812"/>
      <c r="BL15" s="1812"/>
      <c r="BM15" s="1812"/>
      <c r="BN15" s="1812"/>
      <c r="BO15" s="1812"/>
      <c r="BP15" s="1812"/>
      <c r="BQ15" s="1812"/>
      <c r="BR15" s="1812"/>
      <c r="BS15" s="1812"/>
      <c r="BT15" s="1812"/>
      <c r="BU15" s="1812"/>
      <c r="BV15" s="1812"/>
      <c r="BW15" s="1812"/>
      <c r="BX15" s="1812"/>
      <c r="BY15" s="1812"/>
      <c r="BZ15" s="1812"/>
      <c r="CA15" s="1812"/>
      <c r="CB15" s="1812"/>
      <c r="CC15" s="1812"/>
      <c r="CD15" s="1812"/>
      <c r="CE15" s="1812"/>
      <c r="CF15" s="1813"/>
      <c r="CG15" s="1811">
        <v>4647184</v>
      </c>
      <c r="CH15" s="1812"/>
      <c r="CI15" s="1812"/>
      <c r="CJ15" s="1812"/>
      <c r="CK15" s="1812"/>
      <c r="CL15" s="1812"/>
      <c r="CM15" s="1812"/>
      <c r="CN15" s="1812"/>
      <c r="CO15" s="1812"/>
      <c r="CP15" s="1812"/>
      <c r="CQ15" s="1812"/>
      <c r="CR15" s="1812"/>
      <c r="CS15" s="1812"/>
      <c r="CT15" s="1812"/>
      <c r="CU15" s="1812"/>
      <c r="CV15" s="1812"/>
      <c r="CW15" s="1812"/>
      <c r="CX15" s="1812"/>
      <c r="CY15" s="1812"/>
      <c r="CZ15" s="1812"/>
      <c r="DA15" s="1812"/>
      <c r="DB15" s="1812"/>
      <c r="DC15" s="1812"/>
      <c r="DD15" s="1812"/>
      <c r="DE15" s="1813"/>
      <c r="DF15" s="1811">
        <v>0</v>
      </c>
      <c r="DG15" s="1812"/>
      <c r="DH15" s="1812"/>
      <c r="DI15" s="1812"/>
      <c r="DJ15" s="1812"/>
      <c r="DK15" s="1812"/>
      <c r="DL15" s="1812"/>
      <c r="DM15" s="1812"/>
      <c r="DN15" s="1812"/>
      <c r="DO15" s="1812"/>
      <c r="DP15" s="1812"/>
      <c r="DQ15" s="1812"/>
      <c r="DR15" s="1812"/>
      <c r="DS15" s="1812"/>
      <c r="DT15" s="1812"/>
      <c r="DU15" s="1812"/>
      <c r="DV15" s="1812"/>
      <c r="DW15" s="1812"/>
      <c r="DX15" s="1812"/>
      <c r="DY15" s="1812"/>
      <c r="DZ15" s="1812"/>
      <c r="EA15" s="1812"/>
      <c r="EB15" s="1812"/>
      <c r="EC15" s="1812"/>
      <c r="ED15" s="1813"/>
      <c r="EE15" s="1872">
        <f>SUM(BJ15:ED17)</f>
        <v>8281725</v>
      </c>
      <c r="EF15" s="1863"/>
      <c r="EG15" s="1863"/>
      <c r="EH15" s="1863"/>
      <c r="EI15" s="1863"/>
      <c r="EJ15" s="1863"/>
      <c r="EK15" s="1863"/>
      <c r="EL15" s="1863"/>
      <c r="EM15" s="1863"/>
      <c r="EN15" s="1863"/>
      <c r="EO15" s="1863"/>
      <c r="EP15" s="1863"/>
      <c r="EQ15" s="1863"/>
      <c r="ER15" s="1863"/>
      <c r="ES15" s="1863"/>
      <c r="ET15" s="1863"/>
      <c r="EU15" s="1863"/>
      <c r="EV15" s="1863"/>
      <c r="EW15" s="1863"/>
      <c r="EX15" s="1863"/>
      <c r="EY15" s="1863"/>
      <c r="EZ15" s="1863"/>
      <c r="FA15" s="1874"/>
    </row>
    <row r="16" spans="1:160" s="130" customFormat="1" ht="27" customHeight="1">
      <c r="A16" s="495"/>
      <c r="B16" s="1903" t="s">
        <v>807</v>
      </c>
      <c r="C16" s="1904"/>
      <c r="D16" s="1904"/>
      <c r="E16" s="1904"/>
      <c r="F16" s="1904"/>
      <c r="G16" s="1904"/>
      <c r="H16" s="1904"/>
      <c r="I16" s="1904"/>
      <c r="J16" s="1904"/>
      <c r="K16" s="1904"/>
      <c r="L16" s="1904"/>
      <c r="M16" s="1904"/>
      <c r="N16" s="1904"/>
      <c r="O16" s="1904"/>
      <c r="P16" s="1904"/>
      <c r="Q16" s="1904"/>
      <c r="R16" s="1904"/>
      <c r="S16" s="1904"/>
      <c r="T16" s="1904"/>
      <c r="U16" s="1904"/>
      <c r="V16" s="1904"/>
      <c r="W16" s="1904"/>
      <c r="X16" s="1904"/>
      <c r="Y16" s="1904"/>
      <c r="Z16" s="1904"/>
      <c r="AA16" s="1904"/>
      <c r="AB16" s="1904"/>
      <c r="AC16" s="1904"/>
      <c r="AD16" s="1904"/>
      <c r="AE16" s="1904"/>
      <c r="AF16" s="1904"/>
      <c r="AG16" s="1904"/>
      <c r="AH16" s="1904"/>
      <c r="AI16" s="1904"/>
      <c r="AJ16" s="1904"/>
      <c r="AK16" s="1904"/>
      <c r="AL16" s="1904"/>
      <c r="AM16" s="1904"/>
      <c r="AN16" s="1904"/>
      <c r="AO16" s="1904"/>
      <c r="AP16" s="1904"/>
      <c r="AQ16" s="1904"/>
      <c r="AR16" s="1904"/>
      <c r="AS16" s="1904"/>
      <c r="AT16" s="1904"/>
      <c r="AU16" s="1904"/>
      <c r="AV16" s="1904"/>
      <c r="AW16" s="1904"/>
      <c r="AX16" s="1904"/>
      <c r="AY16" s="1904"/>
      <c r="AZ16" s="1904"/>
      <c r="BA16" s="1904"/>
      <c r="BB16" s="1904"/>
      <c r="BC16" s="1904"/>
      <c r="BD16" s="1904"/>
      <c r="BE16" s="1904"/>
      <c r="BF16" s="1904"/>
      <c r="BG16" s="1904"/>
      <c r="BH16" s="1904"/>
      <c r="BI16" s="1906"/>
      <c r="BJ16" s="1927"/>
      <c r="BK16" s="1928"/>
      <c r="BL16" s="1928"/>
      <c r="BM16" s="1928"/>
      <c r="BN16" s="1928"/>
      <c r="BO16" s="1928"/>
      <c r="BP16" s="1928"/>
      <c r="BQ16" s="1928"/>
      <c r="BR16" s="1928"/>
      <c r="BS16" s="1928"/>
      <c r="BT16" s="1928"/>
      <c r="BU16" s="1928"/>
      <c r="BV16" s="1928"/>
      <c r="BW16" s="1928"/>
      <c r="BX16" s="1928"/>
      <c r="BY16" s="1928"/>
      <c r="BZ16" s="1928"/>
      <c r="CA16" s="1928"/>
      <c r="CB16" s="1928"/>
      <c r="CC16" s="1928"/>
      <c r="CD16" s="1928"/>
      <c r="CE16" s="1928"/>
      <c r="CF16" s="1929"/>
      <c r="CG16" s="1931"/>
      <c r="CH16" s="1928"/>
      <c r="CI16" s="1928"/>
      <c r="CJ16" s="1928"/>
      <c r="CK16" s="1928"/>
      <c r="CL16" s="1928"/>
      <c r="CM16" s="1928"/>
      <c r="CN16" s="1928"/>
      <c r="CO16" s="1928"/>
      <c r="CP16" s="1928"/>
      <c r="CQ16" s="1928"/>
      <c r="CR16" s="1928"/>
      <c r="CS16" s="1928"/>
      <c r="CT16" s="1928"/>
      <c r="CU16" s="1928"/>
      <c r="CV16" s="1928"/>
      <c r="CW16" s="1928"/>
      <c r="CX16" s="1928"/>
      <c r="CY16" s="1928"/>
      <c r="CZ16" s="1928"/>
      <c r="DA16" s="1928"/>
      <c r="DB16" s="1928"/>
      <c r="DC16" s="1928"/>
      <c r="DD16" s="1928"/>
      <c r="DE16" s="1929"/>
      <c r="DF16" s="1931"/>
      <c r="DG16" s="1928"/>
      <c r="DH16" s="1928"/>
      <c r="DI16" s="1928"/>
      <c r="DJ16" s="1928"/>
      <c r="DK16" s="1928"/>
      <c r="DL16" s="1928"/>
      <c r="DM16" s="1928"/>
      <c r="DN16" s="1928"/>
      <c r="DO16" s="1928"/>
      <c r="DP16" s="1928"/>
      <c r="DQ16" s="1928"/>
      <c r="DR16" s="1928"/>
      <c r="DS16" s="1928"/>
      <c r="DT16" s="1928"/>
      <c r="DU16" s="1928"/>
      <c r="DV16" s="1928"/>
      <c r="DW16" s="1928"/>
      <c r="DX16" s="1928"/>
      <c r="DY16" s="1928"/>
      <c r="DZ16" s="1928"/>
      <c r="EA16" s="1928"/>
      <c r="EB16" s="1928"/>
      <c r="EC16" s="1928"/>
      <c r="ED16" s="1929"/>
      <c r="EE16" s="1825"/>
      <c r="EF16" s="1826"/>
      <c r="EG16" s="1826"/>
      <c r="EH16" s="1826"/>
      <c r="EI16" s="1826"/>
      <c r="EJ16" s="1826"/>
      <c r="EK16" s="1826"/>
      <c r="EL16" s="1826"/>
      <c r="EM16" s="1826"/>
      <c r="EN16" s="1826"/>
      <c r="EO16" s="1826"/>
      <c r="EP16" s="1826"/>
      <c r="EQ16" s="1826"/>
      <c r="ER16" s="1826"/>
      <c r="ES16" s="1826"/>
      <c r="ET16" s="1826"/>
      <c r="EU16" s="1826"/>
      <c r="EV16" s="1826"/>
      <c r="EW16" s="1826"/>
      <c r="EX16" s="1826"/>
      <c r="EY16" s="1826"/>
      <c r="EZ16" s="1826"/>
      <c r="FA16" s="1827"/>
    </row>
    <row r="17" spans="1:157" s="582" customFormat="1">
      <c r="A17" s="581"/>
      <c r="B17" s="299"/>
      <c r="C17" s="1898" t="s">
        <v>801</v>
      </c>
      <c r="D17" s="1898"/>
      <c r="E17" s="1898"/>
      <c r="F17" s="1898"/>
      <c r="G17" s="1898"/>
      <c r="H17" s="1898"/>
      <c r="I17" s="1898"/>
      <c r="J17" s="1898"/>
      <c r="K17" s="1898"/>
      <c r="L17" s="1898"/>
      <c r="M17" s="1898"/>
      <c r="N17" s="1898"/>
      <c r="O17" s="1898"/>
      <c r="P17" s="1898"/>
      <c r="Q17" s="1898"/>
      <c r="R17" s="1898"/>
      <c r="S17" s="1898"/>
      <c r="T17" s="1898"/>
      <c r="U17" s="1898"/>
      <c r="V17" s="1898"/>
      <c r="W17" s="1898"/>
      <c r="X17" s="1898"/>
      <c r="Y17" s="1898"/>
      <c r="Z17" s="1898"/>
      <c r="AA17" s="1898"/>
      <c r="AB17" s="1898"/>
      <c r="AC17" s="1898"/>
      <c r="AD17" s="1898"/>
      <c r="AE17" s="1898"/>
      <c r="AF17" s="1898"/>
      <c r="AG17" s="1898"/>
      <c r="AH17" s="1898"/>
      <c r="AI17" s="1898"/>
      <c r="AJ17" s="1898"/>
      <c r="AK17" s="1898"/>
      <c r="AL17" s="1898"/>
      <c r="AM17" s="1898"/>
      <c r="AN17" s="1898"/>
      <c r="AO17" s="1898"/>
      <c r="AP17" s="1898"/>
      <c r="AQ17" s="1898"/>
      <c r="AR17" s="1898"/>
      <c r="AS17" s="1898"/>
      <c r="AT17" s="1898"/>
      <c r="AU17" s="1898"/>
      <c r="AV17" s="1898"/>
      <c r="AW17" s="1898"/>
      <c r="AX17" s="1898"/>
      <c r="AY17" s="1898"/>
      <c r="AZ17" s="1898"/>
      <c r="BA17" s="1898"/>
      <c r="BB17" s="1898"/>
      <c r="BC17" s="1898"/>
      <c r="BD17" s="1898"/>
      <c r="BE17" s="1898"/>
      <c r="BF17" s="1898"/>
      <c r="BG17" s="1898"/>
      <c r="BH17" s="1898"/>
      <c r="BI17" s="1907"/>
      <c r="BJ17" s="1930"/>
      <c r="BK17" s="1011"/>
      <c r="BL17" s="1011"/>
      <c r="BM17" s="1011"/>
      <c r="BN17" s="1011"/>
      <c r="BO17" s="1011"/>
      <c r="BP17" s="1011"/>
      <c r="BQ17" s="1011"/>
      <c r="BR17" s="1011"/>
      <c r="BS17" s="1011"/>
      <c r="BT17" s="1011"/>
      <c r="BU17" s="1011"/>
      <c r="BV17" s="1011"/>
      <c r="BW17" s="1011"/>
      <c r="BX17" s="1011"/>
      <c r="BY17" s="1011"/>
      <c r="BZ17" s="1011"/>
      <c r="CA17" s="1011"/>
      <c r="CB17" s="1011"/>
      <c r="CC17" s="1011"/>
      <c r="CD17" s="1011"/>
      <c r="CE17" s="1011"/>
      <c r="CF17" s="1815"/>
      <c r="CG17" s="1814"/>
      <c r="CH17" s="1011"/>
      <c r="CI17" s="1011"/>
      <c r="CJ17" s="1011"/>
      <c r="CK17" s="1011"/>
      <c r="CL17" s="1011"/>
      <c r="CM17" s="1011"/>
      <c r="CN17" s="1011"/>
      <c r="CO17" s="1011"/>
      <c r="CP17" s="1011"/>
      <c r="CQ17" s="1011"/>
      <c r="CR17" s="1011"/>
      <c r="CS17" s="1011"/>
      <c r="CT17" s="1011"/>
      <c r="CU17" s="1011"/>
      <c r="CV17" s="1011"/>
      <c r="CW17" s="1011"/>
      <c r="CX17" s="1011"/>
      <c r="CY17" s="1011"/>
      <c r="CZ17" s="1011"/>
      <c r="DA17" s="1011"/>
      <c r="DB17" s="1011"/>
      <c r="DC17" s="1011"/>
      <c r="DD17" s="1011"/>
      <c r="DE17" s="1815"/>
      <c r="DF17" s="1814"/>
      <c r="DG17" s="1011"/>
      <c r="DH17" s="1011"/>
      <c r="DI17" s="1011"/>
      <c r="DJ17" s="1011"/>
      <c r="DK17" s="1011"/>
      <c r="DL17" s="1011"/>
      <c r="DM17" s="1011"/>
      <c r="DN17" s="1011"/>
      <c r="DO17" s="1011"/>
      <c r="DP17" s="1011"/>
      <c r="DQ17" s="1011"/>
      <c r="DR17" s="1011"/>
      <c r="DS17" s="1011"/>
      <c r="DT17" s="1011"/>
      <c r="DU17" s="1011"/>
      <c r="DV17" s="1011"/>
      <c r="DW17" s="1011"/>
      <c r="DX17" s="1011"/>
      <c r="DY17" s="1011"/>
      <c r="DZ17" s="1011"/>
      <c r="EA17" s="1011"/>
      <c r="EB17" s="1011"/>
      <c r="EC17" s="1011"/>
      <c r="ED17" s="1815"/>
      <c r="EE17" s="1766"/>
      <c r="EF17" s="1767"/>
      <c r="EG17" s="1767"/>
      <c r="EH17" s="1767"/>
      <c r="EI17" s="1767"/>
      <c r="EJ17" s="1767"/>
      <c r="EK17" s="1767"/>
      <c r="EL17" s="1767"/>
      <c r="EM17" s="1767"/>
      <c r="EN17" s="1767"/>
      <c r="EO17" s="1767"/>
      <c r="EP17" s="1767"/>
      <c r="EQ17" s="1767"/>
      <c r="ER17" s="1767"/>
      <c r="ES17" s="1767"/>
      <c r="ET17" s="1767"/>
      <c r="EU17" s="1767"/>
      <c r="EV17" s="1767"/>
      <c r="EW17" s="1767"/>
      <c r="EX17" s="1767"/>
      <c r="EY17" s="1767"/>
      <c r="EZ17" s="1767"/>
      <c r="FA17" s="1770"/>
    </row>
    <row r="18" spans="1:157" s="582" customFormat="1" ht="18.75" customHeight="1">
      <c r="A18" s="581"/>
      <c r="B18" s="299"/>
      <c r="C18" s="1898" t="s">
        <v>802</v>
      </c>
      <c r="D18" s="1898"/>
      <c r="E18" s="1898"/>
      <c r="F18" s="1898"/>
      <c r="G18" s="1898"/>
      <c r="H18" s="1898"/>
      <c r="I18" s="1898"/>
      <c r="J18" s="1898"/>
      <c r="K18" s="1898"/>
      <c r="L18" s="1898"/>
      <c r="M18" s="1898"/>
      <c r="N18" s="1898"/>
      <c r="O18" s="1898"/>
      <c r="P18" s="1898"/>
      <c r="Q18" s="1898"/>
      <c r="R18" s="1898"/>
      <c r="S18" s="1898"/>
      <c r="T18" s="1898"/>
      <c r="U18" s="1898"/>
      <c r="V18" s="1898"/>
      <c r="W18" s="1898"/>
      <c r="X18" s="1898"/>
      <c r="Y18" s="1898"/>
      <c r="Z18" s="1898"/>
      <c r="AA18" s="1898"/>
      <c r="AB18" s="1898"/>
      <c r="AC18" s="1898"/>
      <c r="AD18" s="1898"/>
      <c r="AE18" s="1898"/>
      <c r="AF18" s="1898"/>
      <c r="AG18" s="1898"/>
      <c r="AH18" s="1898"/>
      <c r="AI18" s="1898"/>
      <c r="AJ18" s="1898"/>
      <c r="AK18" s="1898"/>
      <c r="AL18" s="1898"/>
      <c r="AM18" s="1898"/>
      <c r="AN18" s="1898"/>
      <c r="AO18" s="1898"/>
      <c r="AP18" s="1898"/>
      <c r="AQ18" s="1898"/>
      <c r="AR18" s="1898"/>
      <c r="AS18" s="1898"/>
      <c r="AT18" s="1898"/>
      <c r="AU18" s="1898"/>
      <c r="AV18" s="1898"/>
      <c r="AW18" s="1898"/>
      <c r="AX18" s="1898"/>
      <c r="AY18" s="1898"/>
      <c r="AZ18" s="1898"/>
      <c r="BA18" s="1898"/>
      <c r="BB18" s="1898"/>
      <c r="BC18" s="1898"/>
      <c r="BD18" s="1898"/>
      <c r="BE18" s="1898"/>
      <c r="BF18" s="1898"/>
      <c r="BG18" s="1898"/>
      <c r="BH18" s="1898"/>
      <c r="BI18" s="1829">
        <v>3411</v>
      </c>
      <c r="BJ18" s="1925">
        <v>-558007</v>
      </c>
      <c r="BK18" s="1810"/>
      <c r="BL18" s="1810"/>
      <c r="BM18" s="1810"/>
      <c r="BN18" s="1810"/>
      <c r="BO18" s="1810"/>
      <c r="BP18" s="1810"/>
      <c r="BQ18" s="1810"/>
      <c r="BR18" s="1810"/>
      <c r="BS18" s="1810"/>
      <c r="BT18" s="1810"/>
      <c r="BU18" s="1810"/>
      <c r="BV18" s="1810"/>
      <c r="BW18" s="1810"/>
      <c r="BX18" s="1810"/>
      <c r="BY18" s="1810"/>
      <c r="BZ18" s="1810"/>
      <c r="CA18" s="1810"/>
      <c r="CB18" s="1810"/>
      <c r="CC18" s="1810"/>
      <c r="CD18" s="1810"/>
      <c r="CE18" s="1810"/>
      <c r="CF18" s="1810"/>
      <c r="CG18" s="1810">
        <v>534897</v>
      </c>
      <c r="CH18" s="1810"/>
      <c r="CI18" s="1810"/>
      <c r="CJ18" s="1810"/>
      <c r="CK18" s="1810"/>
      <c r="CL18" s="1810"/>
      <c r="CM18" s="1810"/>
      <c r="CN18" s="1810"/>
      <c r="CO18" s="1810"/>
      <c r="CP18" s="1810"/>
      <c r="CQ18" s="1810"/>
      <c r="CR18" s="1810"/>
      <c r="CS18" s="1810"/>
      <c r="CT18" s="1810"/>
      <c r="CU18" s="1810"/>
      <c r="CV18" s="1810"/>
      <c r="CW18" s="1810"/>
      <c r="CX18" s="1810"/>
      <c r="CY18" s="1810"/>
      <c r="CZ18" s="1810"/>
      <c r="DA18" s="1810"/>
      <c r="DB18" s="1810"/>
      <c r="DC18" s="1810"/>
      <c r="DD18" s="1810"/>
      <c r="DE18" s="1810"/>
      <c r="DF18" s="1773">
        <v>0</v>
      </c>
      <c r="DG18" s="1773"/>
      <c r="DH18" s="1773"/>
      <c r="DI18" s="1773"/>
      <c r="DJ18" s="1773"/>
      <c r="DK18" s="1773"/>
      <c r="DL18" s="1773"/>
      <c r="DM18" s="1773"/>
      <c r="DN18" s="1773"/>
      <c r="DO18" s="1773"/>
      <c r="DP18" s="1773"/>
      <c r="DQ18" s="1773"/>
      <c r="DR18" s="1773"/>
      <c r="DS18" s="1773"/>
      <c r="DT18" s="1773"/>
      <c r="DU18" s="1773"/>
      <c r="DV18" s="1773"/>
      <c r="DW18" s="1773"/>
      <c r="DX18" s="1773"/>
      <c r="DY18" s="1773"/>
      <c r="DZ18" s="1773"/>
      <c r="EA18" s="1773"/>
      <c r="EB18" s="1773"/>
      <c r="EC18" s="1773"/>
      <c r="ED18" s="1773"/>
      <c r="EE18" s="1831">
        <f>SUM(BJ18:ED19)</f>
        <v>-23110</v>
      </c>
      <c r="EF18" s="1831"/>
      <c r="EG18" s="1831"/>
      <c r="EH18" s="1831"/>
      <c r="EI18" s="1831"/>
      <c r="EJ18" s="1831"/>
      <c r="EK18" s="1831"/>
      <c r="EL18" s="1831"/>
      <c r="EM18" s="1831"/>
      <c r="EN18" s="1831"/>
      <c r="EO18" s="1831"/>
      <c r="EP18" s="1831"/>
      <c r="EQ18" s="1831"/>
      <c r="ER18" s="1831"/>
      <c r="ES18" s="1831"/>
      <c r="ET18" s="1831"/>
      <c r="EU18" s="1831"/>
      <c r="EV18" s="1831"/>
      <c r="EW18" s="1831"/>
      <c r="EX18" s="1831"/>
      <c r="EY18" s="1831"/>
      <c r="EZ18" s="1831"/>
      <c r="FA18" s="1832"/>
    </row>
    <row r="19" spans="1:157" s="130" customFormat="1" ht="18.75" customHeight="1">
      <c r="A19" s="495"/>
      <c r="B19" s="300"/>
      <c r="C19" s="1905" t="s">
        <v>803</v>
      </c>
      <c r="D19" s="1905"/>
      <c r="E19" s="1905"/>
      <c r="F19" s="1905"/>
      <c r="G19" s="1905"/>
      <c r="H19" s="1905"/>
      <c r="I19" s="1905"/>
      <c r="J19" s="1905"/>
      <c r="K19" s="1905"/>
      <c r="L19" s="1905"/>
      <c r="M19" s="1905"/>
      <c r="N19" s="1905"/>
      <c r="O19" s="1905"/>
      <c r="P19" s="1905"/>
      <c r="Q19" s="1905"/>
      <c r="R19" s="1905"/>
      <c r="S19" s="1905"/>
      <c r="T19" s="1905"/>
      <c r="U19" s="1905"/>
      <c r="V19" s="1905"/>
      <c r="W19" s="1905"/>
      <c r="X19" s="1905"/>
      <c r="Y19" s="1905"/>
      <c r="Z19" s="1905"/>
      <c r="AA19" s="1905"/>
      <c r="AB19" s="1905"/>
      <c r="AC19" s="1905"/>
      <c r="AD19" s="1905"/>
      <c r="AE19" s="1905"/>
      <c r="AF19" s="1905"/>
      <c r="AG19" s="1905"/>
      <c r="AH19" s="1905"/>
      <c r="AI19" s="1905"/>
      <c r="AJ19" s="1905"/>
      <c r="AK19" s="1905"/>
      <c r="AL19" s="1905"/>
      <c r="AM19" s="1905"/>
      <c r="AN19" s="1905"/>
      <c r="AO19" s="1905"/>
      <c r="AP19" s="1905"/>
      <c r="AQ19" s="1905"/>
      <c r="AR19" s="1905"/>
      <c r="AS19" s="1905"/>
      <c r="AT19" s="1905"/>
      <c r="AU19" s="1905"/>
      <c r="AV19" s="1905"/>
      <c r="AW19" s="1905"/>
      <c r="AX19" s="1905"/>
      <c r="AY19" s="1905"/>
      <c r="AZ19" s="1905"/>
      <c r="BA19" s="1905"/>
      <c r="BB19" s="1905"/>
      <c r="BC19" s="1905"/>
      <c r="BD19" s="1905"/>
      <c r="BE19" s="1905"/>
      <c r="BF19" s="1905"/>
      <c r="BG19" s="1905"/>
      <c r="BH19" s="1905"/>
      <c r="BI19" s="1906"/>
      <c r="BJ19" s="1925"/>
      <c r="BK19" s="1810"/>
      <c r="BL19" s="1810"/>
      <c r="BM19" s="1810"/>
      <c r="BN19" s="1810"/>
      <c r="BO19" s="1810"/>
      <c r="BP19" s="1810"/>
      <c r="BQ19" s="1810"/>
      <c r="BR19" s="1810"/>
      <c r="BS19" s="1810"/>
      <c r="BT19" s="1810"/>
      <c r="BU19" s="1810"/>
      <c r="BV19" s="1810"/>
      <c r="BW19" s="1810"/>
      <c r="BX19" s="1810"/>
      <c r="BY19" s="1810"/>
      <c r="BZ19" s="1810"/>
      <c r="CA19" s="1810"/>
      <c r="CB19" s="1810"/>
      <c r="CC19" s="1810"/>
      <c r="CD19" s="1810"/>
      <c r="CE19" s="1810"/>
      <c r="CF19" s="1810"/>
      <c r="CG19" s="1810"/>
      <c r="CH19" s="1810"/>
      <c r="CI19" s="1810"/>
      <c r="CJ19" s="1810"/>
      <c r="CK19" s="1810"/>
      <c r="CL19" s="1810"/>
      <c r="CM19" s="1810"/>
      <c r="CN19" s="1810"/>
      <c r="CO19" s="1810"/>
      <c r="CP19" s="1810"/>
      <c r="CQ19" s="1810"/>
      <c r="CR19" s="1810"/>
      <c r="CS19" s="1810"/>
      <c r="CT19" s="1810"/>
      <c r="CU19" s="1810"/>
      <c r="CV19" s="1810"/>
      <c r="CW19" s="1810"/>
      <c r="CX19" s="1810"/>
      <c r="CY19" s="1810"/>
      <c r="CZ19" s="1810"/>
      <c r="DA19" s="1810"/>
      <c r="DB19" s="1810"/>
      <c r="DC19" s="1810"/>
      <c r="DD19" s="1810"/>
      <c r="DE19" s="1810"/>
      <c r="DF19" s="1773"/>
      <c r="DG19" s="1773"/>
      <c r="DH19" s="1773"/>
      <c r="DI19" s="1773"/>
      <c r="DJ19" s="1773"/>
      <c r="DK19" s="1773"/>
      <c r="DL19" s="1773"/>
      <c r="DM19" s="1773"/>
      <c r="DN19" s="1773"/>
      <c r="DO19" s="1773"/>
      <c r="DP19" s="1773"/>
      <c r="DQ19" s="1773"/>
      <c r="DR19" s="1773"/>
      <c r="DS19" s="1773"/>
      <c r="DT19" s="1773"/>
      <c r="DU19" s="1773"/>
      <c r="DV19" s="1773"/>
      <c r="DW19" s="1773"/>
      <c r="DX19" s="1773"/>
      <c r="DY19" s="1773"/>
      <c r="DZ19" s="1773"/>
      <c r="EA19" s="1773"/>
      <c r="EB19" s="1773"/>
      <c r="EC19" s="1773"/>
      <c r="ED19" s="1773"/>
      <c r="EE19" s="1831"/>
      <c r="EF19" s="1831"/>
      <c r="EG19" s="1831"/>
      <c r="EH19" s="1831"/>
      <c r="EI19" s="1831"/>
      <c r="EJ19" s="1831"/>
      <c r="EK19" s="1831"/>
      <c r="EL19" s="1831"/>
      <c r="EM19" s="1831"/>
      <c r="EN19" s="1831"/>
      <c r="EO19" s="1831"/>
      <c r="EP19" s="1831"/>
      <c r="EQ19" s="1831"/>
      <c r="ER19" s="1831"/>
      <c r="ES19" s="1831"/>
      <c r="ET19" s="1831"/>
      <c r="EU19" s="1831"/>
      <c r="EV19" s="1831"/>
      <c r="EW19" s="1831"/>
      <c r="EX19" s="1831"/>
      <c r="EY19" s="1831"/>
      <c r="EZ19" s="1831"/>
      <c r="FA19" s="1832"/>
    </row>
    <row r="20" spans="1:157" s="130" customFormat="1" ht="18.75" customHeight="1">
      <c r="A20" s="495"/>
      <c r="B20" s="300"/>
      <c r="C20" s="1905" t="s">
        <v>804</v>
      </c>
      <c r="D20" s="1905"/>
      <c r="E20" s="1905"/>
      <c r="F20" s="1905"/>
      <c r="G20" s="1905"/>
      <c r="H20" s="1905"/>
      <c r="I20" s="1905"/>
      <c r="J20" s="1905"/>
      <c r="K20" s="1905"/>
      <c r="L20" s="1905"/>
      <c r="M20" s="1905"/>
      <c r="N20" s="1905"/>
      <c r="O20" s="1905"/>
      <c r="P20" s="1905"/>
      <c r="Q20" s="1905"/>
      <c r="R20" s="1905"/>
      <c r="S20" s="1905"/>
      <c r="T20" s="1905"/>
      <c r="U20" s="1905"/>
      <c r="V20" s="1905"/>
      <c r="W20" s="1905"/>
      <c r="X20" s="1905"/>
      <c r="Y20" s="1905"/>
      <c r="Z20" s="1905"/>
      <c r="AA20" s="1905"/>
      <c r="AB20" s="1905"/>
      <c r="AC20" s="1905"/>
      <c r="AD20" s="1905"/>
      <c r="AE20" s="1905"/>
      <c r="AF20" s="1905"/>
      <c r="AG20" s="1905"/>
      <c r="AH20" s="1905"/>
      <c r="AI20" s="1905"/>
      <c r="AJ20" s="1905"/>
      <c r="AK20" s="1905"/>
      <c r="AL20" s="1905"/>
      <c r="AM20" s="1905"/>
      <c r="AN20" s="1905"/>
      <c r="AO20" s="1905"/>
      <c r="AP20" s="1905"/>
      <c r="AQ20" s="1905"/>
      <c r="AR20" s="1905"/>
      <c r="AS20" s="1905"/>
      <c r="AT20" s="1905"/>
      <c r="AU20" s="1905"/>
      <c r="AV20" s="1905"/>
      <c r="AW20" s="1905"/>
      <c r="AX20" s="1905"/>
      <c r="AY20" s="1905"/>
      <c r="AZ20" s="1905"/>
      <c r="BA20" s="1905"/>
      <c r="BB20" s="1905"/>
      <c r="BC20" s="1905"/>
      <c r="BD20" s="1905"/>
      <c r="BE20" s="1905"/>
      <c r="BF20" s="1905"/>
      <c r="BG20" s="1905"/>
      <c r="BH20" s="1905"/>
      <c r="BI20" s="414">
        <v>3421</v>
      </c>
      <c r="BJ20" s="1925">
        <v>0</v>
      </c>
      <c r="BK20" s="1810"/>
      <c r="BL20" s="1810"/>
      <c r="BM20" s="1810"/>
      <c r="BN20" s="1810"/>
      <c r="BO20" s="1810"/>
      <c r="BP20" s="1810"/>
      <c r="BQ20" s="1810"/>
      <c r="BR20" s="1810"/>
      <c r="BS20" s="1810"/>
      <c r="BT20" s="1810"/>
      <c r="BU20" s="1810"/>
      <c r="BV20" s="1810"/>
      <c r="BW20" s="1810"/>
      <c r="BX20" s="1810"/>
      <c r="BY20" s="1810"/>
      <c r="BZ20" s="1810"/>
      <c r="CA20" s="1810"/>
      <c r="CB20" s="1810"/>
      <c r="CC20" s="1810"/>
      <c r="CD20" s="1810"/>
      <c r="CE20" s="1810"/>
      <c r="CF20" s="1810"/>
      <c r="CG20" s="1810">
        <v>0</v>
      </c>
      <c r="CH20" s="1810"/>
      <c r="CI20" s="1810"/>
      <c r="CJ20" s="1810"/>
      <c r="CK20" s="1810"/>
      <c r="CL20" s="1810"/>
      <c r="CM20" s="1810"/>
      <c r="CN20" s="1810"/>
      <c r="CO20" s="1810"/>
      <c r="CP20" s="1810"/>
      <c r="CQ20" s="1810"/>
      <c r="CR20" s="1810"/>
      <c r="CS20" s="1810"/>
      <c r="CT20" s="1810"/>
      <c r="CU20" s="1810"/>
      <c r="CV20" s="1810"/>
      <c r="CW20" s="1810"/>
      <c r="CX20" s="1810"/>
      <c r="CY20" s="1810"/>
      <c r="CZ20" s="1810"/>
      <c r="DA20" s="1810"/>
      <c r="DB20" s="1810"/>
      <c r="DC20" s="1810"/>
      <c r="DD20" s="1810"/>
      <c r="DE20" s="1810"/>
      <c r="DF20" s="1810">
        <v>0</v>
      </c>
      <c r="DG20" s="1810"/>
      <c r="DH20" s="1810"/>
      <c r="DI20" s="1810"/>
      <c r="DJ20" s="1810"/>
      <c r="DK20" s="1810"/>
      <c r="DL20" s="1810"/>
      <c r="DM20" s="1810"/>
      <c r="DN20" s="1810"/>
      <c r="DO20" s="1810"/>
      <c r="DP20" s="1810"/>
      <c r="DQ20" s="1810"/>
      <c r="DR20" s="1810"/>
      <c r="DS20" s="1810"/>
      <c r="DT20" s="1810"/>
      <c r="DU20" s="1810"/>
      <c r="DV20" s="1810"/>
      <c r="DW20" s="1810"/>
      <c r="DX20" s="1810"/>
      <c r="DY20" s="1810"/>
      <c r="DZ20" s="1810"/>
      <c r="EA20" s="1810"/>
      <c r="EB20" s="1810"/>
      <c r="EC20" s="1810"/>
      <c r="ED20" s="1810"/>
      <c r="EE20" s="1831">
        <f>SUM(BJ20:ED20)</f>
        <v>0</v>
      </c>
      <c r="EF20" s="1831"/>
      <c r="EG20" s="1831"/>
      <c r="EH20" s="1831"/>
      <c r="EI20" s="1831"/>
      <c r="EJ20" s="1831"/>
      <c r="EK20" s="1831"/>
      <c r="EL20" s="1831"/>
      <c r="EM20" s="1831"/>
      <c r="EN20" s="1831"/>
      <c r="EO20" s="1831"/>
      <c r="EP20" s="1831"/>
      <c r="EQ20" s="1831"/>
      <c r="ER20" s="1831"/>
      <c r="ES20" s="1831"/>
      <c r="ET20" s="1831"/>
      <c r="EU20" s="1831"/>
      <c r="EV20" s="1831"/>
      <c r="EW20" s="1831"/>
      <c r="EX20" s="1831"/>
      <c r="EY20" s="1831"/>
      <c r="EZ20" s="1831"/>
      <c r="FA20" s="1832"/>
    </row>
    <row r="21" spans="1:157" s="582" customFormat="1" ht="18.75" customHeight="1">
      <c r="A21" s="581"/>
      <c r="B21" s="302"/>
      <c r="C21" s="1932" t="s">
        <v>805</v>
      </c>
      <c r="D21" s="1932"/>
      <c r="E21" s="1932"/>
      <c r="F21" s="1932"/>
      <c r="G21" s="1932"/>
      <c r="H21" s="1932"/>
      <c r="I21" s="1932"/>
      <c r="J21" s="1932"/>
      <c r="K21" s="1932"/>
      <c r="L21" s="1932"/>
      <c r="M21" s="1932"/>
      <c r="N21" s="1932"/>
      <c r="O21" s="1932"/>
      <c r="P21" s="1932"/>
      <c r="Q21" s="1932"/>
      <c r="R21" s="1932"/>
      <c r="S21" s="1932"/>
      <c r="T21" s="1932"/>
      <c r="U21" s="1932"/>
      <c r="V21" s="1932"/>
      <c r="W21" s="1932"/>
      <c r="X21" s="1932"/>
      <c r="Y21" s="1932"/>
      <c r="Z21" s="1932"/>
      <c r="AA21" s="1932"/>
      <c r="AB21" s="1932"/>
      <c r="AC21" s="1932"/>
      <c r="AD21" s="1932"/>
      <c r="AE21" s="1932"/>
      <c r="AF21" s="1932"/>
      <c r="AG21" s="1932"/>
      <c r="AH21" s="1932"/>
      <c r="AI21" s="1932"/>
      <c r="AJ21" s="1932"/>
      <c r="AK21" s="1932"/>
      <c r="AL21" s="1932"/>
      <c r="AM21" s="1932"/>
      <c r="AN21" s="1932"/>
      <c r="AO21" s="1932"/>
      <c r="AP21" s="1932"/>
      <c r="AQ21" s="1932"/>
      <c r="AR21" s="1932"/>
      <c r="AS21" s="1932"/>
      <c r="AT21" s="1932"/>
      <c r="AU21" s="1932"/>
      <c r="AV21" s="1932"/>
      <c r="AW21" s="1932"/>
      <c r="AX21" s="1932"/>
      <c r="AY21" s="1932"/>
      <c r="AZ21" s="1932"/>
      <c r="BA21" s="1932"/>
      <c r="BB21" s="1932"/>
      <c r="BC21" s="1932"/>
      <c r="BD21" s="1932"/>
      <c r="BE21" s="1932"/>
      <c r="BF21" s="1932"/>
      <c r="BG21" s="1932"/>
      <c r="BH21" s="1932"/>
      <c r="BI21" s="414">
        <v>3501</v>
      </c>
      <c r="BJ21" s="1901">
        <f>SUM(BJ15:CF20)</f>
        <v>3076534</v>
      </c>
      <c r="BK21" s="1831"/>
      <c r="BL21" s="1831"/>
      <c r="BM21" s="1831"/>
      <c r="BN21" s="1831"/>
      <c r="BO21" s="1831"/>
      <c r="BP21" s="1831"/>
      <c r="BQ21" s="1831"/>
      <c r="BR21" s="1831"/>
      <c r="BS21" s="1831"/>
      <c r="BT21" s="1831"/>
      <c r="BU21" s="1831"/>
      <c r="BV21" s="1831"/>
      <c r="BW21" s="1831"/>
      <c r="BX21" s="1831"/>
      <c r="BY21" s="1831"/>
      <c r="BZ21" s="1831"/>
      <c r="CA21" s="1831"/>
      <c r="CB21" s="1831"/>
      <c r="CC21" s="1831"/>
      <c r="CD21" s="1831"/>
      <c r="CE21" s="1831"/>
      <c r="CF21" s="1831"/>
      <c r="CG21" s="1831">
        <f>SUM(CG15:DE20)</f>
        <v>5182081</v>
      </c>
      <c r="CH21" s="1831"/>
      <c r="CI21" s="1831"/>
      <c r="CJ21" s="1831"/>
      <c r="CK21" s="1831"/>
      <c r="CL21" s="1831"/>
      <c r="CM21" s="1831"/>
      <c r="CN21" s="1831"/>
      <c r="CO21" s="1831"/>
      <c r="CP21" s="1831"/>
      <c r="CQ21" s="1831"/>
      <c r="CR21" s="1831"/>
      <c r="CS21" s="1831"/>
      <c r="CT21" s="1831"/>
      <c r="CU21" s="1831"/>
      <c r="CV21" s="1831"/>
      <c r="CW21" s="1831"/>
      <c r="CX21" s="1831"/>
      <c r="CY21" s="1831"/>
      <c r="CZ21" s="1831"/>
      <c r="DA21" s="1831"/>
      <c r="DB21" s="1831"/>
      <c r="DC21" s="1831"/>
      <c r="DD21" s="1831"/>
      <c r="DE21" s="1831"/>
      <c r="DF21" s="1831">
        <f>SUM(DF15:ED20)</f>
        <v>0</v>
      </c>
      <c r="DG21" s="1831"/>
      <c r="DH21" s="1831"/>
      <c r="DI21" s="1831"/>
      <c r="DJ21" s="1831"/>
      <c r="DK21" s="1831"/>
      <c r="DL21" s="1831"/>
      <c r="DM21" s="1831"/>
      <c r="DN21" s="1831"/>
      <c r="DO21" s="1831"/>
      <c r="DP21" s="1831"/>
      <c r="DQ21" s="1831"/>
      <c r="DR21" s="1831"/>
      <c r="DS21" s="1831"/>
      <c r="DT21" s="1831"/>
      <c r="DU21" s="1831"/>
      <c r="DV21" s="1831"/>
      <c r="DW21" s="1831"/>
      <c r="DX21" s="1831"/>
      <c r="DY21" s="1831"/>
      <c r="DZ21" s="1831"/>
      <c r="EA21" s="1831"/>
      <c r="EB21" s="1831"/>
      <c r="EC21" s="1831"/>
      <c r="ED21" s="1831"/>
      <c r="EE21" s="1831">
        <f>SUM(BJ21:ED21)</f>
        <v>8258615</v>
      </c>
      <c r="EF21" s="1831"/>
      <c r="EG21" s="1831"/>
      <c r="EH21" s="1831"/>
      <c r="EI21" s="1831"/>
      <c r="EJ21" s="1831"/>
      <c r="EK21" s="1831"/>
      <c r="EL21" s="1831"/>
      <c r="EM21" s="1831"/>
      <c r="EN21" s="1831"/>
      <c r="EO21" s="1831"/>
      <c r="EP21" s="1831"/>
      <c r="EQ21" s="1831"/>
      <c r="ER21" s="1831"/>
      <c r="ES21" s="1831"/>
      <c r="ET21" s="1831"/>
      <c r="EU21" s="1831"/>
      <c r="EV21" s="1831"/>
      <c r="EW21" s="1831"/>
      <c r="EX21" s="1831"/>
      <c r="EY21" s="1831"/>
      <c r="EZ21" s="1831"/>
      <c r="FA21" s="1832"/>
    </row>
    <row r="22" spans="1:157" s="130" customFormat="1" ht="36" customHeight="1">
      <c r="A22" s="495"/>
      <c r="B22" s="1933" t="s">
        <v>808</v>
      </c>
      <c r="C22" s="1934"/>
      <c r="D22" s="1934"/>
      <c r="E22" s="1934"/>
      <c r="F22" s="1934"/>
      <c r="G22" s="1934"/>
      <c r="H22" s="1934"/>
      <c r="I22" s="1934"/>
      <c r="J22" s="1934"/>
      <c r="K22" s="1934"/>
      <c r="L22" s="1934"/>
      <c r="M22" s="1934"/>
      <c r="N22" s="1934"/>
      <c r="O22" s="1934"/>
      <c r="P22" s="1934"/>
      <c r="Q22" s="1934"/>
      <c r="R22" s="1934"/>
      <c r="S22" s="1934"/>
      <c r="T22" s="1934"/>
      <c r="U22" s="1934"/>
      <c r="V22" s="1934"/>
      <c r="W22" s="1934"/>
      <c r="X22" s="1934"/>
      <c r="Y22" s="1934"/>
      <c r="Z22" s="1934"/>
      <c r="AA22" s="1934"/>
      <c r="AB22" s="1934"/>
      <c r="AC22" s="1934"/>
      <c r="AD22" s="1934"/>
      <c r="AE22" s="1934"/>
      <c r="AF22" s="1934"/>
      <c r="AG22" s="1934"/>
      <c r="AH22" s="1934"/>
      <c r="AI22" s="1934"/>
      <c r="AJ22" s="1934"/>
      <c r="AK22" s="1934"/>
      <c r="AL22" s="1934"/>
      <c r="AM22" s="1934"/>
      <c r="AN22" s="1934"/>
      <c r="AO22" s="1934"/>
      <c r="AP22" s="1934"/>
      <c r="AQ22" s="1934"/>
      <c r="AR22" s="1934"/>
      <c r="AS22" s="1934"/>
      <c r="AT22" s="1934"/>
      <c r="AU22" s="1934"/>
      <c r="AV22" s="1934"/>
      <c r="AW22" s="1934"/>
      <c r="AX22" s="1934"/>
      <c r="AY22" s="1934"/>
      <c r="AZ22" s="1934"/>
      <c r="BA22" s="1934"/>
      <c r="BB22" s="1934"/>
      <c r="BC22" s="1934"/>
      <c r="BD22" s="1934"/>
      <c r="BE22" s="1934"/>
      <c r="BF22" s="1934"/>
      <c r="BG22" s="1934"/>
      <c r="BH22" s="1934"/>
      <c r="BI22" s="1829">
        <v>3402</v>
      </c>
      <c r="BJ22" s="1901">
        <f>SUM(BJ25:CF28)</f>
        <v>37599975</v>
      </c>
      <c r="BK22" s="1831"/>
      <c r="BL22" s="1831"/>
      <c r="BM22" s="1831"/>
      <c r="BN22" s="1831"/>
      <c r="BO22" s="1831"/>
      <c r="BP22" s="1831"/>
      <c r="BQ22" s="1831"/>
      <c r="BR22" s="1831"/>
      <c r="BS22" s="1831"/>
      <c r="BT22" s="1831"/>
      <c r="BU22" s="1831"/>
      <c r="BV22" s="1831"/>
      <c r="BW22" s="1831"/>
      <c r="BX22" s="1831"/>
      <c r="BY22" s="1831"/>
      <c r="BZ22" s="1831"/>
      <c r="CA22" s="1831"/>
      <c r="CB22" s="1831"/>
      <c r="CC22" s="1831"/>
      <c r="CD22" s="1831"/>
      <c r="CE22" s="1831"/>
      <c r="CF22" s="1831"/>
      <c r="CG22" s="1831">
        <f>SUM(CG25:DE28)</f>
        <v>66239</v>
      </c>
      <c r="CH22" s="1831"/>
      <c r="CI22" s="1831"/>
      <c r="CJ22" s="1831"/>
      <c r="CK22" s="1831"/>
      <c r="CL22" s="1831"/>
      <c r="CM22" s="1831"/>
      <c r="CN22" s="1831"/>
      <c r="CO22" s="1831"/>
      <c r="CP22" s="1831"/>
      <c r="CQ22" s="1831"/>
      <c r="CR22" s="1831"/>
      <c r="CS22" s="1831"/>
      <c r="CT22" s="1831"/>
      <c r="CU22" s="1831"/>
      <c r="CV22" s="1831"/>
      <c r="CW22" s="1831"/>
      <c r="CX22" s="1831"/>
      <c r="CY22" s="1831"/>
      <c r="CZ22" s="1831"/>
      <c r="DA22" s="1831"/>
      <c r="DB22" s="1831"/>
      <c r="DC22" s="1831"/>
      <c r="DD22" s="1831"/>
      <c r="DE22" s="1831"/>
      <c r="DF22" s="1831">
        <f>SUM(DF25:ED28)</f>
        <v>0</v>
      </c>
      <c r="DG22" s="1831"/>
      <c r="DH22" s="1831"/>
      <c r="DI22" s="1831"/>
      <c r="DJ22" s="1831"/>
      <c r="DK22" s="1831"/>
      <c r="DL22" s="1831"/>
      <c r="DM22" s="1831"/>
      <c r="DN22" s="1831"/>
      <c r="DO22" s="1831"/>
      <c r="DP22" s="1831"/>
      <c r="DQ22" s="1831"/>
      <c r="DR22" s="1831"/>
      <c r="DS22" s="1831"/>
      <c r="DT22" s="1831"/>
      <c r="DU22" s="1831"/>
      <c r="DV22" s="1831"/>
      <c r="DW22" s="1831"/>
      <c r="DX22" s="1831"/>
      <c r="DY22" s="1831"/>
      <c r="DZ22" s="1831"/>
      <c r="EA22" s="1831"/>
      <c r="EB22" s="1831"/>
      <c r="EC22" s="1831"/>
      <c r="ED22" s="1831"/>
      <c r="EE22" s="1831">
        <f>SUM(BJ22:ED24)</f>
        <v>37666214</v>
      </c>
      <c r="EF22" s="1831"/>
      <c r="EG22" s="1831"/>
      <c r="EH22" s="1831"/>
      <c r="EI22" s="1831"/>
      <c r="EJ22" s="1831"/>
      <c r="EK22" s="1831"/>
      <c r="EL22" s="1831"/>
      <c r="EM22" s="1831"/>
      <c r="EN22" s="1831"/>
      <c r="EO22" s="1831"/>
      <c r="EP22" s="1831"/>
      <c r="EQ22" s="1831"/>
      <c r="ER22" s="1831"/>
      <c r="ES22" s="1831"/>
      <c r="ET22" s="1831"/>
      <c r="EU22" s="1831"/>
      <c r="EV22" s="1831"/>
      <c r="EW22" s="1831"/>
      <c r="EX22" s="1831"/>
      <c r="EY22" s="1831"/>
      <c r="EZ22" s="1831"/>
      <c r="FA22" s="1832"/>
    </row>
    <row r="23" spans="1:157" s="130" customFormat="1" ht="10.5" customHeight="1">
      <c r="A23" s="495"/>
      <c r="B23" s="303"/>
      <c r="C23" s="1936" t="s">
        <v>806</v>
      </c>
      <c r="D23" s="1936"/>
      <c r="E23" s="1936"/>
      <c r="F23" s="1936"/>
      <c r="G23" s="1936"/>
      <c r="H23" s="1936"/>
      <c r="I23" s="1936"/>
      <c r="J23" s="1936"/>
      <c r="K23" s="1936"/>
      <c r="L23" s="1936"/>
      <c r="M23" s="1936"/>
      <c r="N23" s="1936"/>
      <c r="O23" s="1936"/>
      <c r="P23" s="1936"/>
      <c r="Q23" s="1936"/>
      <c r="R23" s="1936"/>
      <c r="S23" s="1936"/>
      <c r="T23" s="1936"/>
      <c r="U23" s="1936"/>
      <c r="V23" s="1936"/>
      <c r="W23" s="1936"/>
      <c r="X23" s="1936"/>
      <c r="Y23" s="1936"/>
      <c r="Z23" s="1936"/>
      <c r="AA23" s="1936"/>
      <c r="AB23" s="1936"/>
      <c r="AC23" s="1936"/>
      <c r="AD23" s="1936"/>
      <c r="AE23" s="1936"/>
      <c r="AF23" s="1936"/>
      <c r="AG23" s="1936"/>
      <c r="AH23" s="1936"/>
      <c r="AI23" s="1936"/>
      <c r="AJ23" s="1936"/>
      <c r="AK23" s="1936"/>
      <c r="AL23" s="1936"/>
      <c r="AM23" s="1936"/>
      <c r="AN23" s="1936"/>
      <c r="AO23" s="1936"/>
      <c r="AP23" s="1936"/>
      <c r="AQ23" s="1936"/>
      <c r="AR23" s="1936"/>
      <c r="AS23" s="1936"/>
      <c r="AT23" s="1936"/>
      <c r="AU23" s="1936"/>
      <c r="AV23" s="1936"/>
      <c r="AW23" s="1936"/>
      <c r="AX23" s="1936"/>
      <c r="AY23" s="1936"/>
      <c r="AZ23" s="1936"/>
      <c r="BA23" s="1936"/>
      <c r="BB23" s="1936"/>
      <c r="BC23" s="1936"/>
      <c r="BD23" s="1936"/>
      <c r="BE23" s="1936"/>
      <c r="BF23" s="1936"/>
      <c r="BG23" s="1936"/>
      <c r="BH23" s="1936"/>
      <c r="BI23" s="1906"/>
      <c r="BJ23" s="1901"/>
      <c r="BK23" s="1831"/>
      <c r="BL23" s="1831"/>
      <c r="BM23" s="1831"/>
      <c r="BN23" s="1831"/>
      <c r="BO23" s="1831"/>
      <c r="BP23" s="1831"/>
      <c r="BQ23" s="1831"/>
      <c r="BR23" s="1831"/>
      <c r="BS23" s="1831"/>
      <c r="BT23" s="1831"/>
      <c r="BU23" s="1831"/>
      <c r="BV23" s="1831"/>
      <c r="BW23" s="1831"/>
      <c r="BX23" s="1831"/>
      <c r="BY23" s="1831"/>
      <c r="BZ23" s="1831"/>
      <c r="CA23" s="1831"/>
      <c r="CB23" s="1831"/>
      <c r="CC23" s="1831"/>
      <c r="CD23" s="1831"/>
      <c r="CE23" s="1831"/>
      <c r="CF23" s="1831"/>
      <c r="CG23" s="1831"/>
      <c r="CH23" s="1831"/>
      <c r="CI23" s="1831"/>
      <c r="CJ23" s="1831"/>
      <c r="CK23" s="1831"/>
      <c r="CL23" s="1831"/>
      <c r="CM23" s="1831"/>
      <c r="CN23" s="1831"/>
      <c r="CO23" s="1831"/>
      <c r="CP23" s="1831"/>
      <c r="CQ23" s="1831"/>
      <c r="CR23" s="1831"/>
      <c r="CS23" s="1831"/>
      <c r="CT23" s="1831"/>
      <c r="CU23" s="1831"/>
      <c r="CV23" s="1831"/>
      <c r="CW23" s="1831"/>
      <c r="CX23" s="1831"/>
      <c r="CY23" s="1831"/>
      <c r="CZ23" s="1831"/>
      <c r="DA23" s="1831"/>
      <c r="DB23" s="1831"/>
      <c r="DC23" s="1831"/>
      <c r="DD23" s="1831"/>
      <c r="DE23" s="1831"/>
      <c r="DF23" s="1831"/>
      <c r="DG23" s="1831"/>
      <c r="DH23" s="1831"/>
      <c r="DI23" s="1831"/>
      <c r="DJ23" s="1831"/>
      <c r="DK23" s="1831"/>
      <c r="DL23" s="1831"/>
      <c r="DM23" s="1831"/>
      <c r="DN23" s="1831"/>
      <c r="DO23" s="1831"/>
      <c r="DP23" s="1831"/>
      <c r="DQ23" s="1831"/>
      <c r="DR23" s="1831"/>
      <c r="DS23" s="1831"/>
      <c r="DT23" s="1831"/>
      <c r="DU23" s="1831"/>
      <c r="DV23" s="1831"/>
      <c r="DW23" s="1831"/>
      <c r="DX23" s="1831"/>
      <c r="DY23" s="1831"/>
      <c r="DZ23" s="1831"/>
      <c r="EA23" s="1831"/>
      <c r="EB23" s="1831"/>
      <c r="EC23" s="1831"/>
      <c r="ED23" s="1831"/>
      <c r="EE23" s="1831"/>
      <c r="EF23" s="1831"/>
      <c r="EG23" s="1831"/>
      <c r="EH23" s="1831"/>
      <c r="EI23" s="1831"/>
      <c r="EJ23" s="1831"/>
      <c r="EK23" s="1831"/>
      <c r="EL23" s="1831"/>
      <c r="EM23" s="1831"/>
      <c r="EN23" s="1831"/>
      <c r="EO23" s="1831"/>
      <c r="EP23" s="1831"/>
      <c r="EQ23" s="1831"/>
      <c r="ER23" s="1831"/>
      <c r="ES23" s="1831"/>
      <c r="ET23" s="1831"/>
      <c r="EU23" s="1831"/>
      <c r="EV23" s="1831"/>
      <c r="EW23" s="1831"/>
      <c r="EX23" s="1831"/>
      <c r="EY23" s="1831"/>
      <c r="EZ23" s="1831"/>
      <c r="FA23" s="1832"/>
    </row>
    <row r="24" spans="1:157" s="582" customFormat="1" ht="12" customHeight="1">
      <c r="A24" s="581"/>
      <c r="B24" s="299"/>
      <c r="C24" s="1898" t="s">
        <v>801</v>
      </c>
      <c r="D24" s="1898"/>
      <c r="E24" s="1898"/>
      <c r="F24" s="1898"/>
      <c r="G24" s="1898"/>
      <c r="H24" s="1898"/>
      <c r="I24" s="1898"/>
      <c r="J24" s="1898"/>
      <c r="K24" s="1898"/>
      <c r="L24" s="1898"/>
      <c r="M24" s="1898"/>
      <c r="N24" s="1898"/>
      <c r="O24" s="1898"/>
      <c r="P24" s="1898"/>
      <c r="Q24" s="1898"/>
      <c r="R24" s="1898"/>
      <c r="S24" s="1898"/>
      <c r="T24" s="1898"/>
      <c r="U24" s="1898"/>
      <c r="V24" s="1898"/>
      <c r="W24" s="1898"/>
      <c r="X24" s="1898"/>
      <c r="Y24" s="1898"/>
      <c r="Z24" s="1898"/>
      <c r="AA24" s="1898"/>
      <c r="AB24" s="1898"/>
      <c r="AC24" s="1898"/>
      <c r="AD24" s="1898"/>
      <c r="AE24" s="1898"/>
      <c r="AF24" s="1898"/>
      <c r="AG24" s="1898"/>
      <c r="AH24" s="1898"/>
      <c r="AI24" s="1898"/>
      <c r="AJ24" s="1898"/>
      <c r="AK24" s="1898"/>
      <c r="AL24" s="1898"/>
      <c r="AM24" s="1898"/>
      <c r="AN24" s="1898"/>
      <c r="AO24" s="1898"/>
      <c r="AP24" s="1898"/>
      <c r="AQ24" s="1898"/>
      <c r="AR24" s="1898"/>
      <c r="AS24" s="1898"/>
      <c r="AT24" s="1898"/>
      <c r="AU24" s="1898"/>
      <c r="AV24" s="1898"/>
      <c r="AW24" s="1898"/>
      <c r="AX24" s="1898"/>
      <c r="AY24" s="1898"/>
      <c r="AZ24" s="1898"/>
      <c r="BA24" s="1898"/>
      <c r="BB24" s="1898"/>
      <c r="BC24" s="1898"/>
      <c r="BD24" s="1898"/>
      <c r="BE24" s="1898"/>
      <c r="BF24" s="1898"/>
      <c r="BG24" s="1898"/>
      <c r="BH24" s="1898"/>
      <c r="BI24" s="1935"/>
      <c r="BJ24" s="1901"/>
      <c r="BK24" s="1831"/>
      <c r="BL24" s="1831"/>
      <c r="BM24" s="1831"/>
      <c r="BN24" s="1831"/>
      <c r="BO24" s="1831"/>
      <c r="BP24" s="1831"/>
      <c r="BQ24" s="1831"/>
      <c r="BR24" s="1831"/>
      <c r="BS24" s="1831"/>
      <c r="BT24" s="1831"/>
      <c r="BU24" s="1831"/>
      <c r="BV24" s="1831"/>
      <c r="BW24" s="1831"/>
      <c r="BX24" s="1831"/>
      <c r="BY24" s="1831"/>
      <c r="BZ24" s="1831"/>
      <c r="CA24" s="1831"/>
      <c r="CB24" s="1831"/>
      <c r="CC24" s="1831"/>
      <c r="CD24" s="1831"/>
      <c r="CE24" s="1831"/>
      <c r="CF24" s="1831"/>
      <c r="CG24" s="1831"/>
      <c r="CH24" s="1831"/>
      <c r="CI24" s="1831"/>
      <c r="CJ24" s="1831"/>
      <c r="CK24" s="1831"/>
      <c r="CL24" s="1831"/>
      <c r="CM24" s="1831"/>
      <c r="CN24" s="1831"/>
      <c r="CO24" s="1831"/>
      <c r="CP24" s="1831"/>
      <c r="CQ24" s="1831"/>
      <c r="CR24" s="1831"/>
      <c r="CS24" s="1831"/>
      <c r="CT24" s="1831"/>
      <c r="CU24" s="1831"/>
      <c r="CV24" s="1831"/>
      <c r="CW24" s="1831"/>
      <c r="CX24" s="1831"/>
      <c r="CY24" s="1831"/>
      <c r="CZ24" s="1831"/>
      <c r="DA24" s="1831"/>
      <c r="DB24" s="1831"/>
      <c r="DC24" s="1831"/>
      <c r="DD24" s="1831"/>
      <c r="DE24" s="1831"/>
      <c r="DF24" s="1831"/>
      <c r="DG24" s="1831"/>
      <c r="DH24" s="1831"/>
      <c r="DI24" s="1831"/>
      <c r="DJ24" s="1831"/>
      <c r="DK24" s="1831"/>
      <c r="DL24" s="1831"/>
      <c r="DM24" s="1831"/>
      <c r="DN24" s="1831"/>
      <c r="DO24" s="1831"/>
      <c r="DP24" s="1831"/>
      <c r="DQ24" s="1831"/>
      <c r="DR24" s="1831"/>
      <c r="DS24" s="1831"/>
      <c r="DT24" s="1831"/>
      <c r="DU24" s="1831"/>
      <c r="DV24" s="1831"/>
      <c r="DW24" s="1831"/>
      <c r="DX24" s="1831"/>
      <c r="DY24" s="1831"/>
      <c r="DZ24" s="1831"/>
      <c r="EA24" s="1831"/>
      <c r="EB24" s="1831"/>
      <c r="EC24" s="1831"/>
      <c r="ED24" s="1831"/>
      <c r="EE24" s="1831"/>
      <c r="EF24" s="1831"/>
      <c r="EG24" s="1831"/>
      <c r="EH24" s="1831"/>
      <c r="EI24" s="1831"/>
      <c r="EJ24" s="1831"/>
      <c r="EK24" s="1831"/>
      <c r="EL24" s="1831"/>
      <c r="EM24" s="1831"/>
      <c r="EN24" s="1831"/>
      <c r="EO24" s="1831"/>
      <c r="EP24" s="1831"/>
      <c r="EQ24" s="1831"/>
      <c r="ER24" s="1831"/>
      <c r="ES24" s="1831"/>
      <c r="ET24" s="1831"/>
      <c r="EU24" s="1831"/>
      <c r="EV24" s="1831"/>
      <c r="EW24" s="1831"/>
      <c r="EX24" s="1831"/>
      <c r="EY24" s="1831"/>
      <c r="EZ24" s="1831"/>
      <c r="FA24" s="1832"/>
    </row>
    <row r="25" spans="1:157" s="582" customFormat="1" ht="12" customHeight="1">
      <c r="A25" s="581"/>
      <c r="B25" s="299"/>
      <c r="C25" s="396"/>
      <c r="D25" s="396"/>
      <c r="E25" s="396"/>
      <c r="F25" s="396"/>
      <c r="G25" s="396"/>
      <c r="H25" s="1937" t="s">
        <v>775</v>
      </c>
      <c r="I25" s="1937"/>
      <c r="J25" s="1937"/>
      <c r="K25" s="1937"/>
      <c r="L25" s="1937"/>
      <c r="M25" s="1937"/>
      <c r="N25" s="1937"/>
      <c r="O25" s="1937"/>
      <c r="P25" s="1937"/>
      <c r="Q25" s="1937"/>
      <c r="R25" s="1937"/>
      <c r="S25" s="1937"/>
      <c r="T25" s="1937"/>
      <c r="U25" s="1937"/>
      <c r="V25" s="1937"/>
      <c r="W25" s="1937"/>
      <c r="X25" s="1937"/>
      <c r="Y25" s="1937"/>
      <c r="Z25" s="1937"/>
      <c r="AA25" s="1937"/>
      <c r="AB25" s="1937"/>
      <c r="AC25" s="1937"/>
      <c r="AD25" s="1937"/>
      <c r="AE25" s="1937"/>
      <c r="AF25" s="1937"/>
      <c r="AG25" s="1937"/>
      <c r="AH25" s="1937"/>
      <c r="AI25" s="1937"/>
      <c r="AJ25" s="1937"/>
      <c r="AK25" s="1937"/>
      <c r="AL25" s="1937"/>
      <c r="AM25" s="1937"/>
      <c r="AN25" s="1937"/>
      <c r="AO25" s="1937"/>
      <c r="AP25" s="1937"/>
      <c r="AQ25" s="1937"/>
      <c r="AR25" s="1937"/>
      <c r="AS25" s="1937"/>
      <c r="AT25" s="1937"/>
      <c r="AU25" s="1937"/>
      <c r="AV25" s="1937"/>
      <c r="AW25" s="1937"/>
      <c r="AX25" s="1937"/>
      <c r="AY25" s="1937"/>
      <c r="AZ25" s="1937"/>
      <c r="BA25" s="1937"/>
      <c r="BB25" s="1937"/>
      <c r="BC25" s="1937"/>
      <c r="BD25" s="1937"/>
      <c r="BE25" s="1937"/>
      <c r="BF25" s="1937"/>
      <c r="BG25" s="1937"/>
      <c r="BH25" s="1938"/>
      <c r="BI25" s="421"/>
      <c r="BJ25" s="1941">
        <v>4221794</v>
      </c>
      <c r="BK25" s="1860"/>
      <c r="BL25" s="1860"/>
      <c r="BM25" s="1860"/>
      <c r="BN25" s="1860"/>
      <c r="BO25" s="1860"/>
      <c r="BP25" s="1860"/>
      <c r="BQ25" s="1860"/>
      <c r="BR25" s="1860"/>
      <c r="BS25" s="1860"/>
      <c r="BT25" s="1860"/>
      <c r="BU25" s="1860"/>
      <c r="BV25" s="1860"/>
      <c r="BW25" s="1860"/>
      <c r="BX25" s="1860"/>
      <c r="BY25" s="1860"/>
      <c r="BZ25" s="1860"/>
      <c r="CA25" s="1860"/>
      <c r="CB25" s="1860"/>
      <c r="CC25" s="1860"/>
      <c r="CD25" s="1860"/>
      <c r="CE25" s="1860"/>
      <c r="CF25" s="1837"/>
      <c r="CG25" s="1838">
        <v>0</v>
      </c>
      <c r="CH25" s="1860"/>
      <c r="CI25" s="1860"/>
      <c r="CJ25" s="1860"/>
      <c r="CK25" s="1860"/>
      <c r="CL25" s="1860"/>
      <c r="CM25" s="1860"/>
      <c r="CN25" s="1860"/>
      <c r="CO25" s="1860"/>
      <c r="CP25" s="1860"/>
      <c r="CQ25" s="1860"/>
      <c r="CR25" s="1860"/>
      <c r="CS25" s="1860"/>
      <c r="CT25" s="1860"/>
      <c r="CU25" s="1860"/>
      <c r="CV25" s="1860"/>
      <c r="CW25" s="1860"/>
      <c r="CX25" s="1860"/>
      <c r="CY25" s="1860"/>
      <c r="CZ25" s="1860"/>
      <c r="DA25" s="1860"/>
      <c r="DB25" s="1860"/>
      <c r="DC25" s="1860"/>
      <c r="DD25" s="1860"/>
      <c r="DE25" s="1837"/>
      <c r="DF25" s="1838">
        <v>0</v>
      </c>
      <c r="DG25" s="1860"/>
      <c r="DH25" s="1860"/>
      <c r="DI25" s="1860"/>
      <c r="DJ25" s="1860"/>
      <c r="DK25" s="1860"/>
      <c r="DL25" s="1860"/>
      <c r="DM25" s="1860"/>
      <c r="DN25" s="1860"/>
      <c r="DO25" s="1860"/>
      <c r="DP25" s="1860"/>
      <c r="DQ25" s="1860"/>
      <c r="DR25" s="1860"/>
      <c r="DS25" s="1860"/>
      <c r="DT25" s="1860"/>
      <c r="DU25" s="1860"/>
      <c r="DV25" s="1860"/>
      <c r="DW25" s="1860"/>
      <c r="DX25" s="1860"/>
      <c r="DY25" s="1860"/>
      <c r="DZ25" s="1860"/>
      <c r="EA25" s="1860"/>
      <c r="EB25" s="1860"/>
      <c r="EC25" s="1860"/>
      <c r="ED25" s="1837"/>
      <c r="EE25" s="1879">
        <f>SUM(BJ25:ED25)</f>
        <v>4221794</v>
      </c>
      <c r="EF25" s="1866"/>
      <c r="EG25" s="1866"/>
      <c r="EH25" s="1866"/>
      <c r="EI25" s="1866"/>
      <c r="EJ25" s="1866"/>
      <c r="EK25" s="1866"/>
      <c r="EL25" s="1866"/>
      <c r="EM25" s="1866"/>
      <c r="EN25" s="1866"/>
      <c r="EO25" s="1866"/>
      <c r="EP25" s="1866"/>
      <c r="EQ25" s="1866"/>
      <c r="ER25" s="1866"/>
      <c r="ES25" s="1866"/>
      <c r="ET25" s="1866"/>
      <c r="EU25" s="1866"/>
      <c r="EV25" s="1866"/>
      <c r="EW25" s="1866"/>
      <c r="EX25" s="1866"/>
      <c r="EY25" s="1866"/>
      <c r="EZ25" s="1866"/>
      <c r="FA25" s="1900"/>
    </row>
    <row r="26" spans="1:157" s="582" customFormat="1" ht="27.75" customHeight="1">
      <c r="A26" s="581"/>
      <c r="B26" s="299"/>
      <c r="C26" s="304"/>
      <c r="D26" s="304"/>
      <c r="E26" s="304"/>
      <c r="F26" s="304"/>
      <c r="G26" s="304"/>
      <c r="H26" s="1939" t="s">
        <v>809</v>
      </c>
      <c r="I26" s="1939"/>
      <c r="J26" s="1939"/>
      <c r="K26" s="1939"/>
      <c r="L26" s="1939"/>
      <c r="M26" s="1939"/>
      <c r="N26" s="1939"/>
      <c r="O26" s="1939"/>
      <c r="P26" s="1939"/>
      <c r="Q26" s="1939"/>
      <c r="R26" s="1939"/>
      <c r="S26" s="1939"/>
      <c r="T26" s="1939"/>
      <c r="U26" s="1939"/>
      <c r="V26" s="1939"/>
      <c r="W26" s="1939"/>
      <c r="X26" s="1939"/>
      <c r="Y26" s="1939"/>
      <c r="Z26" s="1939"/>
      <c r="AA26" s="1939"/>
      <c r="AB26" s="1939"/>
      <c r="AC26" s="1939"/>
      <c r="AD26" s="1939"/>
      <c r="AE26" s="1939"/>
      <c r="AF26" s="1939"/>
      <c r="AG26" s="1939"/>
      <c r="AH26" s="1939"/>
      <c r="AI26" s="1939"/>
      <c r="AJ26" s="1939"/>
      <c r="AK26" s="1939"/>
      <c r="AL26" s="1939"/>
      <c r="AM26" s="1939"/>
      <c r="AN26" s="1939"/>
      <c r="AO26" s="1939"/>
      <c r="AP26" s="1939"/>
      <c r="AQ26" s="1939"/>
      <c r="AR26" s="1939"/>
      <c r="AS26" s="1939"/>
      <c r="AT26" s="1939"/>
      <c r="AU26" s="1939"/>
      <c r="AV26" s="1939"/>
      <c r="AW26" s="1939"/>
      <c r="AX26" s="1939"/>
      <c r="AY26" s="1939"/>
      <c r="AZ26" s="1939"/>
      <c r="BA26" s="1939"/>
      <c r="BB26" s="1939"/>
      <c r="BC26" s="1939"/>
      <c r="BD26" s="1939"/>
      <c r="BE26" s="1939"/>
      <c r="BF26" s="1939"/>
      <c r="BG26" s="1939"/>
      <c r="BH26" s="1940"/>
      <c r="BI26" s="421"/>
      <c r="BJ26" s="1941">
        <v>0</v>
      </c>
      <c r="BK26" s="1860"/>
      <c r="BL26" s="1860"/>
      <c r="BM26" s="1860"/>
      <c r="BN26" s="1860"/>
      <c r="BO26" s="1860"/>
      <c r="BP26" s="1860"/>
      <c r="BQ26" s="1860"/>
      <c r="BR26" s="1860"/>
      <c r="BS26" s="1860"/>
      <c r="BT26" s="1860"/>
      <c r="BU26" s="1860"/>
      <c r="BV26" s="1860"/>
      <c r="BW26" s="1860"/>
      <c r="BX26" s="1860"/>
      <c r="BY26" s="1860"/>
      <c r="BZ26" s="1860"/>
      <c r="CA26" s="1860"/>
      <c r="CB26" s="1860"/>
      <c r="CC26" s="1860"/>
      <c r="CD26" s="1860"/>
      <c r="CE26" s="1860"/>
      <c r="CF26" s="1837"/>
      <c r="CG26" s="1838">
        <v>0</v>
      </c>
      <c r="CH26" s="1860"/>
      <c r="CI26" s="1860"/>
      <c r="CJ26" s="1860"/>
      <c r="CK26" s="1860"/>
      <c r="CL26" s="1860"/>
      <c r="CM26" s="1860"/>
      <c r="CN26" s="1860"/>
      <c r="CO26" s="1860"/>
      <c r="CP26" s="1860"/>
      <c r="CQ26" s="1860"/>
      <c r="CR26" s="1860"/>
      <c r="CS26" s="1860"/>
      <c r="CT26" s="1860"/>
      <c r="CU26" s="1860"/>
      <c r="CV26" s="1860"/>
      <c r="CW26" s="1860"/>
      <c r="CX26" s="1860"/>
      <c r="CY26" s="1860"/>
      <c r="CZ26" s="1860"/>
      <c r="DA26" s="1860"/>
      <c r="DB26" s="1860"/>
      <c r="DC26" s="1860"/>
      <c r="DD26" s="1860"/>
      <c r="DE26" s="1837"/>
      <c r="DF26" s="1838">
        <v>0</v>
      </c>
      <c r="DG26" s="1860"/>
      <c r="DH26" s="1860"/>
      <c r="DI26" s="1860"/>
      <c r="DJ26" s="1860"/>
      <c r="DK26" s="1860"/>
      <c r="DL26" s="1860"/>
      <c r="DM26" s="1860"/>
      <c r="DN26" s="1860"/>
      <c r="DO26" s="1860"/>
      <c r="DP26" s="1860"/>
      <c r="DQ26" s="1860"/>
      <c r="DR26" s="1860"/>
      <c r="DS26" s="1860"/>
      <c r="DT26" s="1860"/>
      <c r="DU26" s="1860"/>
      <c r="DV26" s="1860"/>
      <c r="DW26" s="1860"/>
      <c r="DX26" s="1860"/>
      <c r="DY26" s="1860"/>
      <c r="DZ26" s="1860"/>
      <c r="EA26" s="1860"/>
      <c r="EB26" s="1860"/>
      <c r="EC26" s="1860"/>
      <c r="ED26" s="1837"/>
      <c r="EE26" s="1879">
        <f>SUM(BJ26:ED26)</f>
        <v>0</v>
      </c>
      <c r="EF26" s="1866"/>
      <c r="EG26" s="1866"/>
      <c r="EH26" s="1866"/>
      <c r="EI26" s="1866"/>
      <c r="EJ26" s="1866"/>
      <c r="EK26" s="1866"/>
      <c r="EL26" s="1866"/>
      <c r="EM26" s="1866"/>
      <c r="EN26" s="1866"/>
      <c r="EO26" s="1866"/>
      <c r="EP26" s="1866"/>
      <c r="EQ26" s="1866"/>
      <c r="ER26" s="1866"/>
      <c r="ES26" s="1866"/>
      <c r="ET26" s="1866"/>
      <c r="EU26" s="1866"/>
      <c r="EV26" s="1866"/>
      <c r="EW26" s="1866"/>
      <c r="EX26" s="1866"/>
      <c r="EY26" s="1866"/>
      <c r="EZ26" s="1866"/>
      <c r="FA26" s="1900"/>
    </row>
    <row r="27" spans="1:157" s="582" customFormat="1" ht="12" customHeight="1">
      <c r="A27" s="581"/>
      <c r="B27" s="299"/>
      <c r="C27" s="396"/>
      <c r="D27" s="396"/>
      <c r="E27" s="396"/>
      <c r="F27" s="396"/>
      <c r="G27" s="396"/>
      <c r="H27" s="1939" t="s">
        <v>371</v>
      </c>
      <c r="I27" s="1939"/>
      <c r="J27" s="1939"/>
      <c r="K27" s="1939"/>
      <c r="L27" s="1939"/>
      <c r="M27" s="1939"/>
      <c r="N27" s="1939"/>
      <c r="O27" s="1939"/>
      <c r="P27" s="1939"/>
      <c r="Q27" s="1939"/>
      <c r="R27" s="1939"/>
      <c r="S27" s="1939"/>
      <c r="T27" s="1939"/>
      <c r="U27" s="1939"/>
      <c r="V27" s="1939"/>
      <c r="W27" s="1939"/>
      <c r="X27" s="1939"/>
      <c r="Y27" s="1939"/>
      <c r="Z27" s="1939"/>
      <c r="AA27" s="1939"/>
      <c r="AB27" s="1939"/>
      <c r="AC27" s="1939"/>
      <c r="AD27" s="1939"/>
      <c r="AE27" s="1939"/>
      <c r="AF27" s="1939"/>
      <c r="AG27" s="1939"/>
      <c r="AH27" s="1939"/>
      <c r="AI27" s="1939"/>
      <c r="AJ27" s="1939"/>
      <c r="AK27" s="1939"/>
      <c r="AL27" s="1939"/>
      <c r="AM27" s="1939"/>
      <c r="AN27" s="1939"/>
      <c r="AO27" s="1939"/>
      <c r="AP27" s="1939"/>
      <c r="AQ27" s="1939"/>
      <c r="AR27" s="1939"/>
      <c r="AS27" s="1939"/>
      <c r="AT27" s="1939"/>
      <c r="AU27" s="1939"/>
      <c r="AV27" s="1939"/>
      <c r="AW27" s="1939"/>
      <c r="AX27" s="1939"/>
      <c r="AY27" s="1939"/>
      <c r="AZ27" s="1939"/>
      <c r="BA27" s="1939"/>
      <c r="BB27" s="1939"/>
      <c r="BC27" s="1939"/>
      <c r="BD27" s="1939"/>
      <c r="BE27" s="1939"/>
      <c r="BF27" s="1939"/>
      <c r="BG27" s="1939"/>
      <c r="BH27" s="1940"/>
      <c r="BI27" s="421"/>
      <c r="BJ27" s="1941">
        <v>33269936</v>
      </c>
      <c r="BK27" s="1860"/>
      <c r="BL27" s="1860"/>
      <c r="BM27" s="1860"/>
      <c r="BN27" s="1860"/>
      <c r="BO27" s="1860"/>
      <c r="BP27" s="1860"/>
      <c r="BQ27" s="1860"/>
      <c r="BR27" s="1860"/>
      <c r="BS27" s="1860"/>
      <c r="BT27" s="1860"/>
      <c r="BU27" s="1860"/>
      <c r="BV27" s="1860"/>
      <c r="BW27" s="1860"/>
      <c r="BX27" s="1860"/>
      <c r="BY27" s="1860"/>
      <c r="BZ27" s="1860"/>
      <c r="CA27" s="1860"/>
      <c r="CB27" s="1860"/>
      <c r="CC27" s="1860"/>
      <c r="CD27" s="1860"/>
      <c r="CE27" s="1860"/>
      <c r="CF27" s="1837"/>
      <c r="CG27" s="1838">
        <v>0</v>
      </c>
      <c r="CH27" s="1860"/>
      <c r="CI27" s="1860"/>
      <c r="CJ27" s="1860"/>
      <c r="CK27" s="1860"/>
      <c r="CL27" s="1860"/>
      <c r="CM27" s="1860"/>
      <c r="CN27" s="1860"/>
      <c r="CO27" s="1860"/>
      <c r="CP27" s="1860"/>
      <c r="CQ27" s="1860"/>
      <c r="CR27" s="1860"/>
      <c r="CS27" s="1860"/>
      <c r="CT27" s="1860"/>
      <c r="CU27" s="1860"/>
      <c r="CV27" s="1860"/>
      <c r="CW27" s="1860"/>
      <c r="CX27" s="1860"/>
      <c r="CY27" s="1860"/>
      <c r="CZ27" s="1860"/>
      <c r="DA27" s="1860"/>
      <c r="DB27" s="1860"/>
      <c r="DC27" s="1860"/>
      <c r="DD27" s="1860"/>
      <c r="DE27" s="1837"/>
      <c r="DF27" s="1838">
        <v>0</v>
      </c>
      <c r="DG27" s="1860"/>
      <c r="DH27" s="1860"/>
      <c r="DI27" s="1860"/>
      <c r="DJ27" s="1860"/>
      <c r="DK27" s="1860"/>
      <c r="DL27" s="1860"/>
      <c r="DM27" s="1860"/>
      <c r="DN27" s="1860"/>
      <c r="DO27" s="1860"/>
      <c r="DP27" s="1860"/>
      <c r="DQ27" s="1860"/>
      <c r="DR27" s="1860"/>
      <c r="DS27" s="1860"/>
      <c r="DT27" s="1860"/>
      <c r="DU27" s="1860"/>
      <c r="DV27" s="1860"/>
      <c r="DW27" s="1860"/>
      <c r="DX27" s="1860"/>
      <c r="DY27" s="1860"/>
      <c r="DZ27" s="1860"/>
      <c r="EA27" s="1860"/>
      <c r="EB27" s="1860"/>
      <c r="EC27" s="1860"/>
      <c r="ED27" s="1837"/>
      <c r="EE27" s="1879">
        <f>SUM(BJ27:ED27)</f>
        <v>33269936</v>
      </c>
      <c r="EF27" s="1866"/>
      <c r="EG27" s="1866"/>
      <c r="EH27" s="1866"/>
      <c r="EI27" s="1866"/>
      <c r="EJ27" s="1866"/>
      <c r="EK27" s="1866"/>
      <c r="EL27" s="1866"/>
      <c r="EM27" s="1866"/>
      <c r="EN27" s="1866"/>
      <c r="EO27" s="1866"/>
      <c r="EP27" s="1866"/>
      <c r="EQ27" s="1866"/>
      <c r="ER27" s="1866"/>
      <c r="ES27" s="1866"/>
      <c r="ET27" s="1866"/>
      <c r="EU27" s="1866"/>
      <c r="EV27" s="1866"/>
      <c r="EW27" s="1866"/>
      <c r="EX27" s="1866"/>
      <c r="EY27" s="1866"/>
      <c r="EZ27" s="1866"/>
      <c r="FA27" s="1900"/>
    </row>
    <row r="28" spans="1:157" s="582" customFormat="1" ht="12" customHeight="1">
      <c r="A28" s="581"/>
      <c r="B28" s="299"/>
      <c r="C28" s="418"/>
      <c r="D28" s="396"/>
      <c r="E28" s="396"/>
      <c r="F28" s="396"/>
      <c r="G28" s="396"/>
      <c r="H28" s="1939" t="s">
        <v>372</v>
      </c>
      <c r="I28" s="1939"/>
      <c r="J28" s="1939"/>
      <c r="K28" s="1939"/>
      <c r="L28" s="1939"/>
      <c r="M28" s="1939"/>
      <c r="N28" s="1939"/>
      <c r="O28" s="1939"/>
      <c r="P28" s="1939"/>
      <c r="Q28" s="1939"/>
      <c r="R28" s="1939"/>
      <c r="S28" s="1939"/>
      <c r="T28" s="1939"/>
      <c r="U28" s="1939"/>
      <c r="V28" s="1939"/>
      <c r="W28" s="1939"/>
      <c r="X28" s="1939"/>
      <c r="Y28" s="1939"/>
      <c r="Z28" s="1939"/>
      <c r="AA28" s="1939"/>
      <c r="AB28" s="1939"/>
      <c r="AC28" s="1939"/>
      <c r="AD28" s="1939"/>
      <c r="AE28" s="1939"/>
      <c r="AF28" s="1939"/>
      <c r="AG28" s="1939"/>
      <c r="AH28" s="1939"/>
      <c r="AI28" s="1939"/>
      <c r="AJ28" s="1939"/>
      <c r="AK28" s="1939"/>
      <c r="AL28" s="1939"/>
      <c r="AM28" s="1939"/>
      <c r="AN28" s="1939"/>
      <c r="AO28" s="1939"/>
      <c r="AP28" s="1939"/>
      <c r="AQ28" s="1939"/>
      <c r="AR28" s="1939"/>
      <c r="AS28" s="1939"/>
      <c r="AT28" s="1939"/>
      <c r="AU28" s="1939"/>
      <c r="AV28" s="1939"/>
      <c r="AW28" s="1939"/>
      <c r="AX28" s="1939"/>
      <c r="AY28" s="1939"/>
      <c r="AZ28" s="1939"/>
      <c r="BA28" s="1939"/>
      <c r="BB28" s="1939"/>
      <c r="BC28" s="1939"/>
      <c r="BD28" s="1939"/>
      <c r="BE28" s="1939"/>
      <c r="BF28" s="1939"/>
      <c r="BG28" s="1939"/>
      <c r="BH28" s="1940"/>
      <c r="BI28" s="420"/>
      <c r="BJ28" s="1941">
        <v>108245</v>
      </c>
      <c r="BK28" s="1860"/>
      <c r="BL28" s="1860"/>
      <c r="BM28" s="1860"/>
      <c r="BN28" s="1860"/>
      <c r="BO28" s="1860"/>
      <c r="BP28" s="1860"/>
      <c r="BQ28" s="1860"/>
      <c r="BR28" s="1860"/>
      <c r="BS28" s="1860"/>
      <c r="BT28" s="1860"/>
      <c r="BU28" s="1860"/>
      <c r="BV28" s="1860"/>
      <c r="BW28" s="1860"/>
      <c r="BX28" s="1860"/>
      <c r="BY28" s="1860"/>
      <c r="BZ28" s="1860"/>
      <c r="CA28" s="1860"/>
      <c r="CB28" s="1860"/>
      <c r="CC28" s="1860"/>
      <c r="CD28" s="1860"/>
      <c r="CE28" s="1860"/>
      <c r="CF28" s="1837"/>
      <c r="CG28" s="1838">
        <v>66239</v>
      </c>
      <c r="CH28" s="1860"/>
      <c r="CI28" s="1860"/>
      <c r="CJ28" s="1860"/>
      <c r="CK28" s="1860"/>
      <c r="CL28" s="1860"/>
      <c r="CM28" s="1860"/>
      <c r="CN28" s="1860"/>
      <c r="CO28" s="1860"/>
      <c r="CP28" s="1860"/>
      <c r="CQ28" s="1860"/>
      <c r="CR28" s="1860"/>
      <c r="CS28" s="1860"/>
      <c r="CT28" s="1860"/>
      <c r="CU28" s="1860"/>
      <c r="CV28" s="1860"/>
      <c r="CW28" s="1860"/>
      <c r="CX28" s="1860"/>
      <c r="CY28" s="1860"/>
      <c r="CZ28" s="1860"/>
      <c r="DA28" s="1860"/>
      <c r="DB28" s="1860"/>
      <c r="DC28" s="1860"/>
      <c r="DD28" s="1860"/>
      <c r="DE28" s="1837"/>
      <c r="DF28" s="1838">
        <v>0</v>
      </c>
      <c r="DG28" s="1860"/>
      <c r="DH28" s="1860"/>
      <c r="DI28" s="1860"/>
      <c r="DJ28" s="1860"/>
      <c r="DK28" s="1860"/>
      <c r="DL28" s="1860"/>
      <c r="DM28" s="1860"/>
      <c r="DN28" s="1860"/>
      <c r="DO28" s="1860"/>
      <c r="DP28" s="1860"/>
      <c r="DQ28" s="1860"/>
      <c r="DR28" s="1860"/>
      <c r="DS28" s="1860"/>
      <c r="DT28" s="1860"/>
      <c r="DU28" s="1860"/>
      <c r="DV28" s="1860"/>
      <c r="DW28" s="1860"/>
      <c r="DX28" s="1860"/>
      <c r="DY28" s="1860"/>
      <c r="DZ28" s="1860"/>
      <c r="EA28" s="1860"/>
      <c r="EB28" s="1860"/>
      <c r="EC28" s="1860"/>
      <c r="ED28" s="1837"/>
      <c r="EE28" s="1879">
        <f>SUM(BJ28:ED28)</f>
        <v>174484</v>
      </c>
      <c r="EF28" s="1866"/>
      <c r="EG28" s="1866"/>
      <c r="EH28" s="1866"/>
      <c r="EI28" s="1866"/>
      <c r="EJ28" s="1866"/>
      <c r="EK28" s="1866"/>
      <c r="EL28" s="1866"/>
      <c r="EM28" s="1866"/>
      <c r="EN28" s="1866"/>
      <c r="EO28" s="1866"/>
      <c r="EP28" s="1866"/>
      <c r="EQ28" s="1866"/>
      <c r="ER28" s="1866"/>
      <c r="ES28" s="1866"/>
      <c r="ET28" s="1866"/>
      <c r="EU28" s="1866"/>
      <c r="EV28" s="1866"/>
      <c r="EW28" s="1866"/>
      <c r="EX28" s="1866"/>
      <c r="EY28" s="1866"/>
      <c r="EZ28" s="1866"/>
      <c r="FA28" s="1900"/>
    </row>
    <row r="29" spans="1:157" s="582" customFormat="1" ht="18.75" customHeight="1">
      <c r="A29" s="581"/>
      <c r="B29" s="299"/>
      <c r="C29" s="1898" t="s">
        <v>802</v>
      </c>
      <c r="D29" s="1898"/>
      <c r="E29" s="1898"/>
      <c r="F29" s="1898"/>
      <c r="G29" s="1898"/>
      <c r="H29" s="1898"/>
      <c r="I29" s="1898"/>
      <c r="J29" s="1898"/>
      <c r="K29" s="1898"/>
      <c r="L29" s="1898"/>
      <c r="M29" s="1898"/>
      <c r="N29" s="1898"/>
      <c r="O29" s="1898"/>
      <c r="P29" s="1898"/>
      <c r="Q29" s="1898"/>
      <c r="R29" s="1898"/>
      <c r="S29" s="1898"/>
      <c r="T29" s="1898"/>
      <c r="U29" s="1898"/>
      <c r="V29" s="1898"/>
      <c r="W29" s="1898"/>
      <c r="X29" s="1898"/>
      <c r="Y29" s="1898"/>
      <c r="Z29" s="1898"/>
      <c r="AA29" s="1898"/>
      <c r="AB29" s="1898"/>
      <c r="AC29" s="1898"/>
      <c r="AD29" s="1898"/>
      <c r="AE29" s="1898"/>
      <c r="AF29" s="1898"/>
      <c r="AG29" s="1898"/>
      <c r="AH29" s="1898"/>
      <c r="AI29" s="1898"/>
      <c r="AJ29" s="1898"/>
      <c r="AK29" s="1898"/>
      <c r="AL29" s="1898"/>
      <c r="AM29" s="1898"/>
      <c r="AN29" s="1898"/>
      <c r="AO29" s="1898"/>
      <c r="AP29" s="1898"/>
      <c r="AQ29" s="1898"/>
      <c r="AR29" s="1898"/>
      <c r="AS29" s="1898"/>
      <c r="AT29" s="1898"/>
      <c r="AU29" s="1898"/>
      <c r="AV29" s="1898"/>
      <c r="AW29" s="1898"/>
      <c r="AX29" s="1898"/>
      <c r="AY29" s="1898"/>
      <c r="AZ29" s="1898"/>
      <c r="BA29" s="1898"/>
      <c r="BB29" s="1898"/>
      <c r="BC29" s="1898"/>
      <c r="BD29" s="1898"/>
      <c r="BE29" s="1898"/>
      <c r="BF29" s="1898"/>
      <c r="BG29" s="1898"/>
      <c r="BH29" s="1898"/>
      <c r="BI29" s="1829">
        <v>3412</v>
      </c>
      <c r="BJ29" s="1925">
        <v>0</v>
      </c>
      <c r="BK29" s="1810"/>
      <c r="BL29" s="1810"/>
      <c r="BM29" s="1810"/>
      <c r="BN29" s="1810"/>
      <c r="BO29" s="1810"/>
      <c r="BP29" s="1810"/>
      <c r="BQ29" s="1810"/>
      <c r="BR29" s="1810"/>
      <c r="BS29" s="1810"/>
      <c r="BT29" s="1810"/>
      <c r="BU29" s="1810"/>
      <c r="BV29" s="1810"/>
      <c r="BW29" s="1810"/>
      <c r="BX29" s="1810"/>
      <c r="BY29" s="1810"/>
      <c r="BZ29" s="1810"/>
      <c r="CA29" s="1810"/>
      <c r="CB29" s="1810"/>
      <c r="CC29" s="1810"/>
      <c r="CD29" s="1810"/>
      <c r="CE29" s="1810"/>
      <c r="CF29" s="1810"/>
      <c r="CG29" s="1810">
        <v>0</v>
      </c>
      <c r="CH29" s="1810"/>
      <c r="CI29" s="1810"/>
      <c r="CJ29" s="1810"/>
      <c r="CK29" s="1810"/>
      <c r="CL29" s="1810"/>
      <c r="CM29" s="1810"/>
      <c r="CN29" s="1810"/>
      <c r="CO29" s="1810"/>
      <c r="CP29" s="1810"/>
      <c r="CQ29" s="1810"/>
      <c r="CR29" s="1810"/>
      <c r="CS29" s="1810"/>
      <c r="CT29" s="1810"/>
      <c r="CU29" s="1810"/>
      <c r="CV29" s="1810"/>
      <c r="CW29" s="1810"/>
      <c r="CX29" s="1810"/>
      <c r="CY29" s="1810"/>
      <c r="CZ29" s="1810"/>
      <c r="DA29" s="1810"/>
      <c r="DB29" s="1810"/>
      <c r="DC29" s="1810"/>
      <c r="DD29" s="1810"/>
      <c r="DE29" s="1810"/>
      <c r="DF29" s="1810">
        <v>0</v>
      </c>
      <c r="DG29" s="1810"/>
      <c r="DH29" s="1810"/>
      <c r="DI29" s="1810"/>
      <c r="DJ29" s="1810"/>
      <c r="DK29" s="1810"/>
      <c r="DL29" s="1810"/>
      <c r="DM29" s="1810"/>
      <c r="DN29" s="1810"/>
      <c r="DO29" s="1810"/>
      <c r="DP29" s="1810"/>
      <c r="DQ29" s="1810"/>
      <c r="DR29" s="1810"/>
      <c r="DS29" s="1810"/>
      <c r="DT29" s="1810"/>
      <c r="DU29" s="1810"/>
      <c r="DV29" s="1810"/>
      <c r="DW29" s="1810"/>
      <c r="DX29" s="1810"/>
      <c r="DY29" s="1810"/>
      <c r="DZ29" s="1810"/>
      <c r="EA29" s="1810"/>
      <c r="EB29" s="1810"/>
      <c r="EC29" s="1810"/>
      <c r="ED29" s="1810"/>
      <c r="EE29" s="1831">
        <f>SUM(BJ29:ED30)</f>
        <v>0</v>
      </c>
      <c r="EF29" s="1831"/>
      <c r="EG29" s="1831"/>
      <c r="EH29" s="1831"/>
      <c r="EI29" s="1831"/>
      <c r="EJ29" s="1831"/>
      <c r="EK29" s="1831"/>
      <c r="EL29" s="1831"/>
      <c r="EM29" s="1831"/>
      <c r="EN29" s="1831"/>
      <c r="EO29" s="1831"/>
      <c r="EP29" s="1831"/>
      <c r="EQ29" s="1831"/>
      <c r="ER29" s="1831"/>
      <c r="ES29" s="1831"/>
      <c r="ET29" s="1831"/>
      <c r="EU29" s="1831"/>
      <c r="EV29" s="1831"/>
      <c r="EW29" s="1831"/>
      <c r="EX29" s="1831"/>
      <c r="EY29" s="1831"/>
      <c r="EZ29" s="1831"/>
      <c r="FA29" s="1832"/>
    </row>
    <row r="30" spans="1:157" s="130" customFormat="1" ht="18.75" customHeight="1">
      <c r="A30" s="495"/>
      <c r="B30" s="300"/>
      <c r="C30" s="1905" t="s">
        <v>803</v>
      </c>
      <c r="D30" s="1905"/>
      <c r="E30" s="1905"/>
      <c r="F30" s="1905"/>
      <c r="G30" s="1905"/>
      <c r="H30" s="1905"/>
      <c r="I30" s="1905"/>
      <c r="J30" s="1905"/>
      <c r="K30" s="1905"/>
      <c r="L30" s="1905"/>
      <c r="M30" s="1905"/>
      <c r="N30" s="1905"/>
      <c r="O30" s="1905"/>
      <c r="P30" s="1905"/>
      <c r="Q30" s="1905"/>
      <c r="R30" s="1905"/>
      <c r="S30" s="1905"/>
      <c r="T30" s="1905"/>
      <c r="U30" s="1905"/>
      <c r="V30" s="1905"/>
      <c r="W30" s="1905"/>
      <c r="X30" s="1905"/>
      <c r="Y30" s="1905"/>
      <c r="Z30" s="1905"/>
      <c r="AA30" s="1905"/>
      <c r="AB30" s="1905"/>
      <c r="AC30" s="1905"/>
      <c r="AD30" s="1905"/>
      <c r="AE30" s="1905"/>
      <c r="AF30" s="1905"/>
      <c r="AG30" s="1905"/>
      <c r="AH30" s="1905"/>
      <c r="AI30" s="1905"/>
      <c r="AJ30" s="1905"/>
      <c r="AK30" s="1905"/>
      <c r="AL30" s="1905"/>
      <c r="AM30" s="1905"/>
      <c r="AN30" s="1905"/>
      <c r="AO30" s="1905"/>
      <c r="AP30" s="1905"/>
      <c r="AQ30" s="1905"/>
      <c r="AR30" s="1905"/>
      <c r="AS30" s="1905"/>
      <c r="AT30" s="1905"/>
      <c r="AU30" s="1905"/>
      <c r="AV30" s="1905"/>
      <c r="AW30" s="1905"/>
      <c r="AX30" s="1905"/>
      <c r="AY30" s="1905"/>
      <c r="AZ30" s="1905"/>
      <c r="BA30" s="1905"/>
      <c r="BB30" s="1905"/>
      <c r="BC30" s="1905"/>
      <c r="BD30" s="1905"/>
      <c r="BE30" s="1905"/>
      <c r="BF30" s="1905"/>
      <c r="BG30" s="1905"/>
      <c r="BH30" s="1905"/>
      <c r="BI30" s="1906"/>
      <c r="BJ30" s="1925"/>
      <c r="BK30" s="1810"/>
      <c r="BL30" s="1810"/>
      <c r="BM30" s="1810"/>
      <c r="BN30" s="1810"/>
      <c r="BO30" s="1810"/>
      <c r="BP30" s="1810"/>
      <c r="BQ30" s="1810"/>
      <c r="BR30" s="1810"/>
      <c r="BS30" s="1810"/>
      <c r="BT30" s="1810"/>
      <c r="BU30" s="1810"/>
      <c r="BV30" s="1810"/>
      <c r="BW30" s="1810"/>
      <c r="BX30" s="1810"/>
      <c r="BY30" s="1810"/>
      <c r="BZ30" s="1810"/>
      <c r="CA30" s="1810"/>
      <c r="CB30" s="1810"/>
      <c r="CC30" s="1810"/>
      <c r="CD30" s="1810"/>
      <c r="CE30" s="1810"/>
      <c r="CF30" s="1810"/>
      <c r="CG30" s="1810"/>
      <c r="CH30" s="1810"/>
      <c r="CI30" s="1810"/>
      <c r="CJ30" s="1810"/>
      <c r="CK30" s="1810"/>
      <c r="CL30" s="1810"/>
      <c r="CM30" s="1810"/>
      <c r="CN30" s="1810"/>
      <c r="CO30" s="1810"/>
      <c r="CP30" s="1810"/>
      <c r="CQ30" s="1810"/>
      <c r="CR30" s="1810"/>
      <c r="CS30" s="1810"/>
      <c r="CT30" s="1810"/>
      <c r="CU30" s="1810"/>
      <c r="CV30" s="1810"/>
      <c r="CW30" s="1810"/>
      <c r="CX30" s="1810"/>
      <c r="CY30" s="1810"/>
      <c r="CZ30" s="1810"/>
      <c r="DA30" s="1810"/>
      <c r="DB30" s="1810"/>
      <c r="DC30" s="1810"/>
      <c r="DD30" s="1810"/>
      <c r="DE30" s="1810"/>
      <c r="DF30" s="1810"/>
      <c r="DG30" s="1810"/>
      <c r="DH30" s="1810"/>
      <c r="DI30" s="1810"/>
      <c r="DJ30" s="1810"/>
      <c r="DK30" s="1810"/>
      <c r="DL30" s="1810"/>
      <c r="DM30" s="1810"/>
      <c r="DN30" s="1810"/>
      <c r="DO30" s="1810"/>
      <c r="DP30" s="1810"/>
      <c r="DQ30" s="1810"/>
      <c r="DR30" s="1810"/>
      <c r="DS30" s="1810"/>
      <c r="DT30" s="1810"/>
      <c r="DU30" s="1810"/>
      <c r="DV30" s="1810"/>
      <c r="DW30" s="1810"/>
      <c r="DX30" s="1810"/>
      <c r="DY30" s="1810"/>
      <c r="DZ30" s="1810"/>
      <c r="EA30" s="1810"/>
      <c r="EB30" s="1810"/>
      <c r="EC30" s="1810"/>
      <c r="ED30" s="1810"/>
      <c r="EE30" s="1831"/>
      <c r="EF30" s="1831"/>
      <c r="EG30" s="1831"/>
      <c r="EH30" s="1831"/>
      <c r="EI30" s="1831"/>
      <c r="EJ30" s="1831"/>
      <c r="EK30" s="1831"/>
      <c r="EL30" s="1831"/>
      <c r="EM30" s="1831"/>
      <c r="EN30" s="1831"/>
      <c r="EO30" s="1831"/>
      <c r="EP30" s="1831"/>
      <c r="EQ30" s="1831"/>
      <c r="ER30" s="1831"/>
      <c r="ES30" s="1831"/>
      <c r="ET30" s="1831"/>
      <c r="EU30" s="1831"/>
      <c r="EV30" s="1831"/>
      <c r="EW30" s="1831"/>
      <c r="EX30" s="1831"/>
      <c r="EY30" s="1831"/>
      <c r="EZ30" s="1831"/>
      <c r="FA30" s="1832"/>
    </row>
    <row r="31" spans="1:157" s="130" customFormat="1" ht="18.75" customHeight="1">
      <c r="A31" s="495"/>
      <c r="B31" s="300"/>
      <c r="C31" s="1905" t="s">
        <v>804</v>
      </c>
      <c r="D31" s="1905"/>
      <c r="E31" s="1905"/>
      <c r="F31" s="1905"/>
      <c r="G31" s="1905"/>
      <c r="H31" s="1905"/>
      <c r="I31" s="1905"/>
      <c r="J31" s="1905"/>
      <c r="K31" s="1905"/>
      <c r="L31" s="1905"/>
      <c r="M31" s="1905"/>
      <c r="N31" s="1905"/>
      <c r="O31" s="1905"/>
      <c r="P31" s="1905"/>
      <c r="Q31" s="1905"/>
      <c r="R31" s="1905"/>
      <c r="S31" s="1905"/>
      <c r="T31" s="1905"/>
      <c r="U31" s="1905"/>
      <c r="V31" s="1905"/>
      <c r="W31" s="1905"/>
      <c r="X31" s="1905"/>
      <c r="Y31" s="1905"/>
      <c r="Z31" s="1905"/>
      <c r="AA31" s="1905"/>
      <c r="AB31" s="1905"/>
      <c r="AC31" s="1905"/>
      <c r="AD31" s="1905"/>
      <c r="AE31" s="1905"/>
      <c r="AF31" s="1905"/>
      <c r="AG31" s="1905"/>
      <c r="AH31" s="1905"/>
      <c r="AI31" s="1905"/>
      <c r="AJ31" s="1905"/>
      <c r="AK31" s="1905"/>
      <c r="AL31" s="1905"/>
      <c r="AM31" s="1905"/>
      <c r="AN31" s="1905"/>
      <c r="AO31" s="1905"/>
      <c r="AP31" s="1905"/>
      <c r="AQ31" s="1905"/>
      <c r="AR31" s="1905"/>
      <c r="AS31" s="1905"/>
      <c r="AT31" s="1905"/>
      <c r="AU31" s="1905"/>
      <c r="AV31" s="1905"/>
      <c r="AW31" s="1905"/>
      <c r="AX31" s="1905"/>
      <c r="AY31" s="1905"/>
      <c r="AZ31" s="1905"/>
      <c r="BA31" s="1905"/>
      <c r="BB31" s="1905"/>
      <c r="BC31" s="1905"/>
      <c r="BD31" s="1905"/>
      <c r="BE31" s="1905"/>
      <c r="BF31" s="1905"/>
      <c r="BG31" s="1905"/>
      <c r="BH31" s="1905"/>
      <c r="BI31" s="414">
        <v>3422</v>
      </c>
      <c r="BJ31" s="1925">
        <v>0</v>
      </c>
      <c r="BK31" s="1810"/>
      <c r="BL31" s="1810"/>
      <c r="BM31" s="1810"/>
      <c r="BN31" s="1810"/>
      <c r="BO31" s="1810"/>
      <c r="BP31" s="1810"/>
      <c r="BQ31" s="1810"/>
      <c r="BR31" s="1810"/>
      <c r="BS31" s="1810"/>
      <c r="BT31" s="1810"/>
      <c r="BU31" s="1810"/>
      <c r="BV31" s="1810"/>
      <c r="BW31" s="1810"/>
      <c r="BX31" s="1810"/>
      <c r="BY31" s="1810"/>
      <c r="BZ31" s="1810"/>
      <c r="CA31" s="1810"/>
      <c r="CB31" s="1810"/>
      <c r="CC31" s="1810"/>
      <c r="CD31" s="1810"/>
      <c r="CE31" s="1810"/>
      <c r="CF31" s="1810"/>
      <c r="CG31" s="1810">
        <v>0</v>
      </c>
      <c r="CH31" s="1810"/>
      <c r="CI31" s="1810"/>
      <c r="CJ31" s="1810"/>
      <c r="CK31" s="1810"/>
      <c r="CL31" s="1810"/>
      <c r="CM31" s="1810"/>
      <c r="CN31" s="1810"/>
      <c r="CO31" s="1810"/>
      <c r="CP31" s="1810"/>
      <c r="CQ31" s="1810"/>
      <c r="CR31" s="1810"/>
      <c r="CS31" s="1810"/>
      <c r="CT31" s="1810"/>
      <c r="CU31" s="1810"/>
      <c r="CV31" s="1810"/>
      <c r="CW31" s="1810"/>
      <c r="CX31" s="1810"/>
      <c r="CY31" s="1810"/>
      <c r="CZ31" s="1810"/>
      <c r="DA31" s="1810"/>
      <c r="DB31" s="1810"/>
      <c r="DC31" s="1810"/>
      <c r="DD31" s="1810"/>
      <c r="DE31" s="1810"/>
      <c r="DF31" s="1810">
        <v>0</v>
      </c>
      <c r="DG31" s="1810"/>
      <c r="DH31" s="1810"/>
      <c r="DI31" s="1810"/>
      <c r="DJ31" s="1810"/>
      <c r="DK31" s="1810"/>
      <c r="DL31" s="1810"/>
      <c r="DM31" s="1810"/>
      <c r="DN31" s="1810"/>
      <c r="DO31" s="1810"/>
      <c r="DP31" s="1810"/>
      <c r="DQ31" s="1810"/>
      <c r="DR31" s="1810"/>
      <c r="DS31" s="1810"/>
      <c r="DT31" s="1810"/>
      <c r="DU31" s="1810"/>
      <c r="DV31" s="1810"/>
      <c r="DW31" s="1810"/>
      <c r="DX31" s="1810"/>
      <c r="DY31" s="1810"/>
      <c r="DZ31" s="1810"/>
      <c r="EA31" s="1810"/>
      <c r="EB31" s="1810"/>
      <c r="EC31" s="1810"/>
      <c r="ED31" s="1810"/>
      <c r="EE31" s="1831">
        <f>SUM(BJ31:ED31)</f>
        <v>0</v>
      </c>
      <c r="EF31" s="1831"/>
      <c r="EG31" s="1831"/>
      <c r="EH31" s="1831"/>
      <c r="EI31" s="1831"/>
      <c r="EJ31" s="1831"/>
      <c r="EK31" s="1831"/>
      <c r="EL31" s="1831"/>
      <c r="EM31" s="1831"/>
      <c r="EN31" s="1831"/>
      <c r="EO31" s="1831"/>
      <c r="EP31" s="1831"/>
      <c r="EQ31" s="1831"/>
      <c r="ER31" s="1831"/>
      <c r="ES31" s="1831"/>
      <c r="ET31" s="1831"/>
      <c r="EU31" s="1831"/>
      <c r="EV31" s="1831"/>
      <c r="EW31" s="1831"/>
      <c r="EX31" s="1831"/>
      <c r="EY31" s="1831"/>
      <c r="EZ31" s="1831"/>
      <c r="FA31" s="1832"/>
    </row>
    <row r="32" spans="1:157" s="582" customFormat="1" ht="13.5" thickBot="1">
      <c r="A32" s="581" t="s">
        <v>214</v>
      </c>
      <c r="B32" s="302"/>
      <c r="C32" s="1942" t="s">
        <v>805</v>
      </c>
      <c r="D32" s="1942"/>
      <c r="E32" s="1942"/>
      <c r="F32" s="1942"/>
      <c r="G32" s="1942"/>
      <c r="H32" s="1942"/>
      <c r="I32" s="1942"/>
      <c r="J32" s="1942"/>
      <c r="K32" s="1942"/>
      <c r="L32" s="1942"/>
      <c r="M32" s="1942"/>
      <c r="N32" s="1942"/>
      <c r="O32" s="1942"/>
      <c r="P32" s="1942"/>
      <c r="Q32" s="1942"/>
      <c r="R32" s="1942"/>
      <c r="S32" s="1942"/>
      <c r="T32" s="1942"/>
      <c r="U32" s="1942"/>
      <c r="V32" s="1942"/>
      <c r="W32" s="1942"/>
      <c r="X32" s="1942"/>
      <c r="Y32" s="1942"/>
      <c r="Z32" s="1942"/>
      <c r="AA32" s="1942"/>
      <c r="AB32" s="1942"/>
      <c r="AC32" s="1942"/>
      <c r="AD32" s="1942"/>
      <c r="AE32" s="1942"/>
      <c r="AF32" s="1942"/>
      <c r="AG32" s="1942"/>
      <c r="AH32" s="1942"/>
      <c r="AI32" s="1942"/>
      <c r="AJ32" s="1942"/>
      <c r="AK32" s="1942"/>
      <c r="AL32" s="1942"/>
      <c r="AM32" s="1942"/>
      <c r="AN32" s="1942"/>
      <c r="AO32" s="1942"/>
      <c r="AP32" s="1942"/>
      <c r="AQ32" s="1942"/>
      <c r="AR32" s="1942"/>
      <c r="AS32" s="1942"/>
      <c r="AT32" s="1942"/>
      <c r="AU32" s="1942"/>
      <c r="AV32" s="1942"/>
      <c r="AW32" s="1942"/>
      <c r="AX32" s="1942"/>
      <c r="AY32" s="1942"/>
      <c r="AZ32" s="1942"/>
      <c r="BA32" s="1942"/>
      <c r="BB32" s="1942"/>
      <c r="BC32" s="1942"/>
      <c r="BD32" s="1942"/>
      <c r="BE32" s="1942"/>
      <c r="BF32" s="1942"/>
      <c r="BG32" s="1942"/>
      <c r="BH32" s="1943"/>
      <c r="BI32" s="414">
        <v>3502</v>
      </c>
      <c r="BJ32" s="1944">
        <f>SUM(BJ22,BJ29:CF31)</f>
        <v>37599975</v>
      </c>
      <c r="BK32" s="1945"/>
      <c r="BL32" s="1945"/>
      <c r="BM32" s="1945"/>
      <c r="BN32" s="1945"/>
      <c r="BO32" s="1945"/>
      <c r="BP32" s="1945"/>
      <c r="BQ32" s="1945"/>
      <c r="BR32" s="1945"/>
      <c r="BS32" s="1945"/>
      <c r="BT32" s="1945"/>
      <c r="BU32" s="1945"/>
      <c r="BV32" s="1945"/>
      <c r="BW32" s="1945"/>
      <c r="BX32" s="1945"/>
      <c r="BY32" s="1945"/>
      <c r="BZ32" s="1945"/>
      <c r="CA32" s="1945"/>
      <c r="CB32" s="1945"/>
      <c r="CC32" s="1945"/>
      <c r="CD32" s="1945"/>
      <c r="CE32" s="1945"/>
      <c r="CF32" s="1945"/>
      <c r="CG32" s="1945">
        <f>SUM(CG22,CG29:DE31)</f>
        <v>66239</v>
      </c>
      <c r="CH32" s="1945"/>
      <c r="CI32" s="1945"/>
      <c r="CJ32" s="1945"/>
      <c r="CK32" s="1945"/>
      <c r="CL32" s="1945"/>
      <c r="CM32" s="1945"/>
      <c r="CN32" s="1945"/>
      <c r="CO32" s="1945"/>
      <c r="CP32" s="1945"/>
      <c r="CQ32" s="1945"/>
      <c r="CR32" s="1945"/>
      <c r="CS32" s="1945"/>
      <c r="CT32" s="1945"/>
      <c r="CU32" s="1945"/>
      <c r="CV32" s="1945"/>
      <c r="CW32" s="1945"/>
      <c r="CX32" s="1945"/>
      <c r="CY32" s="1945"/>
      <c r="CZ32" s="1945"/>
      <c r="DA32" s="1945"/>
      <c r="DB32" s="1945"/>
      <c r="DC32" s="1945"/>
      <c r="DD32" s="1945"/>
      <c r="DE32" s="1945"/>
      <c r="DF32" s="1945">
        <f>SUM(DF22,DF29:ED31)</f>
        <v>0</v>
      </c>
      <c r="DG32" s="1945"/>
      <c r="DH32" s="1945"/>
      <c r="DI32" s="1945"/>
      <c r="DJ32" s="1945"/>
      <c r="DK32" s="1945"/>
      <c r="DL32" s="1945"/>
      <c r="DM32" s="1945"/>
      <c r="DN32" s="1945"/>
      <c r="DO32" s="1945"/>
      <c r="DP32" s="1945"/>
      <c r="DQ32" s="1945"/>
      <c r="DR32" s="1945"/>
      <c r="DS32" s="1945"/>
      <c r="DT32" s="1945"/>
      <c r="DU32" s="1945"/>
      <c r="DV32" s="1945"/>
      <c r="DW32" s="1945"/>
      <c r="DX32" s="1945"/>
      <c r="DY32" s="1945"/>
      <c r="DZ32" s="1945"/>
      <c r="EA32" s="1945"/>
      <c r="EB32" s="1945"/>
      <c r="EC32" s="1945"/>
      <c r="ED32" s="1945"/>
      <c r="EE32" s="1945">
        <f>SUM(BJ32:ED32)</f>
        <v>37666214</v>
      </c>
      <c r="EF32" s="1945"/>
      <c r="EG32" s="1945"/>
      <c r="EH32" s="1945"/>
      <c r="EI32" s="1945"/>
      <c r="EJ32" s="1945"/>
      <c r="EK32" s="1945"/>
      <c r="EL32" s="1945"/>
      <c r="EM32" s="1945"/>
      <c r="EN32" s="1945"/>
      <c r="EO32" s="1945"/>
      <c r="EP32" s="1945"/>
      <c r="EQ32" s="1945"/>
      <c r="ER32" s="1945"/>
      <c r="ES32" s="1945"/>
      <c r="ET32" s="1945"/>
      <c r="EU32" s="1945"/>
      <c r="EV32" s="1945"/>
      <c r="EW32" s="1945"/>
      <c r="EX32" s="1945"/>
      <c r="EY32" s="1945"/>
      <c r="EZ32" s="1945"/>
      <c r="FA32" s="1946"/>
    </row>
    <row r="34" spans="1:157" s="49" customFormat="1" ht="11.25">
      <c r="A34" s="516"/>
      <c r="E34" s="1010" t="s">
        <v>303</v>
      </c>
      <c r="F34" s="1010"/>
      <c r="G34" s="1010"/>
      <c r="H34" s="1010"/>
      <c r="I34" s="1010"/>
      <c r="J34" s="1010"/>
      <c r="K34" s="1010"/>
      <c r="L34" s="1010"/>
      <c r="M34" s="1010"/>
      <c r="N34" s="1010"/>
      <c r="O34" s="1010"/>
      <c r="P34" s="1010"/>
      <c r="Q34" s="1010"/>
      <c r="R34" s="1010"/>
      <c r="S34" s="1010"/>
      <c r="T34" s="1010"/>
      <c r="U34" s="1010"/>
      <c r="V34" s="1010"/>
      <c r="W34" s="1010"/>
      <c r="X34" s="1010"/>
      <c r="Y34" s="1010"/>
      <c r="Z34" s="1010"/>
      <c r="AA34" s="1010"/>
      <c r="AB34" s="1010"/>
      <c r="AC34" s="1010"/>
      <c r="AD34" s="1010"/>
      <c r="AE34" s="1010"/>
      <c r="AF34" s="1010"/>
      <c r="AG34" s="1010"/>
      <c r="AH34" s="1010"/>
      <c r="AI34" s="1010"/>
      <c r="AJ34" s="1010"/>
      <c r="AK34" s="1010"/>
      <c r="AL34" s="1010"/>
      <c r="AM34" s="1010"/>
      <c r="AN34" s="1010"/>
      <c r="AO34" s="1010"/>
      <c r="AP34" s="1010"/>
      <c r="AQ34" s="1010"/>
      <c r="AR34" s="1010"/>
      <c r="AS34" s="1010"/>
      <c r="AT34" s="1010"/>
      <c r="AU34" s="1010"/>
      <c r="AV34" s="1010"/>
      <c r="AW34" s="1010"/>
      <c r="AX34" s="1010"/>
      <c r="AY34" s="1010"/>
      <c r="AZ34" s="1010"/>
      <c r="BA34" s="1010"/>
      <c r="BB34" s="1010"/>
      <c r="BC34" s="1010"/>
      <c r="BD34" s="1010"/>
      <c r="BE34" s="1010"/>
      <c r="BF34" s="1010"/>
      <c r="BG34" s="1010"/>
      <c r="BH34" s="1010"/>
      <c r="BI34" s="1010"/>
      <c r="BJ34" s="1010"/>
      <c r="BK34" s="1010"/>
      <c r="BL34" s="1010"/>
      <c r="BM34" s="1010"/>
      <c r="BN34" s="1010"/>
      <c r="BO34" s="1010"/>
      <c r="BP34" s="1010"/>
      <c r="BQ34" s="1010"/>
      <c r="BR34" s="1010"/>
      <c r="BS34" s="1010"/>
      <c r="BT34" s="1010"/>
      <c r="BU34" s="1010"/>
      <c r="BV34" s="1010"/>
      <c r="BW34" s="1010"/>
      <c r="BX34" s="1010"/>
      <c r="BY34" s="1010"/>
      <c r="BZ34" s="1010"/>
      <c r="CA34" s="1010"/>
      <c r="CB34" s="1010"/>
      <c r="CC34" s="1010"/>
      <c r="CD34" s="1010"/>
      <c r="CE34" s="1010"/>
      <c r="CF34" s="1010"/>
      <c r="CG34" s="1010"/>
      <c r="CH34" s="1010"/>
      <c r="CI34" s="1010"/>
      <c r="CJ34" s="1010"/>
      <c r="CK34" s="1010"/>
      <c r="CL34" s="1010"/>
      <c r="CM34" s="1010"/>
      <c r="CN34" s="1010"/>
      <c r="CO34" s="1010"/>
      <c r="CP34" s="1010"/>
      <c r="CQ34" s="1010"/>
      <c r="CR34" s="1010"/>
      <c r="CS34" s="1010"/>
      <c r="CT34" s="1010"/>
      <c r="CU34" s="1010"/>
      <c r="CV34" s="1010"/>
      <c r="CW34" s="1010"/>
      <c r="CX34" s="1010"/>
      <c r="CY34" s="1010"/>
      <c r="CZ34" s="1010"/>
      <c r="DA34" s="1010"/>
      <c r="DB34" s="1010"/>
      <c r="DC34" s="1010"/>
      <c r="DD34" s="1010"/>
      <c r="DE34" s="1010"/>
      <c r="DF34" s="1010"/>
      <c r="DG34" s="1010"/>
      <c r="DH34" s="1010"/>
      <c r="DI34" s="1010"/>
      <c r="DJ34" s="1010"/>
      <c r="DK34" s="1010"/>
      <c r="DL34" s="1010"/>
      <c r="DM34" s="1010"/>
      <c r="DN34" s="1010"/>
      <c r="DO34" s="1010"/>
      <c r="DP34" s="1010"/>
      <c r="DQ34" s="1010"/>
      <c r="DR34" s="1010"/>
      <c r="DS34" s="1010"/>
      <c r="DT34" s="1010"/>
      <c r="DU34" s="1010"/>
      <c r="DV34" s="1010"/>
      <c r="DW34" s="1010"/>
      <c r="DX34" s="1010"/>
      <c r="DY34" s="1010"/>
      <c r="DZ34" s="1010"/>
      <c r="EA34" s="1010"/>
      <c r="EB34" s="1010"/>
      <c r="EC34" s="1010"/>
      <c r="ED34" s="1010"/>
      <c r="EE34" s="1010"/>
      <c r="EF34" s="1010"/>
      <c r="EG34" s="1010"/>
      <c r="EH34" s="1010"/>
      <c r="EI34" s="1010"/>
      <c r="EJ34" s="1010"/>
      <c r="EK34" s="1010"/>
      <c r="EL34" s="1010"/>
      <c r="EM34" s="1010"/>
      <c r="EN34" s="1010"/>
      <c r="EO34" s="1010"/>
      <c r="EP34" s="1010"/>
      <c r="EQ34" s="1010"/>
      <c r="ER34" s="1010"/>
      <c r="ES34" s="1010"/>
      <c r="ET34" s="1010"/>
      <c r="EU34" s="1010"/>
      <c r="EV34" s="1010"/>
      <c r="EW34" s="1010"/>
      <c r="EX34" s="1010"/>
      <c r="EY34" s="1010"/>
      <c r="EZ34" s="1010"/>
      <c r="FA34" s="1010"/>
    </row>
    <row r="35" spans="1:157" s="49" customFormat="1" ht="11.25">
      <c r="A35" s="516"/>
      <c r="E35" s="1010" t="s">
        <v>300</v>
      </c>
      <c r="F35" s="1010"/>
      <c r="G35" s="1010"/>
      <c r="H35" s="1010"/>
      <c r="I35" s="1010"/>
      <c r="J35" s="1010"/>
      <c r="K35" s="1010"/>
      <c r="L35" s="1010"/>
      <c r="M35" s="1010"/>
      <c r="N35" s="1010"/>
      <c r="O35" s="1010"/>
      <c r="P35" s="1010"/>
      <c r="Q35" s="1010"/>
      <c r="R35" s="1010"/>
      <c r="S35" s="1010"/>
      <c r="T35" s="1010"/>
      <c r="U35" s="1010"/>
      <c r="V35" s="1010"/>
      <c r="W35" s="1010"/>
      <c r="X35" s="1010"/>
      <c r="Y35" s="1010"/>
      <c r="Z35" s="1010"/>
      <c r="AA35" s="1010"/>
      <c r="AB35" s="1010"/>
      <c r="AC35" s="1010"/>
      <c r="AD35" s="1010"/>
      <c r="AE35" s="1010"/>
      <c r="AF35" s="1010"/>
      <c r="AG35" s="1010"/>
      <c r="AH35" s="1010"/>
      <c r="AI35" s="1010"/>
      <c r="AJ35" s="1010"/>
      <c r="AK35" s="1010"/>
      <c r="AL35" s="1010"/>
      <c r="AM35" s="1010"/>
      <c r="AN35" s="1010"/>
      <c r="AO35" s="1010"/>
      <c r="AP35" s="1010"/>
      <c r="AQ35" s="1010"/>
      <c r="AR35" s="1010"/>
      <c r="AS35" s="1010"/>
      <c r="AT35" s="1010"/>
      <c r="AU35" s="1010"/>
      <c r="AV35" s="1010"/>
      <c r="AW35" s="1010"/>
      <c r="AX35" s="1010"/>
      <c r="AY35" s="1010"/>
      <c r="AZ35" s="1010"/>
      <c r="BA35" s="1010"/>
      <c r="BB35" s="1010"/>
      <c r="BC35" s="1010"/>
      <c r="BD35" s="1010"/>
      <c r="BE35" s="1010"/>
      <c r="BF35" s="1010"/>
      <c r="BG35" s="1010"/>
      <c r="BH35" s="1010"/>
      <c r="BI35" s="1010"/>
      <c r="BJ35" s="1010"/>
      <c r="BK35" s="1010"/>
      <c r="BL35" s="1010"/>
      <c r="BM35" s="1010"/>
      <c r="BN35" s="1010"/>
      <c r="BO35" s="1010"/>
      <c r="BP35" s="1010"/>
      <c r="BQ35" s="1010"/>
      <c r="BR35" s="1010"/>
      <c r="BS35" s="1010"/>
      <c r="BT35" s="1010"/>
      <c r="BU35" s="1010"/>
      <c r="BV35" s="1010"/>
      <c r="BW35" s="1010"/>
      <c r="BX35" s="1010"/>
      <c r="BY35" s="1010"/>
      <c r="BZ35" s="1010"/>
      <c r="CA35" s="1010"/>
      <c r="CB35" s="1010"/>
      <c r="CC35" s="1010"/>
      <c r="CD35" s="1010"/>
      <c r="CE35" s="1010"/>
      <c r="CF35" s="1010"/>
      <c r="CG35" s="1010"/>
      <c r="CH35" s="1010"/>
      <c r="CI35" s="1010"/>
      <c r="CJ35" s="1010"/>
      <c r="CK35" s="1010"/>
      <c r="CL35" s="1010"/>
      <c r="CM35" s="1010"/>
      <c r="CN35" s="1010"/>
      <c r="CO35" s="1010"/>
      <c r="CP35" s="1010"/>
      <c r="CQ35" s="1010"/>
      <c r="CR35" s="1010"/>
      <c r="CS35" s="1010"/>
      <c r="CT35" s="1010"/>
      <c r="CU35" s="1010"/>
      <c r="CV35" s="1010"/>
      <c r="CW35" s="1010"/>
      <c r="CX35" s="1010"/>
      <c r="CY35" s="1010"/>
      <c r="CZ35" s="1010"/>
      <c r="DA35" s="1010"/>
      <c r="DB35" s="1010"/>
      <c r="DC35" s="1010"/>
      <c r="DD35" s="1010"/>
      <c r="DE35" s="1010"/>
      <c r="DF35" s="1010"/>
      <c r="DG35" s="1010"/>
      <c r="DH35" s="1010"/>
      <c r="DI35" s="1010"/>
      <c r="DJ35" s="1010"/>
      <c r="DK35" s="1010"/>
      <c r="DL35" s="1010"/>
      <c r="DM35" s="1010"/>
      <c r="DN35" s="1010"/>
      <c r="DO35" s="1010"/>
      <c r="DP35" s="1010"/>
      <c r="DQ35" s="1010"/>
      <c r="DR35" s="1010"/>
      <c r="DS35" s="1010"/>
      <c r="DT35" s="1010"/>
      <c r="DU35" s="1010"/>
      <c r="DV35" s="1010"/>
      <c r="DW35" s="1010"/>
      <c r="DX35" s="1010"/>
      <c r="DY35" s="1010"/>
      <c r="DZ35" s="1010"/>
      <c r="EA35" s="1010"/>
      <c r="EB35" s="1010"/>
      <c r="EC35" s="1010"/>
      <c r="ED35" s="1010"/>
      <c r="EE35" s="1010"/>
      <c r="EF35" s="1010"/>
      <c r="EG35" s="1010"/>
      <c r="EH35" s="1010"/>
      <c r="EI35" s="1010"/>
      <c r="EJ35" s="1010"/>
      <c r="EK35" s="1010"/>
      <c r="EL35" s="1010"/>
      <c r="EM35" s="1010"/>
      <c r="EN35" s="1010"/>
      <c r="EO35" s="1010"/>
      <c r="EP35" s="1010"/>
      <c r="EQ35" s="1010"/>
      <c r="ER35" s="1010"/>
      <c r="ES35" s="1010"/>
      <c r="ET35" s="1010"/>
      <c r="EU35" s="1010"/>
      <c r="EV35" s="1010"/>
      <c r="EW35" s="1010"/>
      <c r="EX35" s="1010"/>
      <c r="EY35" s="1010"/>
      <c r="EZ35" s="1010"/>
      <c r="FA35" s="1010"/>
    </row>
  </sheetData>
  <sheetProtection formatCells="0" formatColumns="0" autoFilter="0"/>
  <mergeCells count="110">
    <mergeCell ref="DF27:ED27"/>
    <mergeCell ref="DF28:ED28"/>
    <mergeCell ref="BJ25:CF25"/>
    <mergeCell ref="BJ26:CF26"/>
    <mergeCell ref="BJ27:CF27"/>
    <mergeCell ref="BJ28:CF28"/>
    <mergeCell ref="EE31:FA31"/>
    <mergeCell ref="C32:BH32"/>
    <mergeCell ref="BJ32:CF32"/>
    <mergeCell ref="CG32:DE32"/>
    <mergeCell ref="DF32:ED32"/>
    <mergeCell ref="EE32:FA32"/>
    <mergeCell ref="C31:BH31"/>
    <mergeCell ref="BJ31:CF31"/>
    <mergeCell ref="CG31:DE31"/>
    <mergeCell ref="DF31:ED31"/>
    <mergeCell ref="EE22:FA24"/>
    <mergeCell ref="C23:BH23"/>
    <mergeCell ref="C24:BH24"/>
    <mergeCell ref="C29:BH29"/>
    <mergeCell ref="BI29:BI30"/>
    <mergeCell ref="BJ29:CF30"/>
    <mergeCell ref="CG29:DE30"/>
    <mergeCell ref="DF29:ED30"/>
    <mergeCell ref="EE29:FA30"/>
    <mergeCell ref="C30:BH30"/>
    <mergeCell ref="EE25:FA25"/>
    <mergeCell ref="EE26:FA26"/>
    <mergeCell ref="EE27:FA27"/>
    <mergeCell ref="EE28:FA28"/>
    <mergeCell ref="H25:BH25"/>
    <mergeCell ref="H26:BH26"/>
    <mergeCell ref="H27:BH27"/>
    <mergeCell ref="H28:BH28"/>
    <mergeCell ref="CG25:DE25"/>
    <mergeCell ref="CG26:DE26"/>
    <mergeCell ref="CG28:DE28"/>
    <mergeCell ref="CG27:DE27"/>
    <mergeCell ref="DF25:ED25"/>
    <mergeCell ref="DF26:ED26"/>
    <mergeCell ref="DF22:ED24"/>
    <mergeCell ref="C21:BH21"/>
    <mergeCell ref="BJ21:CF21"/>
    <mergeCell ref="CG21:DE21"/>
    <mergeCell ref="DF21:ED21"/>
    <mergeCell ref="B22:BH22"/>
    <mergeCell ref="BI22:BI24"/>
    <mergeCell ref="BJ22:CF24"/>
    <mergeCell ref="CG22:DE24"/>
    <mergeCell ref="BJ18:CF19"/>
    <mergeCell ref="CG18:DE19"/>
    <mergeCell ref="DF18:ED19"/>
    <mergeCell ref="BJ15:CF17"/>
    <mergeCell ref="CG15:DE17"/>
    <mergeCell ref="DF15:ED17"/>
    <mergeCell ref="EE21:FA21"/>
    <mergeCell ref="EE18:FA19"/>
    <mergeCell ref="C19:BH19"/>
    <mergeCell ref="C20:BH20"/>
    <mergeCell ref="BJ20:CF20"/>
    <mergeCell ref="CG20:DE20"/>
    <mergeCell ref="DF20:ED20"/>
    <mergeCell ref="EE20:FA20"/>
    <mergeCell ref="C18:BH18"/>
    <mergeCell ref="BI18:BI19"/>
    <mergeCell ref="C12:BH12"/>
    <mergeCell ref="DF9:ED10"/>
    <mergeCell ref="BJ13:CF13"/>
    <mergeCell ref="CG14:DE14"/>
    <mergeCell ref="DF14:ED14"/>
    <mergeCell ref="B3:FA3"/>
    <mergeCell ref="B5:BH8"/>
    <mergeCell ref="BI5:BI8"/>
    <mergeCell ref="BJ5:CF6"/>
    <mergeCell ref="DO5:DQ5"/>
    <mergeCell ref="BJ11:CF12"/>
    <mergeCell ref="BT7:BV7"/>
    <mergeCell ref="CG7:DE8"/>
    <mergeCell ref="DF7:ED8"/>
    <mergeCell ref="EO7:EQ7"/>
    <mergeCell ref="BI11:BI12"/>
    <mergeCell ref="EE5:FA6"/>
    <mergeCell ref="BP7:BS7"/>
    <mergeCell ref="EK7:EN7"/>
    <mergeCell ref="BT8:BV8"/>
    <mergeCell ref="EN8:EQ8"/>
    <mergeCell ref="E35:FA35"/>
    <mergeCell ref="EE9:FA10"/>
    <mergeCell ref="C10:BH10"/>
    <mergeCell ref="DF11:ED12"/>
    <mergeCell ref="EE11:FA12"/>
    <mergeCell ref="E34:FA34"/>
    <mergeCell ref="CG11:DE12"/>
    <mergeCell ref="BJ14:CF14"/>
    <mergeCell ref="EE15:FA17"/>
    <mergeCell ref="EE14:FA14"/>
    <mergeCell ref="C17:BH17"/>
    <mergeCell ref="BI9:BI10"/>
    <mergeCell ref="BJ9:CF10"/>
    <mergeCell ref="CG9:DE10"/>
    <mergeCell ref="C9:BH9"/>
    <mergeCell ref="B16:BH16"/>
    <mergeCell ref="C13:BH13"/>
    <mergeCell ref="CG13:DE13"/>
    <mergeCell ref="DF13:ED13"/>
    <mergeCell ref="C15:BH15"/>
    <mergeCell ref="BI15:BI17"/>
    <mergeCell ref="EE13:FA13"/>
    <mergeCell ref="C14:BH14"/>
    <mergeCell ref="C11:BH11"/>
  </mergeCells>
  <pageMargins left="0.78740157480314965" right="0.70866141732283472" top="0.78740157480314965" bottom="0.39370078740157483" header="0.19685039370078741" footer="0.19685039370078741"/>
  <pageSetup paperSize="9" scale="95"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Лист9">
    <tabColor rgb="FFFFFF00"/>
  </sheetPr>
  <dimension ref="A1:DQ19"/>
  <sheetViews>
    <sheetView topLeftCell="B1" zoomScale="80" zoomScaleNormal="80" zoomScaleSheetLayoutView="100" workbookViewId="0">
      <selection activeCell="AT21" sqref="AT21"/>
    </sheetView>
  </sheetViews>
  <sheetFormatPr defaultColWidth="0.85546875" defaultRowHeight="12.75"/>
  <cols>
    <col min="1" max="1" width="11.85546875" style="485" hidden="1" customWidth="1"/>
    <col min="2" max="2" width="1.7109375" style="45" customWidth="1"/>
    <col min="3" max="14" width="0.85546875" style="45" customWidth="1"/>
    <col min="15" max="15" width="3" style="45" customWidth="1"/>
    <col min="16" max="45" width="0.85546875" style="45" customWidth="1"/>
    <col min="46" max="46" width="5.140625" style="45" customWidth="1"/>
    <col min="47" max="80" width="0.85546875" style="45"/>
    <col min="81" max="81" width="2.5703125" style="45" bestFit="1" customWidth="1"/>
    <col min="82" max="16384" width="0.85546875" style="45"/>
  </cols>
  <sheetData>
    <row r="1" spans="1:121" s="130" customFormat="1" ht="12">
      <c r="A1" s="495"/>
      <c r="B1" s="292"/>
      <c r="C1" s="411"/>
      <c r="D1" s="411"/>
      <c r="E1" s="411"/>
      <c r="F1" s="411"/>
      <c r="G1" s="411"/>
      <c r="H1" s="293"/>
      <c r="I1" s="293"/>
      <c r="J1" s="293"/>
      <c r="K1" s="293"/>
      <c r="L1" s="293"/>
      <c r="M1" s="293"/>
      <c r="N1" s="293"/>
      <c r="O1" s="293"/>
      <c r="P1" s="293"/>
      <c r="Q1" s="293"/>
      <c r="R1" s="293"/>
      <c r="S1" s="293"/>
      <c r="T1" s="293"/>
      <c r="U1" s="293"/>
      <c r="V1" s="411"/>
      <c r="W1" s="411"/>
      <c r="X1" s="411"/>
      <c r="Y1" s="411"/>
      <c r="Z1" s="411"/>
      <c r="AA1" s="411"/>
      <c r="AB1" s="292"/>
      <c r="AC1" s="413"/>
      <c r="AD1" s="413"/>
      <c r="AE1" s="413"/>
      <c r="AF1" s="292"/>
      <c r="AG1" s="292"/>
      <c r="AH1" s="292"/>
      <c r="AI1" s="292"/>
      <c r="AJ1" s="292"/>
      <c r="AK1" s="292"/>
      <c r="AL1" s="292"/>
      <c r="AM1" s="292"/>
      <c r="AN1" s="292"/>
      <c r="AO1" s="292"/>
      <c r="AP1" s="411"/>
      <c r="AQ1" s="294"/>
      <c r="AR1" s="294"/>
      <c r="AS1" s="294"/>
      <c r="AT1" s="294"/>
      <c r="AU1" s="295"/>
      <c r="AV1" s="295"/>
      <c r="AW1" s="295"/>
      <c r="AX1" s="411"/>
      <c r="AY1" s="296"/>
      <c r="AZ1" s="296"/>
      <c r="BA1" s="296"/>
      <c r="BB1" s="296"/>
      <c r="BC1" s="296"/>
      <c r="BD1" s="296"/>
      <c r="BE1" s="296"/>
      <c r="BF1" s="296"/>
      <c r="BG1" s="296"/>
      <c r="BH1" s="296"/>
      <c r="BI1" s="296"/>
      <c r="BJ1" s="296"/>
      <c r="BK1" s="296"/>
      <c r="BL1" s="296"/>
      <c r="BM1" s="296"/>
      <c r="BN1" s="296"/>
      <c r="BO1" s="296"/>
      <c r="BP1" s="296"/>
      <c r="BQ1" s="296"/>
      <c r="BR1" s="413"/>
      <c r="BS1" s="413"/>
      <c r="BT1" s="296"/>
      <c r="BU1" s="296"/>
      <c r="BV1" s="296"/>
      <c r="BW1" s="296"/>
      <c r="BX1" s="296"/>
      <c r="BY1" s="296"/>
      <c r="BZ1" s="296"/>
      <c r="CA1" s="296"/>
      <c r="CB1" s="296"/>
      <c r="CC1" s="296"/>
      <c r="CD1" s="296"/>
      <c r="CE1" s="296"/>
      <c r="CF1" s="296"/>
      <c r="CG1" s="296"/>
      <c r="CH1" s="296"/>
      <c r="CI1" s="411"/>
      <c r="CJ1" s="411"/>
      <c r="CK1" s="296"/>
      <c r="CL1" s="296"/>
      <c r="CM1" s="296"/>
      <c r="CN1" s="296"/>
      <c r="CO1" s="296"/>
      <c r="CP1" s="296"/>
      <c r="CQ1" s="296"/>
      <c r="CR1" s="296"/>
      <c r="CS1" s="296"/>
      <c r="CT1" s="296"/>
      <c r="CU1" s="296"/>
      <c r="CV1" s="296"/>
      <c r="CW1" s="296"/>
      <c r="CX1" s="296"/>
      <c r="CY1" s="296"/>
      <c r="CZ1" s="296"/>
      <c r="DA1" s="296"/>
      <c r="DB1" s="296"/>
      <c r="DC1" s="296"/>
      <c r="DD1" s="296"/>
      <c r="DE1" s="296"/>
      <c r="DF1" s="296"/>
      <c r="DG1" s="296"/>
      <c r="DH1" s="296"/>
      <c r="DI1" s="296"/>
      <c r="DJ1" s="296"/>
      <c r="DK1" s="296"/>
      <c r="DL1" s="296"/>
      <c r="DM1" s="296"/>
      <c r="DN1" s="296"/>
      <c r="DO1" s="296"/>
      <c r="DP1" s="296"/>
      <c r="DQ1" s="413"/>
    </row>
    <row r="2" spans="1:121" s="130" customFormat="1" ht="15">
      <c r="A2" s="495"/>
      <c r="B2" s="1718" t="s">
        <v>813</v>
      </c>
      <c r="C2" s="1718"/>
      <c r="D2" s="1718"/>
      <c r="E2" s="1718"/>
      <c r="F2" s="1718"/>
      <c r="G2" s="1718"/>
      <c r="H2" s="1718"/>
      <c r="I2" s="1718"/>
      <c r="J2" s="1718"/>
      <c r="K2" s="1718"/>
      <c r="L2" s="1718"/>
      <c r="M2" s="1718"/>
      <c r="N2" s="1718"/>
      <c r="O2" s="1718"/>
      <c r="P2" s="1718"/>
      <c r="Q2" s="1718"/>
      <c r="R2" s="1718"/>
      <c r="S2" s="1718"/>
      <c r="T2" s="1718"/>
      <c r="U2" s="1718"/>
      <c r="V2" s="1718"/>
      <c r="W2" s="1718"/>
      <c r="X2" s="1718"/>
      <c r="Y2" s="1718"/>
      <c r="Z2" s="1718"/>
      <c r="AA2" s="1718"/>
      <c r="AB2" s="1718"/>
      <c r="AC2" s="1718"/>
      <c r="AD2" s="1718"/>
      <c r="AE2" s="1718"/>
      <c r="AF2" s="1718"/>
      <c r="AG2" s="1718"/>
      <c r="AH2" s="1718"/>
      <c r="AI2" s="1718"/>
      <c r="AJ2" s="1718"/>
      <c r="AK2" s="1718"/>
      <c r="AL2" s="1718"/>
      <c r="AM2" s="1718"/>
      <c r="AN2" s="1718"/>
      <c r="AO2" s="1718"/>
      <c r="AP2" s="1718"/>
      <c r="AQ2" s="1718"/>
      <c r="AR2" s="1718"/>
      <c r="AS2" s="1718"/>
      <c r="AT2" s="1718"/>
      <c r="AU2" s="1718"/>
      <c r="AV2" s="1718"/>
      <c r="AW2" s="1718"/>
      <c r="AX2" s="1718"/>
      <c r="AY2" s="1718"/>
      <c r="AZ2" s="1718"/>
      <c r="BA2" s="1718"/>
      <c r="BB2" s="1718"/>
      <c r="BC2" s="1718"/>
      <c r="BD2" s="1718"/>
      <c r="BE2" s="1718"/>
      <c r="BF2" s="1718"/>
      <c r="BG2" s="1718"/>
      <c r="BH2" s="1718"/>
      <c r="BI2" s="1718"/>
      <c r="BJ2" s="1718"/>
      <c r="BK2" s="1718"/>
      <c r="BL2" s="1718"/>
      <c r="BM2" s="1718"/>
      <c r="BN2" s="1718"/>
      <c r="BO2" s="1718"/>
      <c r="BP2" s="1718"/>
      <c r="BQ2" s="1718"/>
      <c r="BR2" s="1718"/>
      <c r="BS2" s="1718"/>
      <c r="BT2" s="1718"/>
      <c r="BU2" s="1718"/>
      <c r="BV2" s="1718"/>
      <c r="BW2" s="1718"/>
      <c r="BX2" s="1718"/>
      <c r="BY2" s="1718"/>
      <c r="BZ2" s="1718"/>
      <c r="CA2" s="1718"/>
      <c r="CB2" s="1718"/>
      <c r="CC2" s="1718"/>
      <c r="CD2" s="1718"/>
      <c r="CE2" s="1718"/>
      <c r="CF2" s="1718"/>
      <c r="CG2" s="1718"/>
      <c r="CH2" s="1718"/>
      <c r="CI2" s="1718"/>
      <c r="CJ2" s="1718"/>
      <c r="CK2" s="1718"/>
      <c r="CL2" s="1718"/>
      <c r="CM2" s="1718"/>
      <c r="CN2" s="1718"/>
      <c r="CO2" s="1718"/>
      <c r="CP2" s="1718"/>
      <c r="CQ2" s="1718"/>
      <c r="CR2" s="1718"/>
      <c r="CS2" s="1718"/>
      <c r="CT2" s="1718"/>
      <c r="CU2" s="1718"/>
      <c r="CV2" s="1718"/>
      <c r="CW2" s="1718"/>
      <c r="CX2" s="1718"/>
      <c r="CY2" s="1718"/>
      <c r="CZ2" s="1718"/>
      <c r="DA2" s="1718"/>
      <c r="DB2" s="1718"/>
      <c r="DC2" s="1718"/>
      <c r="DD2" s="1718"/>
      <c r="DE2" s="1718"/>
      <c r="DF2" s="1718"/>
      <c r="DG2" s="1718"/>
      <c r="DH2" s="1718"/>
      <c r="DI2" s="1718"/>
      <c r="DJ2" s="1718"/>
      <c r="DK2" s="1718"/>
      <c r="DL2" s="1718"/>
      <c r="DM2" s="1718"/>
      <c r="DN2" s="1718"/>
      <c r="DO2" s="1718"/>
      <c r="DP2" s="1718"/>
      <c r="DQ2" s="1718"/>
    </row>
    <row r="3" spans="1:121" s="130" customFormat="1" ht="12">
      <c r="A3" s="495"/>
      <c r="B3" s="292"/>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292"/>
      <c r="AC3" s="413"/>
      <c r="AD3" s="413"/>
      <c r="AE3" s="413"/>
      <c r="AF3" s="292"/>
      <c r="AG3" s="292"/>
      <c r="AH3" s="292"/>
      <c r="AI3" s="292"/>
      <c r="AJ3" s="292"/>
      <c r="AK3" s="292"/>
      <c r="AL3" s="292"/>
      <c r="AM3" s="292"/>
      <c r="AN3" s="292"/>
      <c r="AO3" s="292"/>
      <c r="AP3" s="411"/>
      <c r="AQ3" s="294"/>
      <c r="AR3" s="294"/>
      <c r="AS3" s="294"/>
      <c r="AT3" s="294"/>
      <c r="BF3" s="296"/>
      <c r="BG3" s="296"/>
      <c r="BH3" s="296"/>
      <c r="BI3" s="296"/>
      <c r="BJ3" s="296"/>
      <c r="BK3" s="296"/>
      <c r="BL3" s="296"/>
      <c r="BM3" s="296"/>
      <c r="BN3" s="296"/>
      <c r="BO3" s="296"/>
      <c r="BP3" s="296"/>
      <c r="BQ3" s="296"/>
      <c r="BR3" s="413"/>
      <c r="BS3" s="413"/>
      <c r="BT3" s="296"/>
      <c r="BU3" s="296"/>
      <c r="BV3" s="296"/>
      <c r="BW3" s="296"/>
      <c r="BX3" s="296"/>
      <c r="BY3" s="296"/>
      <c r="BZ3" s="296"/>
      <c r="CA3" s="296"/>
      <c r="CB3" s="296"/>
      <c r="CC3" s="296"/>
      <c r="CD3" s="296"/>
      <c r="CE3" s="296"/>
      <c r="CF3" s="296"/>
      <c r="CG3" s="296"/>
      <c r="CH3" s="296"/>
      <c r="CI3" s="411"/>
      <c r="CJ3" s="409"/>
      <c r="CK3" s="399"/>
      <c r="CL3" s="399"/>
      <c r="CM3" s="399"/>
      <c r="CN3" s="399"/>
      <c r="CO3" s="399"/>
      <c r="CP3" s="399"/>
      <c r="CQ3" s="399"/>
      <c r="CR3" s="399"/>
      <c r="CS3" s="399"/>
      <c r="CT3" s="399"/>
      <c r="CU3" s="399"/>
      <c r="CV3" s="399"/>
      <c r="CW3" s="399"/>
      <c r="CX3" s="399"/>
      <c r="CY3" s="399"/>
      <c r="CZ3" s="399"/>
      <c r="DA3" s="296"/>
      <c r="DB3" s="296"/>
      <c r="DC3" s="296"/>
      <c r="DD3" s="296"/>
      <c r="DE3" s="296"/>
      <c r="DF3" s="296"/>
      <c r="DG3" s="296"/>
      <c r="DH3" s="296"/>
      <c r="DI3" s="296"/>
      <c r="DJ3" s="296"/>
      <c r="DK3" s="296"/>
      <c r="DL3" s="296"/>
      <c r="DM3" s="296"/>
      <c r="DN3" s="296"/>
      <c r="DO3" s="296"/>
      <c r="DP3" s="296"/>
      <c r="DQ3" s="296"/>
    </row>
    <row r="4" spans="1:121" s="130" customFormat="1">
      <c r="A4" s="495"/>
      <c r="B4" s="1947" t="s">
        <v>366</v>
      </c>
      <c r="C4" s="1948"/>
      <c r="D4" s="1948"/>
      <c r="E4" s="1948"/>
      <c r="F4" s="1948"/>
      <c r="G4" s="1948"/>
      <c r="H4" s="1948"/>
      <c r="I4" s="1948"/>
      <c r="J4" s="1948"/>
      <c r="K4" s="1948"/>
      <c r="L4" s="1948"/>
      <c r="M4" s="1948"/>
      <c r="N4" s="1948"/>
      <c r="O4" s="1948"/>
      <c r="P4" s="1948"/>
      <c r="Q4" s="1948"/>
      <c r="R4" s="1948"/>
      <c r="S4" s="1948"/>
      <c r="T4" s="1948"/>
      <c r="U4" s="1948"/>
      <c r="V4" s="1948"/>
      <c r="W4" s="1948"/>
      <c r="X4" s="1948"/>
      <c r="Y4" s="1948"/>
      <c r="Z4" s="1948"/>
      <c r="AA4" s="1948"/>
      <c r="AB4" s="1948"/>
      <c r="AC4" s="1948"/>
      <c r="AD4" s="1948"/>
      <c r="AE4" s="1948"/>
      <c r="AF4" s="1948"/>
      <c r="AG4" s="1948"/>
      <c r="AH4" s="1948"/>
      <c r="AI4" s="1948"/>
      <c r="AJ4" s="1948"/>
      <c r="AK4" s="1948"/>
      <c r="AL4" s="1948"/>
      <c r="AM4" s="1948"/>
      <c r="AN4" s="1948"/>
      <c r="AO4" s="1948"/>
      <c r="AP4" s="1948"/>
      <c r="AQ4" s="1948"/>
      <c r="AR4" s="1948"/>
      <c r="AS4" s="1949"/>
      <c r="AT4" s="1947" t="s">
        <v>441</v>
      </c>
      <c r="AU4" s="1955" t="s">
        <v>810</v>
      </c>
      <c r="AV4" s="1956"/>
      <c r="AW4" s="1956"/>
      <c r="AX4" s="1956"/>
      <c r="AY4" s="1956"/>
      <c r="AZ4" s="1956"/>
      <c r="BA4" s="1956"/>
      <c r="BB4" s="1956"/>
      <c r="BC4" s="1956"/>
      <c r="BD4" s="1956"/>
      <c r="BE4" s="1956"/>
      <c r="BF4" s="1956"/>
      <c r="BG4" s="1956"/>
      <c r="BH4" s="1956"/>
      <c r="BI4" s="1956"/>
      <c r="BJ4" s="1956"/>
      <c r="BK4" s="1956"/>
      <c r="BL4" s="1956"/>
      <c r="BM4" s="1956"/>
      <c r="BN4" s="1956"/>
      <c r="BO4" s="1956"/>
      <c r="BP4" s="1956"/>
      <c r="BQ4" s="1956"/>
      <c r="BR4" s="1956"/>
      <c r="BS4" s="1957"/>
      <c r="BT4" s="1955" t="s">
        <v>810</v>
      </c>
      <c r="BU4" s="1956"/>
      <c r="BV4" s="1956"/>
      <c r="BW4" s="1956"/>
      <c r="BX4" s="1956"/>
      <c r="BY4" s="1956"/>
      <c r="BZ4" s="1956"/>
      <c r="CA4" s="1956"/>
      <c r="CB4" s="1956"/>
      <c r="CC4" s="1956"/>
      <c r="CD4" s="1956"/>
      <c r="CE4" s="1956"/>
      <c r="CF4" s="1956"/>
      <c r="CG4" s="1956"/>
      <c r="CH4" s="1956"/>
      <c r="CI4" s="1956"/>
      <c r="CJ4" s="1956"/>
      <c r="CK4" s="1956"/>
      <c r="CL4" s="1956"/>
      <c r="CM4" s="1956"/>
      <c r="CN4" s="1956"/>
      <c r="CO4" s="1956"/>
      <c r="CP4" s="1956"/>
      <c r="CQ4" s="1956"/>
      <c r="CR4" s="1957"/>
      <c r="CS4" s="1955" t="s">
        <v>810</v>
      </c>
      <c r="CT4" s="1956"/>
      <c r="CU4" s="1956"/>
      <c r="CV4" s="1956"/>
      <c r="CW4" s="1956"/>
      <c r="CX4" s="1956"/>
      <c r="CY4" s="1956"/>
      <c r="CZ4" s="1956"/>
      <c r="DA4" s="1956"/>
      <c r="DB4" s="1956"/>
      <c r="DC4" s="1956"/>
      <c r="DD4" s="1956"/>
      <c r="DE4" s="1956"/>
      <c r="DF4" s="1956"/>
      <c r="DG4" s="1956"/>
      <c r="DH4" s="1956"/>
      <c r="DI4" s="1956"/>
      <c r="DJ4" s="1956"/>
      <c r="DK4" s="1956"/>
      <c r="DL4" s="1956"/>
      <c r="DM4" s="1956"/>
      <c r="DN4" s="1956"/>
      <c r="DO4" s="1956"/>
      <c r="DP4" s="1956"/>
      <c r="DQ4" s="1957"/>
    </row>
    <row r="5" spans="1:121" s="130" customFormat="1">
      <c r="A5" s="495"/>
      <c r="B5" s="1950"/>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951"/>
      <c r="AT5" s="1950"/>
      <c r="AU5" s="583"/>
      <c r="AV5" s="395"/>
      <c r="AW5" s="395"/>
      <c r="AX5" s="395"/>
      <c r="AY5" s="395"/>
      <c r="AZ5" s="395"/>
      <c r="BB5" s="1212">
        <v>20</v>
      </c>
      <c r="BC5" s="1212"/>
      <c r="BD5" s="1212"/>
      <c r="BE5" s="1212"/>
      <c r="BF5" s="1213" t="s">
        <v>210</v>
      </c>
      <c r="BG5" s="1213"/>
      <c r="BH5" s="1213"/>
      <c r="BI5" s="1213"/>
      <c r="BJ5" s="905" t="s">
        <v>283</v>
      </c>
      <c r="BK5" s="501"/>
      <c r="BM5" s="396"/>
      <c r="BN5" s="395"/>
      <c r="BO5" s="395"/>
      <c r="BP5" s="395"/>
      <c r="BQ5" s="395"/>
      <c r="BR5" s="395"/>
      <c r="BS5" s="433"/>
      <c r="BT5" s="583"/>
      <c r="BU5" s="395"/>
      <c r="BV5" s="395"/>
      <c r="BW5" s="395"/>
      <c r="BX5" s="395"/>
      <c r="BY5" s="395"/>
      <c r="CA5" s="1212">
        <v>20</v>
      </c>
      <c r="CB5" s="1212"/>
      <c r="CC5" s="1212"/>
      <c r="CD5" s="1212"/>
      <c r="CE5" s="1213" t="s">
        <v>211</v>
      </c>
      <c r="CF5" s="1213"/>
      <c r="CG5" s="1213"/>
      <c r="CH5" s="1213"/>
      <c r="CI5" s="905" t="s">
        <v>283</v>
      </c>
      <c r="CJ5" s="396"/>
      <c r="CM5" s="395"/>
      <c r="CN5" s="395"/>
      <c r="CO5" s="395"/>
      <c r="CP5" s="395"/>
      <c r="CQ5" s="395"/>
      <c r="CR5" s="433"/>
      <c r="CS5" s="583"/>
      <c r="CT5" s="395"/>
      <c r="CU5" s="395"/>
      <c r="CV5" s="395"/>
      <c r="CW5" s="395"/>
      <c r="CX5" s="395"/>
      <c r="CZ5" s="1212">
        <v>20</v>
      </c>
      <c r="DA5" s="1212"/>
      <c r="DB5" s="1212"/>
      <c r="DC5" s="1212"/>
      <c r="DD5" s="1213" t="s">
        <v>212</v>
      </c>
      <c r="DE5" s="1213"/>
      <c r="DF5" s="1213"/>
      <c r="DG5" s="1213"/>
      <c r="DH5" s="905" t="s">
        <v>283</v>
      </c>
      <c r="DI5" s="501"/>
      <c r="DK5" s="396"/>
      <c r="DL5" s="395"/>
      <c r="DM5" s="395"/>
      <c r="DN5" s="395"/>
      <c r="DO5" s="395"/>
      <c r="DP5" s="395"/>
      <c r="DQ5" s="433"/>
    </row>
    <row r="6" spans="1:121" s="130" customFormat="1" ht="12.75" customHeight="1" thickBot="1">
      <c r="A6" s="495"/>
      <c r="B6" s="1952"/>
      <c r="C6" s="1953"/>
      <c r="D6" s="1953"/>
      <c r="E6" s="1953"/>
      <c r="F6" s="1953"/>
      <c r="G6" s="1953"/>
      <c r="H6" s="1953"/>
      <c r="I6" s="1953"/>
      <c r="J6" s="1953"/>
      <c r="K6" s="1953"/>
      <c r="L6" s="1953"/>
      <c r="M6" s="1953"/>
      <c r="N6" s="1953"/>
      <c r="O6" s="1953"/>
      <c r="P6" s="1953"/>
      <c r="Q6" s="1953"/>
      <c r="R6" s="1953"/>
      <c r="S6" s="1953"/>
      <c r="T6" s="1953"/>
      <c r="U6" s="1953"/>
      <c r="V6" s="1953"/>
      <c r="W6" s="1953"/>
      <c r="X6" s="1953"/>
      <c r="Y6" s="1953"/>
      <c r="Z6" s="1953"/>
      <c r="AA6" s="1953"/>
      <c r="AB6" s="1953"/>
      <c r="AC6" s="1953"/>
      <c r="AD6" s="1953"/>
      <c r="AE6" s="1953"/>
      <c r="AF6" s="1953"/>
      <c r="AG6" s="1953"/>
      <c r="AH6" s="1953"/>
      <c r="AI6" s="1953"/>
      <c r="AJ6" s="1953"/>
      <c r="AK6" s="1953"/>
      <c r="AL6" s="1953"/>
      <c r="AM6" s="1953"/>
      <c r="AN6" s="1953"/>
      <c r="AO6" s="1953"/>
      <c r="AP6" s="1953"/>
      <c r="AQ6" s="1953"/>
      <c r="AR6" s="1953"/>
      <c r="AS6" s="1954"/>
      <c r="AT6" s="1952"/>
      <c r="AU6" s="583"/>
      <c r="AV6" s="395"/>
      <c r="AW6" s="395"/>
      <c r="AX6" s="395"/>
      <c r="AY6" s="395"/>
      <c r="AZ6" s="395"/>
      <c r="BA6" s="395"/>
      <c r="BB6" s="395"/>
      <c r="BC6" s="395"/>
      <c r="BD6" s="500"/>
      <c r="BE6" s="500"/>
      <c r="BF6" s="395"/>
      <c r="BG6" s="900" t="s">
        <v>10</v>
      </c>
      <c r="BH6" s="395"/>
      <c r="BI6" s="395"/>
      <c r="BJ6" s="395"/>
      <c r="BK6" s="395"/>
      <c r="BL6" s="395"/>
      <c r="BM6" s="395"/>
      <c r="BN6" s="395"/>
      <c r="BO6" s="395"/>
      <c r="BP6" s="395"/>
      <c r="BQ6" s="395"/>
      <c r="BR6" s="395"/>
      <c r="BS6" s="433"/>
      <c r="BT6" s="583"/>
      <c r="BU6" s="395"/>
      <c r="BV6" s="395"/>
      <c r="BW6" s="395"/>
      <c r="BX6" s="395"/>
      <c r="BY6" s="395"/>
      <c r="BZ6" s="395"/>
      <c r="CA6" s="395"/>
      <c r="CB6" s="395"/>
      <c r="CC6" s="584" t="s">
        <v>8</v>
      </c>
      <c r="CD6" s="500"/>
      <c r="CE6" s="395"/>
      <c r="CF6" s="384"/>
      <c r="CG6" s="395"/>
      <c r="CH6" s="395"/>
      <c r="CI6" s="395"/>
      <c r="CJ6" s="395"/>
      <c r="CK6" s="395"/>
      <c r="CL6" s="395"/>
      <c r="CM6" s="395"/>
      <c r="CN6" s="395"/>
      <c r="CO6" s="395"/>
      <c r="CP6" s="395"/>
      <c r="CQ6" s="395"/>
      <c r="CR6" s="433"/>
      <c r="CS6" s="583"/>
      <c r="CT6" s="395"/>
      <c r="CU6" s="395"/>
      <c r="CV6" s="395"/>
      <c r="CW6" s="395"/>
      <c r="CX6" s="395"/>
      <c r="CY6" s="395"/>
      <c r="CZ6" s="395"/>
      <c r="DA6" s="395"/>
      <c r="DB6" s="384"/>
      <c r="DC6" s="500"/>
      <c r="DD6" s="395"/>
      <c r="DE6" s="900" t="s">
        <v>7</v>
      </c>
      <c r="DF6" s="395"/>
      <c r="DG6" s="395"/>
      <c r="DH6" s="395"/>
      <c r="DI6" s="395"/>
      <c r="DJ6" s="395"/>
      <c r="DK6" s="395"/>
      <c r="DL6" s="395"/>
      <c r="DM6" s="395"/>
      <c r="DN6" s="395"/>
      <c r="DO6" s="395"/>
      <c r="DP6" s="395"/>
      <c r="DQ6" s="433"/>
    </row>
    <row r="7" spans="1:121" s="582" customFormat="1" ht="27" customHeight="1" thickBot="1">
      <c r="A7" s="581"/>
      <c r="B7" s="585"/>
      <c r="C7" s="1958" t="s">
        <v>814</v>
      </c>
      <c r="D7" s="1958"/>
      <c r="E7" s="1958"/>
      <c r="F7" s="1958"/>
      <c r="G7" s="1958"/>
      <c r="H7" s="1958"/>
      <c r="I7" s="1958"/>
      <c r="J7" s="1958"/>
      <c r="K7" s="1958"/>
      <c r="L7" s="1958"/>
      <c r="M7" s="1958"/>
      <c r="N7" s="1958"/>
      <c r="O7" s="1958"/>
      <c r="P7" s="1958"/>
      <c r="Q7" s="1958"/>
      <c r="R7" s="1958"/>
      <c r="S7" s="1958"/>
      <c r="T7" s="1958"/>
      <c r="U7" s="1958"/>
      <c r="V7" s="1958"/>
      <c r="W7" s="1958"/>
      <c r="X7" s="1958"/>
      <c r="Y7" s="1958"/>
      <c r="Z7" s="1958"/>
      <c r="AA7" s="1958"/>
      <c r="AB7" s="1958"/>
      <c r="AC7" s="1958"/>
      <c r="AD7" s="1958"/>
      <c r="AE7" s="1958"/>
      <c r="AF7" s="1958"/>
      <c r="AG7" s="1958"/>
      <c r="AH7" s="1958"/>
      <c r="AI7" s="1958"/>
      <c r="AJ7" s="1958"/>
      <c r="AK7" s="1958"/>
      <c r="AL7" s="1958"/>
      <c r="AM7" s="1958"/>
      <c r="AN7" s="1958"/>
      <c r="AO7" s="1958"/>
      <c r="AP7" s="1958"/>
      <c r="AQ7" s="1958"/>
      <c r="AR7" s="1958"/>
      <c r="AS7" s="1958"/>
      <c r="AT7" s="586">
        <v>3600</v>
      </c>
      <c r="AU7" s="1959">
        <f>'3.4.'!BU31</f>
        <v>50518257</v>
      </c>
      <c r="AV7" s="1033"/>
      <c r="AW7" s="1033"/>
      <c r="AX7" s="1033"/>
      <c r="AY7" s="1033"/>
      <c r="AZ7" s="1033"/>
      <c r="BA7" s="1033"/>
      <c r="BB7" s="1033"/>
      <c r="BC7" s="1033"/>
      <c r="BD7" s="1033"/>
      <c r="BE7" s="1033"/>
      <c r="BF7" s="1033"/>
      <c r="BG7" s="1033"/>
      <c r="BH7" s="1033"/>
      <c r="BI7" s="1033"/>
      <c r="BJ7" s="1033"/>
      <c r="BK7" s="1033"/>
      <c r="BL7" s="1033"/>
      <c r="BM7" s="1033"/>
      <c r="BN7" s="1033"/>
      <c r="BO7" s="1033"/>
      <c r="BP7" s="1033"/>
      <c r="BQ7" s="1033"/>
      <c r="BR7" s="1033"/>
      <c r="BS7" s="1034"/>
      <c r="BT7" s="1032">
        <f>'3.4.'!CM31</f>
        <v>45925877</v>
      </c>
      <c r="BU7" s="1033"/>
      <c r="BV7" s="1033"/>
      <c r="BW7" s="1033"/>
      <c r="BX7" s="1033"/>
      <c r="BY7" s="1033"/>
      <c r="BZ7" s="1033"/>
      <c r="CA7" s="1033"/>
      <c r="CB7" s="1033"/>
      <c r="CC7" s="1033"/>
      <c r="CD7" s="1033"/>
      <c r="CE7" s="1033"/>
      <c r="CF7" s="1033"/>
      <c r="CG7" s="1033"/>
      <c r="CH7" s="1033"/>
      <c r="CI7" s="1033"/>
      <c r="CJ7" s="1033"/>
      <c r="CK7" s="1033"/>
      <c r="CL7" s="1033"/>
      <c r="CM7" s="1033"/>
      <c r="CN7" s="1033"/>
      <c r="CO7" s="1033"/>
      <c r="CP7" s="1033"/>
      <c r="CQ7" s="1033"/>
      <c r="CR7" s="1034"/>
      <c r="CS7" s="1032">
        <f>'3.4.'!DE31</f>
        <v>40677757</v>
      </c>
      <c r="CT7" s="1033"/>
      <c r="CU7" s="1033"/>
      <c r="CV7" s="1033"/>
      <c r="CW7" s="1033"/>
      <c r="CX7" s="1033"/>
      <c r="CY7" s="1033"/>
      <c r="CZ7" s="1033"/>
      <c r="DA7" s="1033"/>
      <c r="DB7" s="1033"/>
      <c r="DC7" s="1033"/>
      <c r="DD7" s="1033"/>
      <c r="DE7" s="1033"/>
      <c r="DF7" s="1033"/>
      <c r="DG7" s="1033"/>
      <c r="DH7" s="1033"/>
      <c r="DI7" s="1033"/>
      <c r="DJ7" s="1033"/>
      <c r="DK7" s="1033"/>
      <c r="DL7" s="1033"/>
      <c r="DM7" s="1033"/>
      <c r="DN7" s="1033"/>
      <c r="DO7" s="1033"/>
      <c r="DP7" s="1033"/>
      <c r="DQ7" s="1035"/>
    </row>
    <row r="8" spans="1:121" s="130" customFormat="1" ht="12">
      <c r="A8" s="495"/>
      <c r="B8" s="292"/>
      <c r="C8" s="411"/>
      <c r="D8" s="411"/>
      <c r="E8" s="411"/>
      <c r="F8" s="411"/>
      <c r="G8" s="411"/>
      <c r="H8" s="411"/>
      <c r="I8" s="411"/>
      <c r="J8" s="411"/>
      <c r="K8" s="411"/>
      <c r="L8" s="411"/>
      <c r="M8" s="411"/>
      <c r="N8" s="411"/>
      <c r="O8" s="411"/>
      <c r="P8" s="411"/>
      <c r="Q8" s="411"/>
      <c r="R8" s="411"/>
      <c r="S8" s="411"/>
      <c r="T8" s="411"/>
      <c r="U8" s="411"/>
      <c r="V8" s="411"/>
      <c r="W8" s="411"/>
      <c r="X8" s="411"/>
      <c r="Y8" s="411"/>
      <c r="Z8" s="411"/>
      <c r="AA8" s="411"/>
      <c r="AB8" s="292"/>
      <c r="AC8" s="413"/>
      <c r="AD8" s="413"/>
      <c r="AE8" s="413"/>
      <c r="AF8" s="292"/>
      <c r="AG8" s="292"/>
      <c r="AH8" s="292"/>
      <c r="AI8" s="292"/>
      <c r="AJ8" s="292"/>
      <c r="AK8" s="292"/>
      <c r="AL8" s="292"/>
      <c r="AM8" s="292"/>
      <c r="AN8" s="292"/>
      <c r="AO8" s="292"/>
      <c r="AP8" s="411"/>
      <c r="AQ8" s="294"/>
      <c r="AR8" s="294"/>
      <c r="AS8" s="294"/>
      <c r="AT8" s="294"/>
      <c r="AU8" s="295"/>
      <c r="AV8" s="295"/>
      <c r="AW8" s="295"/>
      <c r="AX8" s="411"/>
      <c r="AY8" s="296"/>
      <c r="AZ8" s="296"/>
      <c r="BA8" s="296"/>
      <c r="BB8" s="296"/>
      <c r="BC8" s="296"/>
      <c r="BD8" s="296"/>
      <c r="BE8" s="296"/>
      <c r="BF8" s="296"/>
      <c r="BG8" s="296"/>
      <c r="BH8" s="296"/>
      <c r="BI8" s="296"/>
      <c r="BJ8" s="296"/>
      <c r="BK8" s="296"/>
      <c r="BL8" s="296"/>
      <c r="BM8" s="296"/>
      <c r="BN8" s="296"/>
      <c r="BO8" s="296"/>
      <c r="BP8" s="296"/>
      <c r="BQ8" s="296"/>
      <c r="BR8" s="413"/>
      <c r="BS8" s="413"/>
      <c r="BT8" s="296"/>
      <c r="BU8" s="296"/>
      <c r="BV8" s="296"/>
      <c r="BW8" s="296"/>
      <c r="BX8" s="296"/>
      <c r="BY8" s="296"/>
      <c r="BZ8" s="296"/>
      <c r="CA8" s="296"/>
      <c r="CB8" s="296"/>
      <c r="CC8" s="296"/>
      <c r="CD8" s="296"/>
      <c r="CE8" s="296"/>
      <c r="CF8" s="296"/>
      <c r="CG8" s="296"/>
      <c r="CH8" s="296"/>
      <c r="CI8" s="411"/>
      <c r="CJ8" s="411"/>
      <c r="CK8" s="296"/>
      <c r="CL8" s="296"/>
      <c r="CM8" s="296"/>
      <c r="CN8" s="296"/>
      <c r="CO8" s="296"/>
      <c r="CP8" s="296"/>
      <c r="CQ8" s="296"/>
      <c r="CR8" s="296"/>
      <c r="CS8" s="296"/>
      <c r="CT8" s="296"/>
      <c r="CU8" s="296"/>
      <c r="CV8" s="296"/>
      <c r="CW8" s="296"/>
      <c r="CX8" s="296"/>
      <c r="CY8" s="296"/>
      <c r="CZ8" s="296"/>
      <c r="DA8" s="296"/>
      <c r="DB8" s="296"/>
      <c r="DC8" s="296"/>
      <c r="DD8" s="296"/>
      <c r="DE8" s="296"/>
      <c r="DF8" s="296"/>
      <c r="DG8" s="296"/>
      <c r="DH8" s="296"/>
      <c r="DI8" s="296"/>
      <c r="DJ8" s="296"/>
      <c r="DK8" s="296"/>
      <c r="DL8" s="296"/>
      <c r="DM8" s="296"/>
      <c r="DN8" s="296"/>
      <c r="DO8" s="296"/>
      <c r="DP8" s="296"/>
      <c r="DQ8" s="296"/>
    </row>
    <row r="9" spans="1:121" s="49" customFormat="1" ht="11.25" customHeight="1">
      <c r="A9" s="516"/>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391"/>
      <c r="DG9" s="391"/>
      <c r="DH9" s="391"/>
      <c r="DI9" s="391"/>
      <c r="DJ9" s="391"/>
      <c r="DK9" s="391"/>
      <c r="DL9" s="391"/>
      <c r="DM9" s="391"/>
      <c r="DN9" s="391"/>
      <c r="DO9" s="391"/>
      <c r="DP9" s="391"/>
      <c r="DQ9" s="391"/>
    </row>
    <row r="10" spans="1:121" s="582" customFormat="1">
      <c r="A10" s="581"/>
      <c r="B10" s="396"/>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I10" s="912" t="s">
        <v>815</v>
      </c>
      <c r="BK10" s="422"/>
      <c r="BL10" s="422"/>
      <c r="BM10" s="422"/>
      <c r="BN10" s="422"/>
      <c r="BO10" s="422"/>
      <c r="BP10" s="422"/>
      <c r="BQ10" s="422"/>
      <c r="BR10" s="422"/>
      <c r="BS10" s="422"/>
      <c r="BT10" s="422"/>
      <c r="BU10" s="422"/>
      <c r="BV10" s="422"/>
      <c r="BW10" s="395"/>
      <c r="BX10" s="395"/>
      <c r="BY10" s="395"/>
      <c r="BZ10" s="395"/>
      <c r="CA10" s="395"/>
      <c r="CB10" s="395"/>
      <c r="CC10" s="395"/>
      <c r="CD10" s="395"/>
      <c r="CE10" s="395"/>
      <c r="CF10" s="395"/>
      <c r="CG10" s="395"/>
      <c r="CH10" s="395"/>
      <c r="CI10" s="395"/>
      <c r="CJ10" s="395"/>
      <c r="CK10" s="395"/>
      <c r="CL10" s="395"/>
      <c r="CM10" s="395"/>
      <c r="CN10" s="395"/>
      <c r="CO10" s="395"/>
      <c r="CP10" s="395"/>
      <c r="CQ10" s="395"/>
      <c r="CR10" s="395"/>
      <c r="CS10" s="395"/>
      <c r="CT10" s="395"/>
      <c r="CU10" s="395"/>
      <c r="CV10" s="395"/>
      <c r="CW10" s="395"/>
      <c r="CX10" s="395"/>
      <c r="CY10" s="395"/>
      <c r="CZ10" s="395"/>
      <c r="DA10" s="395"/>
    </row>
    <row r="11" spans="1:121" s="514" customFormat="1" ht="12">
      <c r="A11" s="489"/>
      <c r="B11" s="899" t="s">
        <v>286</v>
      </c>
      <c r="P11" s="1011"/>
      <c r="Q11" s="1011"/>
      <c r="R11" s="1011"/>
      <c r="S11" s="1011"/>
      <c r="T11" s="1011"/>
      <c r="U11" s="1011"/>
      <c r="V11" s="1011"/>
      <c r="W11" s="1011"/>
      <c r="X11" s="1011"/>
      <c r="Y11" s="1011"/>
      <c r="Z11" s="1011"/>
      <c r="AA11" s="1011"/>
      <c r="AB11" s="1011"/>
      <c r="AC11" s="1011"/>
      <c r="AD11" s="1011"/>
      <c r="AF11" s="1011" t="s">
        <v>287</v>
      </c>
      <c r="AG11" s="1011"/>
      <c r="AH11" s="1011"/>
      <c r="AI11" s="1011"/>
      <c r="AJ11" s="1011"/>
      <c r="AK11" s="1011"/>
      <c r="AL11" s="1011"/>
      <c r="AM11" s="1011"/>
      <c r="AN11" s="1011"/>
      <c r="AO11" s="1011"/>
      <c r="AP11" s="1011"/>
      <c r="AQ11" s="1011"/>
      <c r="AR11" s="1011"/>
      <c r="AS11" s="1011"/>
      <c r="AT11" s="1011"/>
      <c r="AU11" s="1011"/>
      <c r="AV11" s="1011"/>
      <c r="AW11" s="1011"/>
      <c r="AX11" s="1011"/>
      <c r="AY11" s="1011"/>
      <c r="AZ11" s="1011"/>
      <c r="BA11" s="1011"/>
      <c r="BB11" s="1011"/>
      <c r="BC11" s="1011"/>
      <c r="BD11" s="1011"/>
      <c r="BE11" s="1011"/>
      <c r="BF11" s="1011"/>
      <c r="BI11" s="587" t="s">
        <v>816</v>
      </c>
      <c r="BT11" s="1011"/>
      <c r="BU11" s="1011"/>
      <c r="BV11" s="1011"/>
      <c r="BW11" s="1011"/>
      <c r="BX11" s="1011"/>
      <c r="BY11" s="1011"/>
      <c r="BZ11" s="1011"/>
      <c r="CA11" s="1011"/>
      <c r="CB11" s="1011"/>
      <c r="CC11" s="1011"/>
      <c r="CD11" s="1011"/>
      <c r="CE11" s="1011"/>
      <c r="CF11" s="1011"/>
      <c r="CG11" s="1011"/>
      <c r="CH11" s="1011"/>
      <c r="CJ11" s="1011" t="s">
        <v>289</v>
      </c>
      <c r="CK11" s="1011"/>
      <c r="CL11" s="1011"/>
      <c r="CM11" s="1011"/>
      <c r="CN11" s="1011"/>
      <c r="CO11" s="1011"/>
      <c r="CP11" s="1011"/>
      <c r="CQ11" s="1011"/>
      <c r="CR11" s="1011"/>
      <c r="CS11" s="1011"/>
      <c r="CT11" s="1011"/>
      <c r="CU11" s="1011"/>
      <c r="CV11" s="1011"/>
      <c r="CW11" s="1011"/>
      <c r="CX11" s="1011"/>
      <c r="CY11" s="1011"/>
      <c r="CZ11" s="1011"/>
      <c r="DA11" s="1011"/>
      <c r="DB11" s="1011"/>
      <c r="DC11" s="1011"/>
      <c r="DD11" s="1011"/>
      <c r="DE11" s="1011"/>
      <c r="DF11" s="1011"/>
      <c r="DG11" s="1011"/>
      <c r="DH11" s="1011"/>
      <c r="DI11" s="1011"/>
    </row>
    <row r="12" spans="1:121" s="512" customFormat="1" ht="9.75">
      <c r="A12" s="511"/>
      <c r="P12" s="1960" t="s">
        <v>291</v>
      </c>
      <c r="Q12" s="1960"/>
      <c r="R12" s="1960"/>
      <c r="S12" s="1960"/>
      <c r="T12" s="1960"/>
      <c r="U12" s="1960"/>
      <c r="V12" s="1960"/>
      <c r="W12" s="1960"/>
      <c r="X12" s="1960"/>
      <c r="Y12" s="1960"/>
      <c r="Z12" s="1960"/>
      <c r="AA12" s="1960"/>
      <c r="AB12" s="1960"/>
      <c r="AC12" s="1960"/>
      <c r="AD12" s="1960"/>
      <c r="AF12" s="1960" t="s">
        <v>290</v>
      </c>
      <c r="AG12" s="1960"/>
      <c r="AH12" s="1960"/>
      <c r="AI12" s="1960"/>
      <c r="AJ12" s="1960"/>
      <c r="AK12" s="1960"/>
      <c r="AL12" s="1960"/>
      <c r="AM12" s="1960"/>
      <c r="AN12" s="1960"/>
      <c r="AO12" s="1960"/>
      <c r="AP12" s="1960"/>
      <c r="AQ12" s="1960"/>
      <c r="AR12" s="1960"/>
      <c r="AS12" s="1960"/>
      <c r="AT12" s="1960"/>
      <c r="AU12" s="1960"/>
      <c r="AV12" s="1960"/>
      <c r="AW12" s="1960"/>
      <c r="AX12" s="1960"/>
      <c r="AY12" s="1960"/>
      <c r="AZ12" s="1960"/>
      <c r="BA12" s="1960"/>
      <c r="BB12" s="1960"/>
      <c r="BC12" s="1960"/>
      <c r="BD12" s="1960"/>
      <c r="BE12" s="1960"/>
      <c r="BF12" s="1960"/>
      <c r="BG12" s="588"/>
      <c r="BI12" s="588"/>
      <c r="BJ12" s="588"/>
      <c r="BK12" s="588"/>
      <c r="BL12" s="588"/>
      <c r="BM12" s="588"/>
      <c r="BN12" s="588"/>
      <c r="BO12" s="588"/>
      <c r="BP12" s="588"/>
      <c r="BQ12" s="588"/>
      <c r="BR12" s="588"/>
      <c r="BT12" s="1960" t="s">
        <v>291</v>
      </c>
      <c r="BU12" s="1960"/>
      <c r="BV12" s="1960"/>
      <c r="BW12" s="1960"/>
      <c r="BX12" s="1960"/>
      <c r="BY12" s="1960"/>
      <c r="BZ12" s="1960"/>
      <c r="CA12" s="1960"/>
      <c r="CB12" s="1960"/>
      <c r="CC12" s="1960"/>
      <c r="CD12" s="1960"/>
      <c r="CE12" s="1960"/>
      <c r="CF12" s="1960"/>
      <c r="CG12" s="1960"/>
      <c r="CH12" s="1960"/>
      <c r="CJ12" s="1960" t="s">
        <v>290</v>
      </c>
      <c r="CK12" s="1960"/>
      <c r="CL12" s="1960"/>
      <c r="CM12" s="1960"/>
      <c r="CN12" s="1960"/>
      <c r="CO12" s="1960"/>
      <c r="CP12" s="1960"/>
      <c r="CQ12" s="1960"/>
      <c r="CR12" s="1960"/>
      <c r="CS12" s="1960"/>
      <c r="CT12" s="1960"/>
      <c r="CU12" s="1960"/>
      <c r="CV12" s="1960"/>
      <c r="CW12" s="1960"/>
      <c r="CX12" s="1960"/>
      <c r="CY12" s="1960"/>
      <c r="CZ12" s="1960"/>
      <c r="DA12" s="1960"/>
      <c r="DB12" s="1960"/>
      <c r="DC12" s="1960"/>
      <c r="DD12" s="1960"/>
      <c r="DE12" s="1960"/>
      <c r="DF12" s="1960"/>
      <c r="DG12" s="1960"/>
      <c r="DH12" s="1960"/>
      <c r="DI12" s="1960"/>
    </row>
    <row r="13" spans="1:121" ht="6" customHeight="1"/>
    <row r="14" spans="1:121" s="514" customFormat="1" ht="12.75" customHeight="1">
      <c r="A14" s="489"/>
      <c r="C14" s="1013" t="s">
        <v>72</v>
      </c>
      <c r="D14" s="1013"/>
      <c r="E14" s="1014" t="s">
        <v>242</v>
      </c>
      <c r="F14" s="1014"/>
      <c r="G14" s="1014"/>
      <c r="H14" s="1014"/>
      <c r="I14" s="1777" t="s">
        <v>72</v>
      </c>
      <c r="J14" s="1777"/>
      <c r="K14" s="1014" t="s">
        <v>673</v>
      </c>
      <c r="L14" s="1014"/>
      <c r="M14" s="1014"/>
      <c r="N14" s="1014"/>
      <c r="O14" s="1014"/>
      <c r="P14" s="1014"/>
      <c r="Q14" s="1014"/>
      <c r="R14" s="1014"/>
      <c r="S14" s="1014"/>
      <c r="T14" s="1014"/>
      <c r="U14" s="1014"/>
      <c r="V14" s="1014"/>
      <c r="W14" s="1014"/>
      <c r="X14" s="1014"/>
      <c r="Y14" s="1014"/>
      <c r="Z14" s="1014"/>
      <c r="AA14" s="1014"/>
      <c r="AB14" s="1013">
        <v>20</v>
      </c>
      <c r="AC14" s="1013"/>
      <c r="AD14" s="1013"/>
      <c r="AE14" s="1013"/>
      <c r="AF14" s="1016" t="s">
        <v>227</v>
      </c>
      <c r="AG14" s="1016"/>
      <c r="AH14" s="1016"/>
      <c r="AI14" s="899" t="s">
        <v>283</v>
      </c>
      <c r="AQ14" s="130"/>
    </row>
    <row r="15" spans="1:121" ht="13.5" customHeight="1"/>
    <row r="16" spans="1:121" ht="13.5" customHeight="1"/>
    <row r="17" spans="1:121" s="49" customFormat="1" ht="11.25" customHeight="1">
      <c r="A17" s="516"/>
      <c r="D17" s="1010" t="s">
        <v>303</v>
      </c>
      <c r="E17" s="1010"/>
      <c r="F17" s="1010"/>
      <c r="G17" s="1010"/>
      <c r="H17" s="1010"/>
      <c r="I17" s="1010"/>
      <c r="J17" s="1010"/>
      <c r="K17" s="1010"/>
      <c r="L17" s="1010"/>
      <c r="M17" s="1010"/>
      <c r="N17" s="1010"/>
      <c r="O17" s="1010"/>
      <c r="P17" s="1010"/>
      <c r="Q17" s="1010"/>
      <c r="R17" s="1010"/>
      <c r="S17" s="1010"/>
      <c r="T17" s="1010"/>
      <c r="U17" s="1010"/>
      <c r="V17" s="1010"/>
      <c r="W17" s="1010"/>
      <c r="X17" s="1010"/>
      <c r="Y17" s="1010"/>
      <c r="Z17" s="1010"/>
      <c r="AA17" s="1010"/>
      <c r="AB17" s="1010"/>
      <c r="AC17" s="1010"/>
      <c r="AD17" s="1010"/>
      <c r="AE17" s="1010"/>
      <c r="AF17" s="1010"/>
      <c r="AG17" s="1010"/>
      <c r="AH17" s="1010"/>
      <c r="AI17" s="1010"/>
      <c r="AJ17" s="1010"/>
      <c r="AK17" s="1010"/>
      <c r="AL17" s="1010"/>
      <c r="AM17" s="1010"/>
      <c r="AN17" s="1010"/>
      <c r="AO17" s="1010"/>
      <c r="AP17" s="1010"/>
      <c r="AQ17" s="1010"/>
      <c r="AR17" s="1010"/>
      <c r="AS17" s="1010"/>
      <c r="AT17" s="1010"/>
      <c r="AU17" s="1010"/>
      <c r="AV17" s="1010"/>
      <c r="AW17" s="1010"/>
      <c r="AX17" s="1010"/>
      <c r="AY17" s="1010"/>
      <c r="AZ17" s="1010"/>
      <c r="BA17" s="1010"/>
      <c r="BB17" s="1010"/>
      <c r="BC17" s="1010"/>
      <c r="BD17" s="1010"/>
      <c r="BE17" s="1010"/>
      <c r="BF17" s="1010"/>
      <c r="BG17" s="1010"/>
      <c r="BH17" s="1010"/>
      <c r="BI17" s="1010"/>
      <c r="BJ17" s="1010"/>
      <c r="BK17" s="1010"/>
      <c r="BL17" s="1010"/>
      <c r="BM17" s="1010"/>
      <c r="BN17" s="1010"/>
      <c r="BO17" s="1010"/>
      <c r="BP17" s="1010"/>
      <c r="BQ17" s="1010"/>
      <c r="BR17" s="1010"/>
      <c r="BS17" s="1010"/>
      <c r="BT17" s="1010"/>
      <c r="BU17" s="1010"/>
      <c r="BV17" s="1010"/>
      <c r="BW17" s="1010"/>
      <c r="BX17" s="1010"/>
      <c r="BY17" s="1010"/>
      <c r="BZ17" s="1010"/>
      <c r="CA17" s="1010"/>
      <c r="CB17" s="1010"/>
      <c r="CC17" s="1010"/>
      <c r="CD17" s="1010"/>
      <c r="CE17" s="1010"/>
      <c r="CF17" s="1010"/>
      <c r="CG17" s="1010"/>
      <c r="CH17" s="1010"/>
      <c r="CI17" s="1010"/>
      <c r="CJ17" s="1010"/>
      <c r="CK17" s="1010"/>
      <c r="CL17" s="1010"/>
      <c r="CM17" s="1010"/>
      <c r="CN17" s="1010"/>
      <c r="CO17" s="1010"/>
      <c r="CP17" s="1010"/>
      <c r="CQ17" s="1010"/>
      <c r="CR17" s="1010"/>
      <c r="CS17" s="1010"/>
      <c r="CT17" s="1010"/>
      <c r="CU17" s="1010"/>
      <c r="CV17" s="1010"/>
      <c r="CW17" s="1010"/>
      <c r="CX17" s="1010"/>
      <c r="CY17" s="1010"/>
      <c r="CZ17" s="1010"/>
      <c r="DA17" s="1010"/>
      <c r="DB17" s="1010"/>
      <c r="DC17" s="1010"/>
      <c r="DD17" s="1010"/>
      <c r="DE17" s="1010"/>
      <c r="DF17" s="1010"/>
      <c r="DG17" s="1010"/>
      <c r="DH17" s="1010"/>
      <c r="DI17" s="1010"/>
      <c r="DJ17" s="1010"/>
      <c r="DK17" s="1010"/>
      <c r="DL17" s="1010"/>
      <c r="DM17" s="1010"/>
      <c r="DN17" s="1010"/>
      <c r="DO17" s="1010"/>
      <c r="DP17" s="1010"/>
      <c r="DQ17" s="1010"/>
    </row>
    <row r="18" spans="1:121" s="49" customFormat="1" ht="11.25" customHeight="1">
      <c r="A18" s="516"/>
      <c r="D18" s="1010" t="s">
        <v>300</v>
      </c>
      <c r="E18" s="1010"/>
      <c r="F18" s="1010"/>
      <c r="G18" s="1010"/>
      <c r="H18" s="1010"/>
      <c r="I18" s="1010"/>
      <c r="J18" s="1010"/>
      <c r="K18" s="1010"/>
      <c r="L18" s="1010"/>
      <c r="M18" s="1010"/>
      <c r="N18" s="1010"/>
      <c r="O18" s="1010"/>
      <c r="P18" s="1010"/>
      <c r="Q18" s="1010"/>
      <c r="R18" s="1010"/>
      <c r="S18" s="1010"/>
      <c r="T18" s="1010"/>
      <c r="U18" s="1010"/>
      <c r="V18" s="1010"/>
      <c r="W18" s="1010"/>
      <c r="X18" s="1010"/>
      <c r="Y18" s="1010"/>
      <c r="Z18" s="1010"/>
      <c r="AA18" s="1010"/>
      <c r="AB18" s="1010"/>
      <c r="AC18" s="1010"/>
      <c r="AD18" s="1010"/>
      <c r="AE18" s="1010"/>
      <c r="AF18" s="1010"/>
      <c r="AG18" s="1010"/>
      <c r="AH18" s="1010"/>
      <c r="AI18" s="1010"/>
      <c r="AJ18" s="1010"/>
      <c r="AK18" s="1010"/>
      <c r="AL18" s="1010"/>
      <c r="AM18" s="1010"/>
      <c r="AN18" s="1010"/>
      <c r="AO18" s="1010"/>
      <c r="AP18" s="1010"/>
      <c r="AQ18" s="1010"/>
      <c r="AR18" s="1010"/>
      <c r="AS18" s="1010"/>
      <c r="AT18" s="1010"/>
      <c r="AU18" s="1010"/>
      <c r="AV18" s="1010"/>
      <c r="AW18" s="1010"/>
      <c r="AX18" s="1010"/>
      <c r="AY18" s="1010"/>
      <c r="AZ18" s="1010"/>
      <c r="BA18" s="1010"/>
      <c r="BB18" s="1010"/>
      <c r="BC18" s="1010"/>
      <c r="BD18" s="1010"/>
      <c r="BE18" s="1010"/>
      <c r="BF18" s="1010"/>
      <c r="BG18" s="1010"/>
      <c r="BH18" s="1010"/>
      <c r="BI18" s="1010"/>
      <c r="BJ18" s="1010"/>
      <c r="BK18" s="1010"/>
      <c r="BL18" s="1010"/>
      <c r="BM18" s="1010"/>
      <c r="BN18" s="1010"/>
      <c r="BO18" s="1010"/>
      <c r="BP18" s="1010"/>
      <c r="BQ18" s="1010"/>
      <c r="BR18" s="1010"/>
      <c r="BS18" s="1010"/>
      <c r="BT18" s="1010"/>
      <c r="BU18" s="1010"/>
      <c r="BV18" s="1010"/>
      <c r="BW18" s="1010"/>
      <c r="BX18" s="1010"/>
      <c r="BY18" s="1010"/>
      <c r="BZ18" s="1010"/>
      <c r="CA18" s="1010"/>
      <c r="CB18" s="1010"/>
      <c r="CC18" s="1010"/>
      <c r="CD18" s="1010"/>
      <c r="CE18" s="1010"/>
      <c r="CF18" s="1010"/>
      <c r="CG18" s="1010"/>
      <c r="CH18" s="1010"/>
      <c r="CI18" s="1010"/>
      <c r="CJ18" s="1010"/>
      <c r="CK18" s="1010"/>
      <c r="CL18" s="1010"/>
      <c r="CM18" s="1010"/>
      <c r="CN18" s="1010"/>
      <c r="CO18" s="1010"/>
      <c r="CP18" s="1010"/>
      <c r="CQ18" s="1010"/>
      <c r="CR18" s="1010"/>
      <c r="CS18" s="1010"/>
      <c r="CT18" s="1010"/>
      <c r="CU18" s="1010"/>
      <c r="CV18" s="1010"/>
      <c r="CW18" s="1010"/>
      <c r="CX18" s="1010"/>
      <c r="CY18" s="1010"/>
      <c r="CZ18" s="1010"/>
      <c r="DA18" s="1010"/>
      <c r="DB18" s="1010"/>
      <c r="DC18" s="1010"/>
      <c r="DD18" s="1010"/>
      <c r="DE18" s="1010"/>
      <c r="DF18" s="1010"/>
      <c r="DG18" s="1010"/>
      <c r="DH18" s="1010"/>
      <c r="DI18" s="1010"/>
      <c r="DJ18" s="1010"/>
      <c r="DK18" s="1010"/>
      <c r="DL18" s="1010"/>
      <c r="DM18" s="1010"/>
      <c r="DN18" s="1010"/>
      <c r="DO18" s="1010"/>
      <c r="DP18" s="1010"/>
      <c r="DQ18" s="1010"/>
    </row>
    <row r="19" spans="1:121" s="49" customFormat="1" ht="11.25" customHeight="1">
      <c r="A19" s="516"/>
      <c r="D19" s="1010" t="s">
        <v>425</v>
      </c>
      <c r="E19" s="1010"/>
      <c r="F19" s="1010"/>
      <c r="G19" s="1010"/>
      <c r="H19" s="1010"/>
      <c r="I19" s="1010"/>
      <c r="J19" s="1010"/>
      <c r="K19" s="1010"/>
      <c r="L19" s="1010"/>
      <c r="M19" s="1010"/>
      <c r="N19" s="1010"/>
      <c r="O19" s="1010"/>
      <c r="P19" s="1010"/>
      <c r="Q19" s="1010"/>
      <c r="R19" s="1010"/>
      <c r="S19" s="1010"/>
      <c r="T19" s="1010"/>
      <c r="U19" s="1010"/>
      <c r="V19" s="1010"/>
      <c r="W19" s="1010"/>
      <c r="X19" s="1010"/>
      <c r="Y19" s="1010"/>
      <c r="Z19" s="1010"/>
      <c r="AA19" s="1010"/>
      <c r="AB19" s="1010"/>
      <c r="AC19" s="1010"/>
      <c r="AD19" s="1010"/>
      <c r="AE19" s="1010"/>
      <c r="AF19" s="1010"/>
      <c r="AG19" s="1010"/>
      <c r="AH19" s="1010"/>
      <c r="AI19" s="1010"/>
      <c r="AJ19" s="1010"/>
      <c r="AK19" s="1010"/>
      <c r="AL19" s="1010"/>
      <c r="AM19" s="1010"/>
      <c r="AN19" s="1010"/>
      <c r="AO19" s="1010"/>
      <c r="AP19" s="1010"/>
      <c r="AQ19" s="1010"/>
      <c r="AR19" s="1010"/>
      <c r="AS19" s="1010"/>
      <c r="AT19" s="1010"/>
      <c r="AU19" s="1010"/>
      <c r="AV19" s="1010"/>
      <c r="AW19" s="1010"/>
      <c r="AX19" s="1010"/>
      <c r="AY19" s="1010"/>
      <c r="AZ19" s="1010"/>
      <c r="BA19" s="1010"/>
      <c r="BB19" s="1010"/>
      <c r="BC19" s="1010"/>
      <c r="BD19" s="1010"/>
      <c r="BE19" s="1010"/>
      <c r="BF19" s="1010"/>
      <c r="BG19" s="1010"/>
      <c r="BH19" s="1010"/>
      <c r="BI19" s="1010"/>
      <c r="BJ19" s="1010"/>
      <c r="BK19" s="1010"/>
      <c r="BL19" s="1010"/>
      <c r="BM19" s="1010"/>
      <c r="BN19" s="1010"/>
      <c r="BO19" s="1010"/>
      <c r="BP19" s="1010"/>
      <c r="BQ19" s="1010"/>
      <c r="BR19" s="1010"/>
      <c r="BS19" s="1010"/>
      <c r="BT19" s="1010"/>
      <c r="BU19" s="1010"/>
      <c r="BV19" s="1010"/>
      <c r="BW19" s="1010"/>
      <c r="BX19" s="1010"/>
      <c r="BY19" s="1010"/>
      <c r="BZ19" s="1010"/>
      <c r="CA19" s="1010"/>
      <c r="CB19" s="1010"/>
      <c r="CC19" s="1010"/>
      <c r="CD19" s="1010"/>
      <c r="CE19" s="1010"/>
      <c r="CF19" s="1010"/>
      <c r="CG19" s="1010"/>
      <c r="CH19" s="1010"/>
      <c r="CI19" s="1010"/>
      <c r="CJ19" s="1010"/>
      <c r="CK19" s="1010"/>
      <c r="CL19" s="1010"/>
      <c r="CM19" s="1010"/>
      <c r="CN19" s="1010"/>
      <c r="CO19" s="1010"/>
      <c r="CP19" s="1010"/>
      <c r="CQ19" s="1010"/>
      <c r="CR19" s="1010"/>
      <c r="CS19" s="1010"/>
      <c r="CT19" s="1010"/>
      <c r="CU19" s="1010"/>
      <c r="CV19" s="1010"/>
      <c r="CW19" s="1010"/>
      <c r="CX19" s="1010"/>
      <c r="CY19" s="1010"/>
      <c r="CZ19" s="1010"/>
      <c r="DA19" s="1010"/>
      <c r="DB19" s="1010"/>
      <c r="DC19" s="1010"/>
      <c r="DD19" s="1010"/>
      <c r="DE19" s="1010"/>
      <c r="DF19" s="1010"/>
      <c r="DG19" s="1010"/>
      <c r="DH19" s="1010"/>
      <c r="DI19" s="1010"/>
      <c r="DJ19" s="1010"/>
      <c r="DK19" s="1010"/>
      <c r="DL19" s="1010"/>
      <c r="DM19" s="1010"/>
      <c r="DN19" s="1010"/>
      <c r="DO19" s="1010"/>
      <c r="DP19" s="1010"/>
      <c r="DQ19" s="1010"/>
    </row>
  </sheetData>
  <sheetProtection formatCells="0" formatColumns="0" autoFilter="0"/>
  <mergeCells count="33">
    <mergeCell ref="D17:DQ17"/>
    <mergeCell ref="D18:DQ18"/>
    <mergeCell ref="D19:DQ19"/>
    <mergeCell ref="CJ12:DI12"/>
    <mergeCell ref="AB14:AE14"/>
    <mergeCell ref="AF14:AH14"/>
    <mergeCell ref="C14:D14"/>
    <mergeCell ref="E14:H14"/>
    <mergeCell ref="I14:J14"/>
    <mergeCell ref="K14:AA14"/>
    <mergeCell ref="BT12:CH12"/>
    <mergeCell ref="P12:AD12"/>
    <mergeCell ref="AF12:BF12"/>
    <mergeCell ref="CJ11:DI11"/>
    <mergeCell ref="DD5:DG5"/>
    <mergeCell ref="C7:AS7"/>
    <mergeCell ref="AU7:BS7"/>
    <mergeCell ref="BT7:CR7"/>
    <mergeCell ref="CS7:DQ7"/>
    <mergeCell ref="CA5:CD5"/>
    <mergeCell ref="CE5:CH5"/>
    <mergeCell ref="BF5:BI5"/>
    <mergeCell ref="P11:AD11"/>
    <mergeCell ref="AF11:BF11"/>
    <mergeCell ref="BT11:CH11"/>
    <mergeCell ref="B2:DQ2"/>
    <mergeCell ref="B4:AS6"/>
    <mergeCell ref="AT4:AT6"/>
    <mergeCell ref="AU4:BS4"/>
    <mergeCell ref="BT4:CR4"/>
    <mergeCell ref="CS4:DQ4"/>
    <mergeCell ref="BB5:BE5"/>
    <mergeCell ref="CZ5:DC5"/>
  </mergeCells>
  <pageMargins left="1.1811023622047245" right="1.1023622047244095" top="0.78740157480314965" bottom="0.39370078740157483" header="0.19685039370078741" footer="0.19685039370078741"/>
  <pageSetup paperSize="9" orientation="landscape" r:id="rId1"/>
  <headerFooter alignWithMargins="0"/>
  <rowBreaks count="1" manualBreakCount="1">
    <brk id="20" min="1" max="1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42</vt:i4>
      </vt:variant>
      <vt:variant>
        <vt:lpstr>Именованные диапазоны</vt:lpstr>
      </vt:variant>
      <vt:variant>
        <vt:i4>44</vt:i4>
      </vt:variant>
    </vt:vector>
  </HeadingPairs>
  <TitlesOfParts>
    <vt:vector size="86" baseType="lpstr">
      <vt:lpstr>Errors</vt:lpstr>
      <vt:lpstr>F1</vt:lpstr>
      <vt:lpstr>F2</vt:lpstr>
      <vt:lpstr>2.1.</vt:lpstr>
      <vt:lpstr>2.2.</vt:lpstr>
      <vt:lpstr>2.3.</vt:lpstr>
      <vt:lpstr>3.1.</vt:lpstr>
      <vt:lpstr>3.2.</vt:lpstr>
      <vt:lpstr>3.3.</vt:lpstr>
      <vt:lpstr>3.4.</vt:lpstr>
      <vt:lpstr>F4</vt:lpstr>
      <vt:lpstr>5.1.1.</vt:lpstr>
      <vt:lpstr>5.2.1.</vt:lpstr>
      <vt:lpstr>5.2.2.</vt:lpstr>
      <vt:lpstr>5.3.1.</vt:lpstr>
      <vt:lpstr>5.3.2</vt:lpstr>
      <vt:lpstr>5.3.3.</vt:lpstr>
      <vt:lpstr>5.3.4.</vt:lpstr>
      <vt:lpstr>5.3.5</vt:lpstr>
      <vt:lpstr>5.3.6</vt:lpstr>
      <vt:lpstr>5.4.1 (1)</vt:lpstr>
      <vt:lpstr>5.4.1 (2)</vt:lpstr>
      <vt:lpstr>5.4.2.</vt:lpstr>
      <vt:lpstr>5.4.3</vt:lpstr>
      <vt:lpstr>5.5.1</vt:lpstr>
      <vt:lpstr>5.5.2</vt:lpstr>
      <vt:lpstr>5.6.1</vt:lpstr>
      <vt:lpstr>5.6.2</vt:lpstr>
      <vt:lpstr>5.6.3</vt:lpstr>
      <vt:lpstr>5.6.4</vt:lpstr>
      <vt:lpstr>5.6.5</vt:lpstr>
      <vt:lpstr>5.6.6</vt:lpstr>
      <vt:lpstr>5.6.7.</vt:lpstr>
      <vt:lpstr>5.6.8.</vt:lpstr>
      <vt:lpstr>5.7.1</vt:lpstr>
      <vt:lpstr>5.7.2</vt:lpstr>
      <vt:lpstr>5.8</vt:lpstr>
      <vt:lpstr>5.9</vt:lpstr>
      <vt:lpstr>5.10</vt:lpstr>
      <vt:lpstr>5.11 </vt:lpstr>
      <vt:lpstr>5.12</vt:lpstr>
      <vt:lpstr>5.13</vt:lpstr>
      <vt:lpstr>'3.1.'!Заголовки_для_печати</vt:lpstr>
      <vt:lpstr>'5.11 '!Заголовки_для_печати</vt:lpstr>
      <vt:lpstr>'5.3.1.'!Заголовки_для_печати</vt:lpstr>
      <vt:lpstr>'5.4.1 (1)'!Заголовки_для_печати</vt:lpstr>
      <vt:lpstr>'5.4.1 (2)'!Заголовки_для_печати</vt:lpstr>
      <vt:lpstr>'5.4.2.'!Заголовки_для_печати</vt:lpstr>
      <vt:lpstr>'5.6.1'!Заголовки_для_печати</vt:lpstr>
      <vt:lpstr>'5.6.5'!Заголовки_для_печати</vt:lpstr>
      <vt:lpstr>'2.1.'!Область_печати</vt:lpstr>
      <vt:lpstr>'2.2.'!Область_печати</vt:lpstr>
      <vt:lpstr>'2.3.'!Область_печати</vt:lpstr>
      <vt:lpstr>'3.1.'!Область_печати</vt:lpstr>
      <vt:lpstr>'3.2.'!Область_печати</vt:lpstr>
      <vt:lpstr>'3.3.'!Область_печати</vt:lpstr>
      <vt:lpstr>'3.4.'!Область_печати</vt:lpstr>
      <vt:lpstr>'5.1.1.'!Область_печати</vt:lpstr>
      <vt:lpstr>'5.10'!Область_печати</vt:lpstr>
      <vt:lpstr>'5.11 '!Область_печати</vt:lpstr>
      <vt:lpstr>'5.12'!Область_печати</vt:lpstr>
      <vt:lpstr>'5.2.1.'!Область_печати</vt:lpstr>
      <vt:lpstr>'5.2.2.'!Область_печати</vt:lpstr>
      <vt:lpstr>'5.3.1.'!Область_печати</vt:lpstr>
      <vt:lpstr>'5.3.2'!Область_печати</vt:lpstr>
      <vt:lpstr>'5.3.3.'!Область_печати</vt:lpstr>
      <vt:lpstr>'5.3.4.'!Область_печати</vt:lpstr>
      <vt:lpstr>'5.3.5'!Область_печати</vt:lpstr>
      <vt:lpstr>'5.4.1 (1)'!Область_печати</vt:lpstr>
      <vt:lpstr>'5.4.1 (2)'!Область_печати</vt:lpstr>
      <vt:lpstr>'5.4.2.'!Область_печати</vt:lpstr>
      <vt:lpstr>'5.4.3'!Область_печати</vt:lpstr>
      <vt:lpstr>'5.5.1'!Область_печати</vt:lpstr>
      <vt:lpstr>'5.5.2'!Область_печати</vt:lpstr>
      <vt:lpstr>'5.6.1'!Область_печати</vt:lpstr>
      <vt:lpstr>'5.6.3'!Область_печати</vt:lpstr>
      <vt:lpstr>'5.6.5'!Область_печати</vt:lpstr>
      <vt:lpstr>'5.6.6'!Область_печати</vt:lpstr>
      <vt:lpstr>'5.6.7.'!Область_печати</vt:lpstr>
      <vt:lpstr>'5.6.8.'!Область_печати</vt:lpstr>
      <vt:lpstr>'5.7.1'!Область_печати</vt:lpstr>
      <vt:lpstr>'5.7.2'!Область_печати</vt:lpstr>
      <vt:lpstr>'5.8'!Область_печати</vt:lpstr>
      <vt:lpstr>'5.9'!Область_печати</vt:lpstr>
      <vt:lpstr>'F2'!Область_печати</vt:lpstr>
      <vt:lpstr>'F4'!Область_печати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Молодоженя</dc:creator>
  <cp:lastModifiedBy>Пользователь</cp:lastModifiedBy>
  <cp:lastPrinted>2012-02-21T05:28:33Z</cp:lastPrinted>
  <dcterms:created xsi:type="dcterms:W3CDTF">2010-12-28T09:45:54Z</dcterms:created>
  <dcterms:modified xsi:type="dcterms:W3CDTF">2012-03-21T05:43:36Z</dcterms:modified>
</cp:coreProperties>
</file>