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560" windowHeight="13110"/>
  </bookViews>
  <sheets>
    <sheet name=" " sheetId="1" r:id="rId1"/>
  </sheets>
  <calcPr calcId="124519"/>
</workbook>
</file>

<file path=xl/calcChain.xml><?xml version="1.0" encoding="utf-8"?>
<calcChain xmlns="http://schemas.openxmlformats.org/spreadsheetml/2006/main">
  <c r="E23" i="1"/>
  <c r="G23" s="1"/>
  <c r="D23"/>
  <c r="C23"/>
  <c r="E21"/>
  <c r="G21" s="1"/>
  <c r="D21"/>
  <c r="C21"/>
  <c r="G19"/>
  <c r="G18"/>
  <c r="G17"/>
  <c r="G16"/>
  <c r="G15"/>
  <c r="G14"/>
  <c r="E13"/>
  <c r="E22" s="1"/>
  <c r="D13"/>
  <c r="D22" s="1"/>
  <c r="C13"/>
  <c r="C22" s="1"/>
  <c r="G12"/>
  <c r="G11"/>
  <c r="G10"/>
  <c r="G9"/>
  <c r="G8"/>
  <c r="G6"/>
  <c r="G22" l="1"/>
  <c r="G13"/>
  <c r="D20"/>
  <c r="C20"/>
  <c r="E20"/>
  <c r="G20" s="1"/>
</calcChain>
</file>

<file path=xl/sharedStrings.xml><?xml version="1.0" encoding="utf-8"?>
<sst xmlns="http://schemas.openxmlformats.org/spreadsheetml/2006/main" count="26" uniqueCount="26">
  <si>
    <t>2011/2010</t>
  </si>
  <si>
    <t>including:</t>
  </si>
  <si>
    <t>Revenue</t>
  </si>
  <si>
    <t>Cost price</t>
  </si>
  <si>
    <t>EBITDA</t>
  </si>
  <si>
    <t>For reference only:</t>
  </si>
  <si>
    <t>Profit before tax</t>
  </si>
  <si>
    <t>ROE, %</t>
  </si>
  <si>
    <t>EBITDA margin, %</t>
  </si>
  <si>
    <t>Equity capital</t>
  </si>
  <si>
    <t>Net debt</t>
  </si>
  <si>
    <t>IFRS main financial indicators of IDGC of Centre, thousand RUB</t>
  </si>
  <si>
    <t>Growth rate,                   PP and %</t>
  </si>
  <si>
    <t xml:space="preserve">revenue from electric energy transmission services </t>
  </si>
  <si>
    <t>revenue from grid connection services</t>
  </si>
  <si>
    <t>others</t>
  </si>
  <si>
    <t>Operating result</t>
  </si>
  <si>
    <t>Net financial expenses</t>
  </si>
  <si>
    <t xml:space="preserve">Profit and total consolidated returns for the year </t>
  </si>
  <si>
    <t>Basic and diluted earnings per share, RUB</t>
  </si>
  <si>
    <t>Net asset value</t>
  </si>
  <si>
    <t>Net debt/EBITDA ratio</t>
  </si>
  <si>
    <t>Net profit margin, %</t>
  </si>
  <si>
    <t>Profit tax</t>
  </si>
  <si>
    <t>Depreciation</t>
  </si>
  <si>
    <t>Accrued interest</t>
  </si>
</sst>
</file>

<file path=xl/styles.xml><?xml version="1.0" encoding="utf-8"?>
<styleSheet xmlns="http://schemas.openxmlformats.org/spreadsheetml/2006/main">
  <numFmts count="3">
    <numFmt numFmtId="164" formatCode="\ ###,###;\(###,###\);&quot;-&quot;"/>
    <numFmt numFmtId="165" formatCode="0.0%"/>
    <numFmt numFmtId="166" formatCode="\ ###,000;\(###,000\)"/>
  </numFmts>
  <fonts count="1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b/>
      <sz val="12"/>
      <color rgb="FF31859C"/>
      <name val="Trebuchet MS"/>
      <family val="2"/>
      <charset val="204"/>
    </font>
    <font>
      <sz val="12"/>
      <color rgb="FF31859C"/>
      <name val="Trebuchet MS"/>
      <family val="2"/>
      <charset val="204"/>
    </font>
    <font>
      <i/>
      <u/>
      <sz val="12"/>
      <color rgb="FF31859C"/>
      <name val="Trebuchet MS"/>
      <family val="2"/>
      <charset val="204"/>
    </font>
    <font>
      <b/>
      <sz val="12"/>
      <color rgb="FF6C757E"/>
      <name val="Trebuchet MS"/>
      <family val="2"/>
      <charset val="204"/>
    </font>
    <font>
      <sz val="12"/>
      <color rgb="FF6C757E"/>
      <name val="Trebuchet MS"/>
      <family val="2"/>
      <charset val="204"/>
    </font>
    <font>
      <b/>
      <sz val="11"/>
      <color rgb="FF6C757E"/>
      <name val="Trebuchet MS"/>
      <family val="2"/>
      <charset val="204"/>
    </font>
    <font>
      <sz val="11"/>
      <color rgb="FF6C757E"/>
      <name val="Trebuchet MS"/>
      <family val="2"/>
      <charset val="204"/>
    </font>
    <font>
      <b/>
      <sz val="11"/>
      <color theme="0" tint="-0.499984740745262"/>
      <name val="Trebuchet MS"/>
      <family val="2"/>
      <charset val="204"/>
    </font>
    <font>
      <sz val="10"/>
      <color rgb="FF6C757E"/>
      <name val="Trebuchet MS"/>
      <family val="2"/>
      <charset val="204"/>
    </font>
    <font>
      <b/>
      <sz val="11"/>
      <color theme="0" tint="-0.34998626667073579"/>
      <name val="Trebuchet MS"/>
      <family val="2"/>
      <charset val="204"/>
    </font>
    <font>
      <sz val="11"/>
      <color rgb="FFFF0000"/>
      <name val="Trebuchet MS"/>
      <family val="2"/>
      <charset val="204"/>
    </font>
    <font>
      <b/>
      <sz val="10"/>
      <color rgb="FF31859C"/>
      <name val="Trebuchet MS"/>
      <family val="2"/>
      <charset val="204"/>
    </font>
    <font>
      <sz val="11"/>
      <color theme="1"/>
      <name val="Calibri"/>
      <family val="2"/>
      <scheme val="minor"/>
    </font>
    <font>
      <sz val="10"/>
      <color theme="0" tint="-0.499984740745262"/>
      <name val="Trebuchet MS"/>
      <family val="2"/>
      <charset val="204"/>
    </font>
    <font>
      <b/>
      <sz val="10"/>
      <color theme="0" tint="-0.34998626667073579"/>
      <name val="Trebuchet MS"/>
      <family val="2"/>
      <charset val="204"/>
    </font>
    <font>
      <sz val="11"/>
      <color theme="0" tint="-0.34998626667073579"/>
      <name val="Trebuchet MS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rgb="FFCDD7E1"/>
      </bottom>
      <diagonal/>
    </border>
    <border>
      <left/>
      <right/>
      <top/>
      <bottom style="dotted">
        <color theme="8" tint="-0.24994659260841701"/>
      </bottom>
      <diagonal/>
    </border>
  </borders>
  <cellStyleXfs count="3">
    <xf numFmtId="0" fontId="0" fillId="0" borderId="0"/>
    <xf numFmtId="164" fontId="2" fillId="0" borderId="0"/>
    <xf numFmtId="0" fontId="15" fillId="0" borderId="0"/>
  </cellStyleXfs>
  <cellXfs count="41">
    <xf numFmtId="0" fontId="0" fillId="0" borderId="0" xfId="0"/>
    <xf numFmtId="0" fontId="0" fillId="2" borderId="0" xfId="0" applyFill="1"/>
    <xf numFmtId="164" fontId="3" fillId="2" borderId="0" xfId="1" applyFont="1" applyFill="1" applyAlignment="1">
      <alignment horizontal="left"/>
    </xf>
    <xf numFmtId="164" fontId="4" fillId="2" borderId="0" xfId="1" applyFont="1" applyFill="1"/>
    <xf numFmtId="164" fontId="5" fillId="2" borderId="0" xfId="1" applyFont="1" applyFill="1"/>
    <xf numFmtId="0" fontId="3" fillId="2" borderId="1" xfId="0" applyFont="1" applyFill="1" applyBorder="1" applyAlignment="1">
      <alignment vertical="center" wrapText="1"/>
    </xf>
    <xf numFmtId="164" fontId="6" fillId="2" borderId="0" xfId="1" applyFont="1" applyFill="1" applyBorder="1" applyAlignment="1">
      <alignment vertical="center"/>
    </xf>
    <xf numFmtId="164" fontId="7" fillId="2" borderId="0" xfId="1" applyFont="1" applyFill="1" applyBorder="1"/>
    <xf numFmtId="165" fontId="7" fillId="3" borderId="0" xfId="1" applyNumberFormat="1" applyFont="1" applyFill="1" applyBorder="1"/>
    <xf numFmtId="166" fontId="8" fillId="2" borderId="0" xfId="1" applyNumberFormat="1" applyFont="1" applyFill="1" applyBorder="1" applyAlignment="1">
      <alignment horizontal="right"/>
    </xf>
    <xf numFmtId="164" fontId="8" fillId="2" borderId="0" xfId="1" applyFont="1" applyFill="1" applyBorder="1" applyAlignment="1">
      <alignment horizontal="right" vertical="center"/>
    </xf>
    <xf numFmtId="164" fontId="11" fillId="2" borderId="0" xfId="1" applyFont="1" applyFill="1" applyBorder="1" applyAlignment="1">
      <alignment horizontal="right" vertical="center" wrapText="1" indent="2"/>
    </xf>
    <xf numFmtId="0" fontId="0" fillId="2" borderId="2" xfId="0" applyFill="1" applyBorder="1"/>
    <xf numFmtId="0" fontId="0" fillId="0" borderId="0" xfId="0" applyAlignment="1">
      <alignment horizontal="right" vertical="center"/>
    </xf>
    <xf numFmtId="164" fontId="8" fillId="2" borderId="0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164" fontId="8" fillId="2" borderId="2" xfId="1" applyFont="1" applyFill="1" applyBorder="1" applyAlignment="1">
      <alignment horizontal="right" vertical="center" wrapText="1"/>
    </xf>
    <xf numFmtId="3" fontId="12" fillId="2" borderId="0" xfId="1" applyNumberFormat="1" applyFont="1" applyFill="1" applyBorder="1" applyAlignment="1">
      <alignment horizontal="right" vertical="center"/>
    </xf>
    <xf numFmtId="164" fontId="9" fillId="2" borderId="0" xfId="1" applyFont="1" applyFill="1" applyBorder="1" applyAlignment="1">
      <alignment horizontal="right" vertical="center"/>
    </xf>
    <xf numFmtId="0" fontId="1" fillId="2" borderId="0" xfId="0" applyFont="1" applyFill="1"/>
    <xf numFmtId="0" fontId="13" fillId="2" borderId="0" xfId="1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vertical="center" wrapText="1"/>
    </xf>
    <xf numFmtId="0" fontId="16" fillId="2" borderId="0" xfId="2" applyFont="1" applyFill="1" applyAlignment="1">
      <alignment horizontal="left" vertical="center" wrapText="1"/>
    </xf>
    <xf numFmtId="3" fontId="17" fillId="2" borderId="0" xfId="1" applyNumberFormat="1" applyFont="1" applyFill="1" applyBorder="1" applyAlignment="1">
      <alignment horizontal="right" vertical="center"/>
    </xf>
    <xf numFmtId="0" fontId="16" fillId="2" borderId="0" xfId="2" applyFont="1" applyFill="1" applyAlignment="1">
      <alignment horizontal="left" vertical="center" wrapText="1"/>
    </xf>
    <xf numFmtId="164" fontId="8" fillId="2" borderId="0" xfId="1" applyFont="1" applyFill="1" applyBorder="1" applyAlignment="1">
      <alignment horizontal="right" vertical="center" wrapText="1"/>
    </xf>
    <xf numFmtId="2" fontId="10" fillId="3" borderId="0" xfId="1" applyNumberFormat="1" applyFont="1" applyFill="1" applyBorder="1" applyAlignment="1">
      <alignment horizontal="right" vertical="center"/>
    </xf>
    <xf numFmtId="4" fontId="10" fillId="3" borderId="0" xfId="1" applyNumberFormat="1" applyFont="1" applyFill="1" applyBorder="1" applyAlignment="1">
      <alignment horizontal="right" vertical="center"/>
    </xf>
    <xf numFmtId="3" fontId="18" fillId="2" borderId="0" xfId="1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5" fontId="10" fillId="3" borderId="0" xfId="1" applyNumberFormat="1" applyFont="1" applyFill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2" fontId="12" fillId="2" borderId="0" xfId="1" applyNumberFormat="1" applyFont="1" applyFill="1" applyBorder="1" applyAlignment="1">
      <alignment horizontal="right" vertical="center"/>
    </xf>
    <xf numFmtId="164" fontId="9" fillId="2" borderId="0" xfId="1" applyFont="1" applyFill="1" applyBorder="1" applyAlignment="1">
      <alignment horizontal="right" vertical="center" wrapText="1"/>
    </xf>
    <xf numFmtId="0" fontId="12" fillId="2" borderId="0" xfId="1" applyNumberFormat="1" applyFont="1" applyFill="1" applyBorder="1" applyAlignment="1">
      <alignment horizontal="right" vertical="center"/>
    </xf>
    <xf numFmtId="10" fontId="12" fillId="2" borderId="0" xfId="1" applyNumberFormat="1" applyFont="1" applyFill="1" applyBorder="1" applyAlignment="1">
      <alignment horizontal="right" vertical="center"/>
    </xf>
    <xf numFmtId="0" fontId="0" fillId="0" borderId="2" xfId="0" applyBorder="1" applyAlignment="1">
      <alignment horizontal="right" vertical="center" wrapText="1"/>
    </xf>
    <xf numFmtId="10" fontId="12" fillId="2" borderId="2" xfId="1" applyNumberFormat="1" applyFont="1" applyFill="1" applyBorder="1" applyAlignment="1">
      <alignment horizontal="right" vertical="center"/>
    </xf>
    <xf numFmtId="4" fontId="10" fillId="3" borderId="2" xfId="1" applyNumberFormat="1" applyFont="1" applyFill="1" applyBorder="1" applyAlignment="1">
      <alignment horizontal="right" vertical="center"/>
    </xf>
    <xf numFmtId="165" fontId="13" fillId="2" borderId="0" xfId="1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19" xfId="1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4"/>
  <sheetViews>
    <sheetView tabSelected="1" workbookViewId="0"/>
  </sheetViews>
  <sheetFormatPr defaultRowHeight="15"/>
  <cols>
    <col min="1" max="1" width="23.5703125" customWidth="1"/>
    <col min="2" max="2" width="15.5703125" customWidth="1"/>
    <col min="3" max="3" width="17.7109375" customWidth="1"/>
    <col min="4" max="4" width="17.42578125" customWidth="1"/>
    <col min="5" max="5" width="18" customWidth="1"/>
    <col min="7" max="7" width="21.42578125" customWidth="1"/>
  </cols>
  <sheetData>
    <row r="1" spans="1:7" s="1" customFormat="1" ht="18">
      <c r="A1" s="2" t="s">
        <v>11</v>
      </c>
    </row>
    <row r="2" spans="1:7" s="1" customFormat="1"/>
    <row r="3" spans="1:7" s="1" customFormat="1" ht="36">
      <c r="A3" s="4"/>
      <c r="B3" s="3"/>
      <c r="C3" s="3"/>
      <c r="D3" s="3"/>
      <c r="E3" s="3"/>
      <c r="F3" s="3"/>
      <c r="G3" s="29" t="s">
        <v>12</v>
      </c>
    </row>
    <row r="4" spans="1:7" s="1" customFormat="1" ht="18.75" thickBot="1">
      <c r="A4" s="5"/>
      <c r="B4" s="5"/>
      <c r="C4" s="15">
        <v>2009</v>
      </c>
      <c r="D4" s="15">
        <v>2010</v>
      </c>
      <c r="E4" s="15">
        <v>2011</v>
      </c>
      <c r="F4" s="5"/>
      <c r="G4" s="30" t="s">
        <v>0</v>
      </c>
    </row>
    <row r="5" spans="1:7" s="1" customFormat="1" ht="18.75" thickTop="1">
      <c r="A5" s="6"/>
      <c r="B5" s="6"/>
      <c r="C5" s="7"/>
      <c r="D5" s="7"/>
      <c r="E5" s="7"/>
      <c r="F5" s="7"/>
      <c r="G5" s="8"/>
    </row>
    <row r="6" spans="1:7" s="1" customFormat="1" ht="28.5" customHeight="1">
      <c r="A6" s="10" t="s">
        <v>2</v>
      </c>
      <c r="B6" s="10"/>
      <c r="C6" s="17">
        <v>49313709</v>
      </c>
      <c r="D6" s="17">
        <v>60613618</v>
      </c>
      <c r="E6" s="17">
        <v>69041226</v>
      </c>
      <c r="F6" s="9"/>
      <c r="G6" s="31">
        <f>(E6-D6)/D6</f>
        <v>0.13903819435427861</v>
      </c>
    </row>
    <row r="7" spans="1:7" s="1" customFormat="1" ht="16.5">
      <c r="A7" s="14"/>
      <c r="B7" s="18" t="s">
        <v>1</v>
      </c>
      <c r="C7" s="17"/>
      <c r="D7" s="17"/>
      <c r="E7" s="17"/>
      <c r="F7" s="9"/>
      <c r="G7" s="31"/>
    </row>
    <row r="8" spans="1:7" s="1" customFormat="1" ht="43.5" customHeight="1">
      <c r="A8" s="34" t="s">
        <v>13</v>
      </c>
      <c r="B8" s="34"/>
      <c r="C8" s="28">
        <v>46777977</v>
      </c>
      <c r="D8" s="28">
        <v>57436585</v>
      </c>
      <c r="E8" s="28">
        <v>65953101</v>
      </c>
      <c r="F8" s="28"/>
      <c r="G8" s="31">
        <f t="shared" ref="G8:G19" si="0">(E8-D8)/D8</f>
        <v>0.14827685176616959</v>
      </c>
    </row>
    <row r="9" spans="1:7" s="1" customFormat="1" ht="45" customHeight="1">
      <c r="A9" s="34" t="s">
        <v>14</v>
      </c>
      <c r="B9" s="34"/>
      <c r="C9" s="28">
        <v>1646753</v>
      </c>
      <c r="D9" s="28">
        <v>2249873</v>
      </c>
      <c r="E9" s="28">
        <v>1820923</v>
      </c>
      <c r="F9" s="28"/>
      <c r="G9" s="31">
        <f t="shared" si="0"/>
        <v>-0.1906552058716203</v>
      </c>
    </row>
    <row r="10" spans="1:7" s="1" customFormat="1" ht="36" customHeight="1">
      <c r="A10" s="34" t="s">
        <v>15</v>
      </c>
      <c r="B10" s="34"/>
      <c r="C10" s="28">
        <v>888979</v>
      </c>
      <c r="D10" s="28">
        <v>927160</v>
      </c>
      <c r="E10" s="28">
        <v>1267202</v>
      </c>
      <c r="F10" s="28"/>
      <c r="G10" s="31">
        <f t="shared" si="0"/>
        <v>0.36675654687432591</v>
      </c>
    </row>
    <row r="11" spans="1:7" s="1" customFormat="1" ht="36" customHeight="1">
      <c r="A11" s="10" t="s">
        <v>3</v>
      </c>
      <c r="B11" s="13"/>
      <c r="C11" s="17">
        <v>-45266019</v>
      </c>
      <c r="D11" s="17">
        <v>-54102790</v>
      </c>
      <c r="E11" s="17">
        <v>-61062777</v>
      </c>
      <c r="F11" s="9"/>
      <c r="G11" s="31">
        <f t="shared" si="0"/>
        <v>0.12864377234519697</v>
      </c>
    </row>
    <row r="12" spans="1:7" s="1" customFormat="1" ht="36" customHeight="1">
      <c r="A12" s="25" t="s">
        <v>16</v>
      </c>
      <c r="B12" s="25"/>
      <c r="C12" s="17">
        <v>4770015</v>
      </c>
      <c r="D12" s="17">
        <v>7896661</v>
      </c>
      <c r="E12" s="17">
        <v>8931806</v>
      </c>
      <c r="F12" s="9"/>
      <c r="G12" s="31">
        <f t="shared" si="0"/>
        <v>0.13108641741110577</v>
      </c>
    </row>
    <row r="13" spans="1:7" s="1" customFormat="1" ht="30" customHeight="1">
      <c r="A13" s="10" t="s">
        <v>4</v>
      </c>
      <c r="B13" s="13"/>
      <c r="C13" s="17">
        <f>C16+C32+C33+C34</f>
        <v>8605084</v>
      </c>
      <c r="D13" s="17">
        <f>D16+D32+D33+D34</f>
        <v>12414446</v>
      </c>
      <c r="E13" s="17">
        <f>E16+E32+E33+E34</f>
        <v>14793920</v>
      </c>
      <c r="F13" s="19"/>
      <c r="G13" s="31">
        <f t="shared" si="0"/>
        <v>0.19166976923497028</v>
      </c>
    </row>
    <row r="14" spans="1:7" s="1" customFormat="1" ht="36" customHeight="1">
      <c r="A14" s="10" t="s">
        <v>6</v>
      </c>
      <c r="B14" s="13"/>
      <c r="C14" s="17">
        <v>2745485</v>
      </c>
      <c r="D14" s="17">
        <v>6389779</v>
      </c>
      <c r="E14" s="17">
        <v>7375517</v>
      </c>
      <c r="G14" s="31">
        <f t="shared" si="0"/>
        <v>0.15426793321020962</v>
      </c>
    </row>
    <row r="15" spans="1:7" s="1" customFormat="1" ht="34.5" customHeight="1">
      <c r="A15" s="14"/>
      <c r="B15" s="14" t="s">
        <v>17</v>
      </c>
      <c r="C15" s="17">
        <v>2024530</v>
      </c>
      <c r="D15" s="17">
        <v>1506882</v>
      </c>
      <c r="E15" s="17">
        <v>1556289</v>
      </c>
      <c r="G15" s="31">
        <f t="shared" si="0"/>
        <v>3.2787570625968057E-2</v>
      </c>
    </row>
    <row r="16" spans="1:7" s="1" customFormat="1" ht="48" customHeight="1">
      <c r="A16" s="25" t="s">
        <v>18</v>
      </c>
      <c r="B16" s="32"/>
      <c r="C16" s="17">
        <v>2106007</v>
      </c>
      <c r="D16" s="17">
        <v>5101277</v>
      </c>
      <c r="E16" s="17">
        <v>5534203</v>
      </c>
      <c r="G16" s="31">
        <f t="shared" si="0"/>
        <v>8.4866201149241649E-2</v>
      </c>
    </row>
    <row r="17" spans="1:7" s="1" customFormat="1" ht="48" customHeight="1">
      <c r="A17" s="25" t="s">
        <v>19</v>
      </c>
      <c r="B17" s="32"/>
      <c r="C17" s="35">
        <v>0.05</v>
      </c>
      <c r="D17" s="35">
        <v>0.12</v>
      </c>
      <c r="E17" s="35">
        <v>0.13</v>
      </c>
      <c r="G17" s="31">
        <f t="shared" si="0"/>
        <v>8.3333333333333412E-2</v>
      </c>
    </row>
    <row r="18" spans="1:7" s="1" customFormat="1" ht="48.75" customHeight="1">
      <c r="A18" s="25" t="s">
        <v>20</v>
      </c>
      <c r="B18" s="32"/>
      <c r="C18" s="17">
        <v>28553180</v>
      </c>
      <c r="D18" s="17">
        <v>33654457</v>
      </c>
      <c r="E18" s="17">
        <v>38577728</v>
      </c>
      <c r="G18" s="31">
        <f t="shared" si="0"/>
        <v>0.14628882587527708</v>
      </c>
    </row>
    <row r="19" spans="1:7" s="1" customFormat="1" ht="42.75" customHeight="1">
      <c r="A19" s="25" t="s">
        <v>10</v>
      </c>
      <c r="B19" s="32"/>
      <c r="C19" s="17">
        <v>10758079</v>
      </c>
      <c r="D19" s="17">
        <v>14677114</v>
      </c>
      <c r="E19" s="17">
        <v>18591168</v>
      </c>
      <c r="G19" s="31">
        <f t="shared" si="0"/>
        <v>0.26667735905028739</v>
      </c>
    </row>
    <row r="20" spans="1:7" s="1" customFormat="1" ht="38.25" customHeight="1">
      <c r="A20" s="25" t="s">
        <v>21</v>
      </c>
      <c r="B20" s="32"/>
      <c r="C20" s="33">
        <f>C19/C13</f>
        <v>1.2502003466787774</v>
      </c>
      <c r="D20" s="33">
        <f>D19/D13</f>
        <v>1.182260891867426</v>
      </c>
      <c r="E20" s="33">
        <f>E19/E13</f>
        <v>1.2566762561917328</v>
      </c>
      <c r="G20" s="26">
        <f>E20-D20</f>
        <v>7.4415364324306843E-2</v>
      </c>
    </row>
    <row r="21" spans="1:7" s="1" customFormat="1" ht="16.5">
      <c r="A21" s="25" t="s">
        <v>7</v>
      </c>
      <c r="B21" s="32"/>
      <c r="C21" s="36">
        <f>C16/C35</f>
        <v>7.376723313828866E-2</v>
      </c>
      <c r="D21" s="36">
        <f>D16/D35</f>
        <v>0.15161364058735638</v>
      </c>
      <c r="E21" s="36">
        <f>E16/E35</f>
        <v>0.14349522461572098</v>
      </c>
      <c r="G21" s="27">
        <f>(E21-D21)*100</f>
        <v>-0.8118415971635401</v>
      </c>
    </row>
    <row r="22" spans="1:7" s="1" customFormat="1" ht="16.5">
      <c r="A22" s="25" t="s">
        <v>8</v>
      </c>
      <c r="B22" s="32"/>
      <c r="C22" s="36">
        <f>C13/C6</f>
        <v>0.17449679155141221</v>
      </c>
      <c r="D22" s="36">
        <f>D13/D6</f>
        <v>0.20481281945585231</v>
      </c>
      <c r="E22" s="36">
        <f>E13/E6</f>
        <v>0.21427661206363863</v>
      </c>
      <c r="G22" s="27">
        <f>(E22-D22)*100</f>
        <v>0.94637926077863199</v>
      </c>
    </row>
    <row r="23" spans="1:7" s="1" customFormat="1" ht="16.5">
      <c r="A23" s="16" t="s">
        <v>22</v>
      </c>
      <c r="B23" s="37"/>
      <c r="C23" s="38">
        <f>C16/C6</f>
        <v>4.270631925090039E-2</v>
      </c>
      <c r="D23" s="38">
        <f>D16/D6</f>
        <v>8.4160575928663425E-2</v>
      </c>
      <c r="E23" s="38">
        <f>E16/E6</f>
        <v>8.015794794837508E-2</v>
      </c>
      <c r="F23" s="12"/>
      <c r="G23" s="39">
        <f>(E23-D23)*100</f>
        <v>-0.40026279802883452</v>
      </c>
    </row>
    <row r="24" spans="1:7" s="1" customFormat="1" ht="16.5">
      <c r="B24" s="11"/>
      <c r="C24" s="20"/>
      <c r="D24" s="20"/>
      <c r="E24" s="20"/>
      <c r="G24" s="40"/>
    </row>
    <row r="25" spans="1:7" s="1" customFormat="1"/>
    <row r="26" spans="1:7" s="1" customFormat="1"/>
    <row r="27" spans="1:7" s="1" customFormat="1"/>
    <row r="28" spans="1:7" s="1" customFormat="1"/>
    <row r="29" spans="1:7" s="1" customFormat="1" ht="18">
      <c r="A29" s="2" t="s">
        <v>5</v>
      </c>
    </row>
    <row r="30" spans="1:7" s="1" customFormat="1" ht="24.75" customHeight="1" thickBot="1">
      <c r="A30" s="24"/>
      <c r="B30" s="23"/>
      <c r="C30" s="21">
        <v>2009</v>
      </c>
      <c r="D30" s="21">
        <v>2010</v>
      </c>
      <c r="E30" s="21">
        <v>2011</v>
      </c>
    </row>
    <row r="31" spans="1:7" s="1" customFormat="1" ht="23.25" customHeight="1" thickTop="1">
      <c r="C31" s="23"/>
      <c r="D31" s="23"/>
    </row>
    <row r="32" spans="1:7" s="1" customFormat="1" ht="23.25" customHeight="1">
      <c r="A32" s="22" t="s">
        <v>23</v>
      </c>
      <c r="B32" s="22"/>
      <c r="C32" s="23">
        <v>639478</v>
      </c>
      <c r="D32" s="23">
        <v>1288502</v>
      </c>
      <c r="E32" s="23">
        <v>1841314</v>
      </c>
    </row>
    <row r="33" spans="1:5" s="1" customFormat="1" ht="27" customHeight="1">
      <c r="A33" s="22" t="s">
        <v>24</v>
      </c>
      <c r="B33" s="22"/>
      <c r="C33" s="23">
        <v>4631208</v>
      </c>
      <c r="D33" s="23">
        <v>5011364</v>
      </c>
      <c r="E33" s="23">
        <v>6284802</v>
      </c>
    </row>
    <row r="34" spans="1:5" s="1" customFormat="1" ht="30" customHeight="1">
      <c r="A34" s="22" t="s">
        <v>25</v>
      </c>
      <c r="B34" s="22"/>
      <c r="C34" s="23">
        <v>1228391</v>
      </c>
      <c r="D34" s="23">
        <v>1013303</v>
      </c>
      <c r="E34" s="23">
        <v>1133601</v>
      </c>
    </row>
    <row r="35" spans="1:5" s="1" customFormat="1" ht="24.75" customHeight="1">
      <c r="A35" s="22" t="s">
        <v>9</v>
      </c>
      <c r="B35" s="22"/>
      <c r="C35" s="23">
        <v>28549356</v>
      </c>
      <c r="D35" s="23">
        <v>33646557</v>
      </c>
      <c r="E35" s="23">
        <v>38567158</v>
      </c>
    </row>
    <row r="36" spans="1:5" s="1" customFormat="1" ht="28.5" customHeight="1"/>
    <row r="37" spans="1:5" s="1" customFormat="1" ht="30" customHeight="1"/>
    <row r="38" spans="1:5" s="1" customFormat="1" ht="30" customHeight="1"/>
    <row r="39" spans="1:5" s="1" customFormat="1" ht="25.5" customHeight="1"/>
    <row r="40" spans="1:5" s="1" customFormat="1" ht="25.5" customHeight="1"/>
    <row r="41" spans="1:5" s="1" customFormat="1"/>
    <row r="42" spans="1:5" s="1" customFormat="1"/>
    <row r="43" spans="1:5" s="1" customFormat="1"/>
    <row r="44" spans="1:5" s="1" customFormat="1"/>
    <row r="45" spans="1:5" s="1" customFormat="1"/>
    <row r="46" spans="1:5" s="1" customFormat="1"/>
    <row r="47" spans="1:5" s="1" customFormat="1"/>
    <row r="48" spans="1:5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  <row r="162" s="1" customFormat="1"/>
    <row r="163" s="1" customFormat="1"/>
    <row r="164" s="1" customFormat="1"/>
    <row r="165" s="1" customFormat="1"/>
    <row r="166" s="1" customFormat="1"/>
    <row r="167" s="1" customFormat="1"/>
    <row r="168" s="1" customFormat="1"/>
    <row r="169" s="1" customFormat="1"/>
    <row r="170" s="1" customFormat="1"/>
    <row r="171" s="1" customFormat="1"/>
    <row r="172" s="1" customFormat="1"/>
    <row r="173" s="1" customFormat="1"/>
    <row r="174" s="1" customFormat="1"/>
    <row r="175" s="1" customFormat="1"/>
    <row r="176" s="1" customFormat="1"/>
    <row r="177" s="1" customFormat="1"/>
    <row r="178" s="1" customFormat="1"/>
    <row r="179" s="1" customFormat="1"/>
    <row r="180" s="1" customFormat="1"/>
    <row r="181" s="1" customFormat="1"/>
    <row r="182" s="1" customFormat="1"/>
    <row r="183" s="1" customFormat="1"/>
    <row r="184" s="1" customFormat="1"/>
    <row r="185" s="1" customFormat="1"/>
    <row r="186" s="1" customFormat="1"/>
    <row r="187" s="1" customFormat="1"/>
    <row r="188" s="1" customFormat="1"/>
    <row r="189" s="1" customFormat="1"/>
    <row r="190" s="1" customFormat="1"/>
    <row r="191" s="1" customFormat="1"/>
    <row r="192" s="1" customFormat="1"/>
    <row r="193" s="1" customFormat="1"/>
    <row r="194" s="1" customFormat="1"/>
    <row r="195" s="1" customFormat="1"/>
    <row r="196" s="1" customFormat="1"/>
    <row r="197" s="1" customFormat="1"/>
    <row r="198" s="1" customFormat="1"/>
    <row r="199" s="1" customFormat="1"/>
    <row r="200" s="1" customFormat="1"/>
    <row r="201" s="1" customFormat="1"/>
    <row r="202" s="1" customFormat="1"/>
    <row r="203" s="1" customFormat="1"/>
    <row r="204" s="1" customFormat="1"/>
    <row r="205" s="1" customFormat="1"/>
    <row r="206" s="1" customFormat="1"/>
    <row r="207" s="1" customFormat="1"/>
    <row r="208" s="1" customFormat="1"/>
    <row r="209" s="1" customFormat="1"/>
    <row r="210" s="1" customFormat="1"/>
    <row r="211" s="1" customFormat="1"/>
    <row r="212" s="1" customFormat="1"/>
    <row r="213" s="1" customFormat="1"/>
    <row r="214" s="1" customFormat="1"/>
    <row r="215" s="1" customFormat="1"/>
    <row r="216" s="1" customFormat="1"/>
    <row r="217" s="1" customFormat="1"/>
    <row r="218" s="1" customFormat="1"/>
    <row r="219" s="1" customFormat="1"/>
    <row r="220" s="1" customFormat="1"/>
    <row r="221" s="1" customFormat="1"/>
    <row r="222" s="1" customFormat="1"/>
    <row r="223" s="1" customFormat="1"/>
    <row r="224" s="1" customFormat="1"/>
    <row r="225" s="1" customFormat="1"/>
    <row r="226" s="1" customFormat="1"/>
    <row r="227" s="1" customFormat="1"/>
    <row r="228" s="1" customFormat="1"/>
    <row r="229" s="1" customFormat="1"/>
    <row r="230" s="1" customFormat="1"/>
    <row r="231" s="1" customFormat="1"/>
    <row r="232" s="1" customFormat="1"/>
    <row r="233" s="1" customFormat="1"/>
    <row r="234" s="1" customFormat="1"/>
    <row r="235" s="1" customFormat="1"/>
    <row r="236" s="1" customFormat="1"/>
    <row r="237" s="1" customFormat="1"/>
    <row r="238" s="1" customFormat="1"/>
    <row r="239" s="1" customFormat="1"/>
    <row r="240" s="1" customFormat="1"/>
    <row r="241" s="1" customFormat="1"/>
    <row r="242" s="1" customFormat="1"/>
    <row r="243" s="1" customFormat="1"/>
    <row r="244" s="1" customFormat="1"/>
  </sheetData>
  <mergeCells count="20">
    <mergeCell ref="A6:B6"/>
    <mergeCell ref="A21:B21"/>
    <mergeCell ref="A22:B22"/>
    <mergeCell ref="A23:B23"/>
    <mergeCell ref="A32:B32"/>
    <mergeCell ref="A33:B33"/>
    <mergeCell ref="A34:B34"/>
    <mergeCell ref="A35:B35"/>
    <mergeCell ref="A17:B17"/>
    <mergeCell ref="A18:B18"/>
    <mergeCell ref="A19:B19"/>
    <mergeCell ref="A16:B16"/>
    <mergeCell ref="A9:B9"/>
    <mergeCell ref="A14:B14"/>
    <mergeCell ref="A20:B20"/>
    <mergeCell ref="A8:B8"/>
    <mergeCell ref="A10:B10"/>
    <mergeCell ref="A11:B11"/>
    <mergeCell ref="A12:B12"/>
    <mergeCell ref="A13:B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cp:lastModifiedBy>Марина</cp:lastModifiedBy>
  <dcterms:created xsi:type="dcterms:W3CDTF">2012-06-14T13:00:42Z</dcterms:created>
  <dcterms:modified xsi:type="dcterms:W3CDTF">2012-06-14T13:40:30Z</dcterms:modified>
</cp:coreProperties>
</file>